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Energy.ai\data\solar\station_vinc\predict\Аналитика\"/>
    </mc:Choice>
  </mc:AlternateContent>
  <bookViews>
    <workbookView xWindow="240" yWindow="10" windowWidth="16090" windowHeight="9660" activeTab="1"/>
  </bookViews>
  <sheets>
    <sheet name="ДатаГрафики" sheetId="7" r:id="rId1"/>
    <sheet name="Дашборд" sheetId="17" r:id="rId2"/>
    <sheet name="6 мес 60 " sheetId="4" state="hidden" r:id="rId3"/>
    <sheet name="агрег 5" sheetId="3" state="hidden" r:id="rId4"/>
    <sheet name="60" sheetId="1" state="hidden" r:id="rId5"/>
  </sheets>
  <calcPr calcId="152511"/>
</workbook>
</file>

<file path=xl/calcChain.xml><?xml version="1.0" encoding="utf-8"?>
<calcChain xmlns="http://schemas.openxmlformats.org/spreadsheetml/2006/main"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3" i="17"/>
  <c r="H56" i="1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519" i="7"/>
  <c r="F646" i="7" l="1"/>
  <c r="K646" i="7"/>
  <c r="G646" i="7"/>
  <c r="D646" i="7"/>
  <c r="I646" i="7"/>
  <c r="J646" i="7"/>
  <c r="E646" i="7"/>
  <c r="F666" i="7"/>
  <c r="K666" i="7"/>
  <c r="G666" i="7"/>
  <c r="D666" i="7"/>
  <c r="I666" i="7"/>
  <c r="J666" i="7"/>
  <c r="E666" i="7"/>
  <c r="F658" i="7"/>
  <c r="K658" i="7"/>
  <c r="G658" i="7"/>
  <c r="D658" i="7"/>
  <c r="I658" i="7"/>
  <c r="E658" i="7"/>
  <c r="J658" i="7"/>
  <c r="F650" i="7"/>
  <c r="K650" i="7"/>
  <c r="G650" i="7"/>
  <c r="D650" i="7"/>
  <c r="I650" i="7"/>
  <c r="J650" i="7"/>
  <c r="E650" i="7"/>
  <c r="E638" i="7"/>
  <c r="F638" i="7"/>
  <c r="D638" i="7"/>
  <c r="K638" i="7"/>
  <c r="G638" i="7"/>
  <c r="I638" i="7"/>
  <c r="J638" i="7"/>
  <c r="D630" i="7"/>
  <c r="I630" i="7"/>
  <c r="E630" i="7"/>
  <c r="J630" i="7"/>
  <c r="F630" i="7"/>
  <c r="K630" i="7"/>
  <c r="G630" i="7"/>
  <c r="D622" i="7"/>
  <c r="I622" i="7"/>
  <c r="E622" i="7"/>
  <c r="J622" i="7"/>
  <c r="F622" i="7"/>
  <c r="K622" i="7"/>
  <c r="G622" i="7"/>
  <c r="D614" i="7"/>
  <c r="I614" i="7"/>
  <c r="E614" i="7"/>
  <c r="J614" i="7"/>
  <c r="F614" i="7"/>
  <c r="K614" i="7"/>
  <c r="G614" i="7"/>
  <c r="F602" i="7"/>
  <c r="G602" i="7"/>
  <c r="I602" i="7"/>
  <c r="J602" i="7"/>
  <c r="D602" i="7"/>
  <c r="K602" i="7"/>
  <c r="E602" i="7"/>
  <c r="E594" i="7"/>
  <c r="J594" i="7"/>
  <c r="F594" i="7"/>
  <c r="K594" i="7"/>
  <c r="G594" i="7"/>
  <c r="D594" i="7"/>
  <c r="I594" i="7"/>
  <c r="E590" i="7"/>
  <c r="J590" i="7"/>
  <c r="F590" i="7"/>
  <c r="K590" i="7"/>
  <c r="G590" i="7"/>
  <c r="D590" i="7"/>
  <c r="I590" i="7"/>
  <c r="E582" i="7"/>
  <c r="J582" i="7"/>
  <c r="F582" i="7"/>
  <c r="K582" i="7"/>
  <c r="G582" i="7"/>
  <c r="D582" i="7"/>
  <c r="I582" i="7"/>
  <c r="E570" i="7"/>
  <c r="J570" i="7"/>
  <c r="F570" i="7"/>
  <c r="K570" i="7"/>
  <c r="G570" i="7"/>
  <c r="I570" i="7"/>
  <c r="D570" i="7"/>
  <c r="D562" i="7"/>
  <c r="I562" i="7"/>
  <c r="E562" i="7"/>
  <c r="J562" i="7"/>
  <c r="G562" i="7"/>
  <c r="K562" i="7"/>
  <c r="F562" i="7"/>
  <c r="G554" i="7"/>
  <c r="D554" i="7"/>
  <c r="I554" i="7"/>
  <c r="E554" i="7"/>
  <c r="J554" i="7"/>
  <c r="F554" i="7"/>
  <c r="K554" i="7"/>
  <c r="G546" i="7"/>
  <c r="D546" i="7"/>
  <c r="I546" i="7"/>
  <c r="E546" i="7"/>
  <c r="J546" i="7"/>
  <c r="F546" i="7"/>
  <c r="K546" i="7"/>
  <c r="G538" i="7"/>
  <c r="D538" i="7"/>
  <c r="I538" i="7"/>
  <c r="E538" i="7"/>
  <c r="J538" i="7"/>
  <c r="F538" i="7"/>
  <c r="K538" i="7"/>
  <c r="G534" i="7"/>
  <c r="D534" i="7"/>
  <c r="I534" i="7"/>
  <c r="E534" i="7"/>
  <c r="J534" i="7"/>
  <c r="F534" i="7"/>
  <c r="K534" i="7"/>
  <c r="G522" i="7"/>
  <c r="D522" i="7"/>
  <c r="I522" i="7"/>
  <c r="E522" i="7"/>
  <c r="J522" i="7"/>
  <c r="F522" i="7"/>
  <c r="K522" i="7"/>
  <c r="E665" i="7"/>
  <c r="J665" i="7"/>
  <c r="F665" i="7"/>
  <c r="K665" i="7"/>
  <c r="G665" i="7"/>
  <c r="D665" i="7"/>
  <c r="I665" i="7"/>
  <c r="E657" i="7"/>
  <c r="J657" i="7"/>
  <c r="F657" i="7"/>
  <c r="K657" i="7"/>
  <c r="G657" i="7"/>
  <c r="I657" i="7"/>
  <c r="D657" i="7"/>
  <c r="E649" i="7"/>
  <c r="J649" i="7"/>
  <c r="F649" i="7"/>
  <c r="K649" i="7"/>
  <c r="G649" i="7"/>
  <c r="D649" i="7"/>
  <c r="I649" i="7"/>
  <c r="E641" i="7"/>
  <c r="J641" i="7"/>
  <c r="F641" i="7"/>
  <c r="K641" i="7"/>
  <c r="G641" i="7"/>
  <c r="D641" i="7"/>
  <c r="I641" i="7"/>
  <c r="G633" i="7"/>
  <c r="D633" i="7"/>
  <c r="I633" i="7"/>
  <c r="E633" i="7"/>
  <c r="J633" i="7"/>
  <c r="K633" i="7"/>
  <c r="F633" i="7"/>
  <c r="G621" i="7"/>
  <c r="D621" i="7"/>
  <c r="I621" i="7"/>
  <c r="E621" i="7"/>
  <c r="J621" i="7"/>
  <c r="K621" i="7"/>
  <c r="F621" i="7"/>
  <c r="G613" i="7"/>
  <c r="D613" i="7"/>
  <c r="I613" i="7"/>
  <c r="E613" i="7"/>
  <c r="J613" i="7"/>
  <c r="F613" i="7"/>
  <c r="K613" i="7"/>
  <c r="G609" i="7"/>
  <c r="D609" i="7"/>
  <c r="I609" i="7"/>
  <c r="E609" i="7"/>
  <c r="J609" i="7"/>
  <c r="F609" i="7"/>
  <c r="K609" i="7"/>
  <c r="E601" i="7"/>
  <c r="J601" i="7"/>
  <c r="F601" i="7"/>
  <c r="K601" i="7"/>
  <c r="G601" i="7"/>
  <c r="I601" i="7"/>
  <c r="D601" i="7"/>
  <c r="D593" i="7"/>
  <c r="I593" i="7"/>
  <c r="E593" i="7"/>
  <c r="J593" i="7"/>
  <c r="F593" i="7"/>
  <c r="K593" i="7"/>
  <c r="G593" i="7"/>
  <c r="D585" i="7"/>
  <c r="I585" i="7"/>
  <c r="E585" i="7"/>
  <c r="J585" i="7"/>
  <c r="F585" i="7"/>
  <c r="K585" i="7"/>
  <c r="G585" i="7"/>
  <c r="D577" i="7"/>
  <c r="I577" i="7"/>
  <c r="E577" i="7"/>
  <c r="J577" i="7"/>
  <c r="F577" i="7"/>
  <c r="K577" i="7"/>
  <c r="G577" i="7"/>
  <c r="D569" i="7"/>
  <c r="I569" i="7"/>
  <c r="E569" i="7"/>
  <c r="J569" i="7"/>
  <c r="F569" i="7"/>
  <c r="K569" i="7"/>
  <c r="G569" i="7"/>
  <c r="G561" i="7"/>
  <c r="D561" i="7"/>
  <c r="I561" i="7"/>
  <c r="F561" i="7"/>
  <c r="J561" i="7"/>
  <c r="K561" i="7"/>
  <c r="E561" i="7"/>
  <c r="F553" i="7"/>
  <c r="K553" i="7"/>
  <c r="G553" i="7"/>
  <c r="D553" i="7"/>
  <c r="I553" i="7"/>
  <c r="E553" i="7"/>
  <c r="J553" i="7"/>
  <c r="F549" i="7"/>
  <c r="K549" i="7"/>
  <c r="G549" i="7"/>
  <c r="D549" i="7"/>
  <c r="I549" i="7"/>
  <c r="J549" i="7"/>
  <c r="E549" i="7"/>
  <c r="F541" i="7"/>
  <c r="K541" i="7"/>
  <c r="G541" i="7"/>
  <c r="D541" i="7"/>
  <c r="I541" i="7"/>
  <c r="E541" i="7"/>
  <c r="J541" i="7"/>
  <c r="F529" i="7"/>
  <c r="K529" i="7"/>
  <c r="G529" i="7"/>
  <c r="D529" i="7"/>
  <c r="I529" i="7"/>
  <c r="E529" i="7"/>
  <c r="J529" i="7"/>
  <c r="F521" i="7"/>
  <c r="K521" i="7"/>
  <c r="G521" i="7"/>
  <c r="D521" i="7"/>
  <c r="I521" i="7"/>
  <c r="E521" i="7"/>
  <c r="J521" i="7"/>
  <c r="K519" i="7"/>
  <c r="F519" i="7"/>
  <c r="J519" i="7"/>
  <c r="E519" i="7"/>
  <c r="I519" i="7"/>
  <c r="G519" i="7"/>
  <c r="D668" i="7"/>
  <c r="I668" i="7"/>
  <c r="E668" i="7"/>
  <c r="J668" i="7"/>
  <c r="F668" i="7"/>
  <c r="K668" i="7"/>
  <c r="G668" i="7"/>
  <c r="D664" i="7"/>
  <c r="I664" i="7"/>
  <c r="E664" i="7"/>
  <c r="J664" i="7"/>
  <c r="F664" i="7"/>
  <c r="K664" i="7"/>
  <c r="G664" i="7"/>
  <c r="D660" i="7"/>
  <c r="I660" i="7"/>
  <c r="E660" i="7"/>
  <c r="J660" i="7"/>
  <c r="F660" i="7"/>
  <c r="K660" i="7"/>
  <c r="G660" i="7"/>
  <c r="D656" i="7"/>
  <c r="I656" i="7"/>
  <c r="E656" i="7"/>
  <c r="J656" i="7"/>
  <c r="F656" i="7"/>
  <c r="K656" i="7"/>
  <c r="G656" i="7"/>
  <c r="D652" i="7"/>
  <c r="I652" i="7"/>
  <c r="E652" i="7"/>
  <c r="J652" i="7"/>
  <c r="F652" i="7"/>
  <c r="K652" i="7"/>
  <c r="G652" i="7"/>
  <c r="D648" i="7"/>
  <c r="I648" i="7"/>
  <c r="E648" i="7"/>
  <c r="J648" i="7"/>
  <c r="F648" i="7"/>
  <c r="K648" i="7"/>
  <c r="G648" i="7"/>
  <c r="D644" i="7"/>
  <c r="I644" i="7"/>
  <c r="E644" i="7"/>
  <c r="J644" i="7"/>
  <c r="F644" i="7"/>
  <c r="K644" i="7"/>
  <c r="G644" i="7"/>
  <c r="D640" i="7"/>
  <c r="I640" i="7"/>
  <c r="E640" i="7"/>
  <c r="J640" i="7"/>
  <c r="F640" i="7"/>
  <c r="K640" i="7"/>
  <c r="G640" i="7"/>
  <c r="F636" i="7"/>
  <c r="K636" i="7"/>
  <c r="G636" i="7"/>
  <c r="D636" i="7"/>
  <c r="I636" i="7"/>
  <c r="E636" i="7"/>
  <c r="J636" i="7"/>
  <c r="F632" i="7"/>
  <c r="K632" i="7"/>
  <c r="G632" i="7"/>
  <c r="D632" i="7"/>
  <c r="I632" i="7"/>
  <c r="E632" i="7"/>
  <c r="J632" i="7"/>
  <c r="F628" i="7"/>
  <c r="K628" i="7"/>
  <c r="G628" i="7"/>
  <c r="D628" i="7"/>
  <c r="I628" i="7"/>
  <c r="E628" i="7"/>
  <c r="J628" i="7"/>
  <c r="F624" i="7"/>
  <c r="K624" i="7"/>
  <c r="G624" i="7"/>
  <c r="D624" i="7"/>
  <c r="I624" i="7"/>
  <c r="J624" i="7"/>
  <c r="E624" i="7"/>
  <c r="F620" i="7"/>
  <c r="K620" i="7"/>
  <c r="G620" i="7"/>
  <c r="D620" i="7"/>
  <c r="I620" i="7"/>
  <c r="E620" i="7"/>
  <c r="J620" i="7"/>
  <c r="F616" i="7"/>
  <c r="K616" i="7"/>
  <c r="G616" i="7"/>
  <c r="D616" i="7"/>
  <c r="I616" i="7"/>
  <c r="E616" i="7"/>
  <c r="J616" i="7"/>
  <c r="F612" i="7"/>
  <c r="K612" i="7"/>
  <c r="G612" i="7"/>
  <c r="D612" i="7"/>
  <c r="I612" i="7"/>
  <c r="J612" i="7"/>
  <c r="E612" i="7"/>
  <c r="F608" i="7"/>
  <c r="K608" i="7"/>
  <c r="G608" i="7"/>
  <c r="D608" i="7"/>
  <c r="I608" i="7"/>
  <c r="J608" i="7"/>
  <c r="E608" i="7"/>
  <c r="F604" i="7"/>
  <c r="K604" i="7"/>
  <c r="G604" i="7"/>
  <c r="D604" i="7"/>
  <c r="I604" i="7"/>
  <c r="E604" i="7"/>
  <c r="J604" i="7"/>
  <c r="D600" i="7"/>
  <c r="I600" i="7"/>
  <c r="E600" i="7"/>
  <c r="J600" i="7"/>
  <c r="F600" i="7"/>
  <c r="G600" i="7"/>
  <c r="K600" i="7"/>
  <c r="G596" i="7"/>
  <c r="D596" i="7"/>
  <c r="I596" i="7"/>
  <c r="E596" i="7"/>
  <c r="J596" i="7"/>
  <c r="F596" i="7"/>
  <c r="K596" i="7"/>
  <c r="G592" i="7"/>
  <c r="D592" i="7"/>
  <c r="I592" i="7"/>
  <c r="E592" i="7"/>
  <c r="J592" i="7"/>
  <c r="F592" i="7"/>
  <c r="K592" i="7"/>
  <c r="G588" i="7"/>
  <c r="D588" i="7"/>
  <c r="I588" i="7"/>
  <c r="E588" i="7"/>
  <c r="J588" i="7"/>
  <c r="K588" i="7"/>
  <c r="F588" i="7"/>
  <c r="G584" i="7"/>
  <c r="D584" i="7"/>
  <c r="I584" i="7"/>
  <c r="E584" i="7"/>
  <c r="J584" i="7"/>
  <c r="F584" i="7"/>
  <c r="K584" i="7"/>
  <c r="G580" i="7"/>
  <c r="D580" i="7"/>
  <c r="I580" i="7"/>
  <c r="E580" i="7"/>
  <c r="J580" i="7"/>
  <c r="F580" i="7"/>
  <c r="K580" i="7"/>
  <c r="G576" i="7"/>
  <c r="D576" i="7"/>
  <c r="I576" i="7"/>
  <c r="E576" i="7"/>
  <c r="J576" i="7"/>
  <c r="F576" i="7"/>
  <c r="K576" i="7"/>
  <c r="G572" i="7"/>
  <c r="D572" i="7"/>
  <c r="I572" i="7"/>
  <c r="E572" i="7"/>
  <c r="J572" i="7"/>
  <c r="K572" i="7"/>
  <c r="F572" i="7"/>
  <c r="F568" i="7"/>
  <c r="G568" i="7"/>
  <c r="E568" i="7"/>
  <c r="I568" i="7"/>
  <c r="J568" i="7"/>
  <c r="D568" i="7"/>
  <c r="K568" i="7"/>
  <c r="F564" i="7"/>
  <c r="K564" i="7"/>
  <c r="G564" i="7"/>
  <c r="J564" i="7"/>
  <c r="D564" i="7"/>
  <c r="E564" i="7"/>
  <c r="I564" i="7"/>
  <c r="F560" i="7"/>
  <c r="K560" i="7"/>
  <c r="G560" i="7"/>
  <c r="E560" i="7"/>
  <c r="I560" i="7"/>
  <c r="J560" i="7"/>
  <c r="D560" i="7"/>
  <c r="E556" i="7"/>
  <c r="J556" i="7"/>
  <c r="F556" i="7"/>
  <c r="K556" i="7"/>
  <c r="G556" i="7"/>
  <c r="I556" i="7"/>
  <c r="D556" i="7"/>
  <c r="E552" i="7"/>
  <c r="J552" i="7"/>
  <c r="F552" i="7"/>
  <c r="K552" i="7"/>
  <c r="G552" i="7"/>
  <c r="D552" i="7"/>
  <c r="I552" i="7"/>
  <c r="E548" i="7"/>
  <c r="J548" i="7"/>
  <c r="F548" i="7"/>
  <c r="K548" i="7"/>
  <c r="G548" i="7"/>
  <c r="D548" i="7"/>
  <c r="I548" i="7"/>
  <c r="E544" i="7"/>
  <c r="J544" i="7"/>
  <c r="F544" i="7"/>
  <c r="K544" i="7"/>
  <c r="G544" i="7"/>
  <c r="D544" i="7"/>
  <c r="I544" i="7"/>
  <c r="E540" i="7"/>
  <c r="J540" i="7"/>
  <c r="F540" i="7"/>
  <c r="K540" i="7"/>
  <c r="G540" i="7"/>
  <c r="I540" i="7"/>
  <c r="D540" i="7"/>
  <c r="E536" i="7"/>
  <c r="J536" i="7"/>
  <c r="F536" i="7"/>
  <c r="K536" i="7"/>
  <c r="G536" i="7"/>
  <c r="D536" i="7"/>
  <c r="I536" i="7"/>
  <c r="E532" i="7"/>
  <c r="J532" i="7"/>
  <c r="F532" i="7"/>
  <c r="K532" i="7"/>
  <c r="G532" i="7"/>
  <c r="D532" i="7"/>
  <c r="I532" i="7"/>
  <c r="E528" i="7"/>
  <c r="J528" i="7"/>
  <c r="F528" i="7"/>
  <c r="K528" i="7"/>
  <c r="G528" i="7"/>
  <c r="D528" i="7"/>
  <c r="I528" i="7"/>
  <c r="E524" i="7"/>
  <c r="J524" i="7"/>
  <c r="F524" i="7"/>
  <c r="K524" i="7"/>
  <c r="G524" i="7"/>
  <c r="I524" i="7"/>
  <c r="D524" i="7"/>
  <c r="E520" i="7"/>
  <c r="J520" i="7"/>
  <c r="F520" i="7"/>
  <c r="K520" i="7"/>
  <c r="G520" i="7"/>
  <c r="D520" i="7"/>
  <c r="I520" i="7"/>
  <c r="F670" i="7"/>
  <c r="K670" i="7"/>
  <c r="G670" i="7"/>
  <c r="D670" i="7"/>
  <c r="I670" i="7"/>
  <c r="E670" i="7"/>
  <c r="J670" i="7"/>
  <c r="F662" i="7"/>
  <c r="K662" i="7"/>
  <c r="G662" i="7"/>
  <c r="D662" i="7"/>
  <c r="I662" i="7"/>
  <c r="J662" i="7"/>
  <c r="E662" i="7"/>
  <c r="F654" i="7"/>
  <c r="K654" i="7"/>
  <c r="G654" i="7"/>
  <c r="D654" i="7"/>
  <c r="I654" i="7"/>
  <c r="E654" i="7"/>
  <c r="J654" i="7"/>
  <c r="F642" i="7"/>
  <c r="K642" i="7"/>
  <c r="G642" i="7"/>
  <c r="D642" i="7"/>
  <c r="I642" i="7"/>
  <c r="E642" i="7"/>
  <c r="J642" i="7"/>
  <c r="D634" i="7"/>
  <c r="I634" i="7"/>
  <c r="E634" i="7"/>
  <c r="J634" i="7"/>
  <c r="F634" i="7"/>
  <c r="K634" i="7"/>
  <c r="G634" i="7"/>
  <c r="D626" i="7"/>
  <c r="I626" i="7"/>
  <c r="E626" i="7"/>
  <c r="J626" i="7"/>
  <c r="F626" i="7"/>
  <c r="K626" i="7"/>
  <c r="G626" i="7"/>
  <c r="D618" i="7"/>
  <c r="I618" i="7"/>
  <c r="E618" i="7"/>
  <c r="J618" i="7"/>
  <c r="F618" i="7"/>
  <c r="K618" i="7"/>
  <c r="G618" i="7"/>
  <c r="D610" i="7"/>
  <c r="I610" i="7"/>
  <c r="E610" i="7"/>
  <c r="J610" i="7"/>
  <c r="F610" i="7"/>
  <c r="K610" i="7"/>
  <c r="G610" i="7"/>
  <c r="D606" i="7"/>
  <c r="I606" i="7"/>
  <c r="E606" i="7"/>
  <c r="J606" i="7"/>
  <c r="F606" i="7"/>
  <c r="K606" i="7"/>
  <c r="G606" i="7"/>
  <c r="E598" i="7"/>
  <c r="J598" i="7"/>
  <c r="F598" i="7"/>
  <c r="K598" i="7"/>
  <c r="G598" i="7"/>
  <c r="D598" i="7"/>
  <c r="I598" i="7"/>
  <c r="E586" i="7"/>
  <c r="J586" i="7"/>
  <c r="F586" i="7"/>
  <c r="K586" i="7"/>
  <c r="G586" i="7"/>
  <c r="I586" i="7"/>
  <c r="D586" i="7"/>
  <c r="E578" i="7"/>
  <c r="J578" i="7"/>
  <c r="F578" i="7"/>
  <c r="K578" i="7"/>
  <c r="G578" i="7"/>
  <c r="D578" i="7"/>
  <c r="I578" i="7"/>
  <c r="E574" i="7"/>
  <c r="J574" i="7"/>
  <c r="F574" i="7"/>
  <c r="K574" i="7"/>
  <c r="G574" i="7"/>
  <c r="D574" i="7"/>
  <c r="I574" i="7"/>
  <c r="D566" i="7"/>
  <c r="I566" i="7"/>
  <c r="E566" i="7"/>
  <c r="J566" i="7"/>
  <c r="F566" i="7"/>
  <c r="G566" i="7"/>
  <c r="K566" i="7"/>
  <c r="G558" i="7"/>
  <c r="D558" i="7"/>
  <c r="I558" i="7"/>
  <c r="E558" i="7"/>
  <c r="J558" i="7"/>
  <c r="K558" i="7"/>
  <c r="F558" i="7"/>
  <c r="G550" i="7"/>
  <c r="D550" i="7"/>
  <c r="I550" i="7"/>
  <c r="E550" i="7"/>
  <c r="J550" i="7"/>
  <c r="F550" i="7"/>
  <c r="K550" i="7"/>
  <c r="G542" i="7"/>
  <c r="D542" i="7"/>
  <c r="I542" i="7"/>
  <c r="E542" i="7"/>
  <c r="J542" i="7"/>
  <c r="K542" i="7"/>
  <c r="F542" i="7"/>
  <c r="G530" i="7"/>
  <c r="D530" i="7"/>
  <c r="I530" i="7"/>
  <c r="E530" i="7"/>
  <c r="J530" i="7"/>
  <c r="F530" i="7"/>
  <c r="K530" i="7"/>
  <c r="G526" i="7"/>
  <c r="D526" i="7"/>
  <c r="I526" i="7"/>
  <c r="E526" i="7"/>
  <c r="J526" i="7"/>
  <c r="K526" i="7"/>
  <c r="F526" i="7"/>
  <c r="E669" i="7"/>
  <c r="J669" i="7"/>
  <c r="F669" i="7"/>
  <c r="K669" i="7"/>
  <c r="G669" i="7"/>
  <c r="I669" i="7"/>
  <c r="D669" i="7"/>
  <c r="E661" i="7"/>
  <c r="J661" i="7"/>
  <c r="F661" i="7"/>
  <c r="K661" i="7"/>
  <c r="G661" i="7"/>
  <c r="D661" i="7"/>
  <c r="I661" i="7"/>
  <c r="E653" i="7"/>
  <c r="J653" i="7"/>
  <c r="F653" i="7"/>
  <c r="K653" i="7"/>
  <c r="G653" i="7"/>
  <c r="I653" i="7"/>
  <c r="D653" i="7"/>
  <c r="E645" i="7"/>
  <c r="J645" i="7"/>
  <c r="F645" i="7"/>
  <c r="K645" i="7"/>
  <c r="G645" i="7"/>
  <c r="D645" i="7"/>
  <c r="I645" i="7"/>
  <c r="G637" i="7"/>
  <c r="D637" i="7"/>
  <c r="I637" i="7"/>
  <c r="E637" i="7"/>
  <c r="J637" i="7"/>
  <c r="F637" i="7"/>
  <c r="K637" i="7"/>
  <c r="G629" i="7"/>
  <c r="D629" i="7"/>
  <c r="I629" i="7"/>
  <c r="E629" i="7"/>
  <c r="J629" i="7"/>
  <c r="F629" i="7"/>
  <c r="K629" i="7"/>
  <c r="G625" i="7"/>
  <c r="D625" i="7"/>
  <c r="I625" i="7"/>
  <c r="E625" i="7"/>
  <c r="J625" i="7"/>
  <c r="F625" i="7"/>
  <c r="K625" i="7"/>
  <c r="G617" i="7"/>
  <c r="D617" i="7"/>
  <c r="I617" i="7"/>
  <c r="E617" i="7"/>
  <c r="J617" i="7"/>
  <c r="K617" i="7"/>
  <c r="F617" i="7"/>
  <c r="G605" i="7"/>
  <c r="D605" i="7"/>
  <c r="I605" i="7"/>
  <c r="E605" i="7"/>
  <c r="J605" i="7"/>
  <c r="K605" i="7"/>
  <c r="F605" i="7"/>
  <c r="D597" i="7"/>
  <c r="I597" i="7"/>
  <c r="E597" i="7"/>
  <c r="J597" i="7"/>
  <c r="F597" i="7"/>
  <c r="K597" i="7"/>
  <c r="G597" i="7"/>
  <c r="D589" i="7"/>
  <c r="I589" i="7"/>
  <c r="E589" i="7"/>
  <c r="J589" i="7"/>
  <c r="F589" i="7"/>
  <c r="K589" i="7"/>
  <c r="G589" i="7"/>
  <c r="D581" i="7"/>
  <c r="I581" i="7"/>
  <c r="E581" i="7"/>
  <c r="J581" i="7"/>
  <c r="F581" i="7"/>
  <c r="K581" i="7"/>
  <c r="G581" i="7"/>
  <c r="D573" i="7"/>
  <c r="I573" i="7"/>
  <c r="E573" i="7"/>
  <c r="J573" i="7"/>
  <c r="F573" i="7"/>
  <c r="K573" i="7"/>
  <c r="G573" i="7"/>
  <c r="G565" i="7"/>
  <c r="D565" i="7"/>
  <c r="I565" i="7"/>
  <c r="K565" i="7"/>
  <c r="E565" i="7"/>
  <c r="F565" i="7"/>
  <c r="J565" i="7"/>
  <c r="F557" i="7"/>
  <c r="K557" i="7"/>
  <c r="G557" i="7"/>
  <c r="D557" i="7"/>
  <c r="I557" i="7"/>
  <c r="E557" i="7"/>
  <c r="J557" i="7"/>
  <c r="F545" i="7"/>
  <c r="K545" i="7"/>
  <c r="G545" i="7"/>
  <c r="D545" i="7"/>
  <c r="I545" i="7"/>
  <c r="E545" i="7"/>
  <c r="J545" i="7"/>
  <c r="F537" i="7"/>
  <c r="K537" i="7"/>
  <c r="G537" i="7"/>
  <c r="D537" i="7"/>
  <c r="I537" i="7"/>
  <c r="E537" i="7"/>
  <c r="J537" i="7"/>
  <c r="F533" i="7"/>
  <c r="K533" i="7"/>
  <c r="G533" i="7"/>
  <c r="D533" i="7"/>
  <c r="I533" i="7"/>
  <c r="J533" i="7"/>
  <c r="E533" i="7"/>
  <c r="F525" i="7"/>
  <c r="K525" i="7"/>
  <c r="G525" i="7"/>
  <c r="D525" i="7"/>
  <c r="I525" i="7"/>
  <c r="E525" i="7"/>
  <c r="J525" i="7"/>
  <c r="G671" i="7"/>
  <c r="D671" i="7"/>
  <c r="I671" i="7"/>
  <c r="E671" i="7"/>
  <c r="J671" i="7"/>
  <c r="K671" i="7"/>
  <c r="F671" i="7"/>
  <c r="G667" i="7"/>
  <c r="D667" i="7"/>
  <c r="I667" i="7"/>
  <c r="E667" i="7"/>
  <c r="J667" i="7"/>
  <c r="F667" i="7"/>
  <c r="K667" i="7"/>
  <c r="G663" i="7"/>
  <c r="D663" i="7"/>
  <c r="I663" i="7"/>
  <c r="E663" i="7"/>
  <c r="J663" i="7"/>
  <c r="F663" i="7"/>
  <c r="K663" i="7"/>
  <c r="G659" i="7"/>
  <c r="D659" i="7"/>
  <c r="I659" i="7"/>
  <c r="E659" i="7"/>
  <c r="J659" i="7"/>
  <c r="K659" i="7"/>
  <c r="F659" i="7"/>
  <c r="G655" i="7"/>
  <c r="D655" i="7"/>
  <c r="I655" i="7"/>
  <c r="E655" i="7"/>
  <c r="J655" i="7"/>
  <c r="K655" i="7"/>
  <c r="F655" i="7"/>
  <c r="G651" i="7"/>
  <c r="D651" i="7"/>
  <c r="I651" i="7"/>
  <c r="E651" i="7"/>
  <c r="J651" i="7"/>
  <c r="F651" i="7"/>
  <c r="K651" i="7"/>
  <c r="G647" i="7"/>
  <c r="D647" i="7"/>
  <c r="I647" i="7"/>
  <c r="E647" i="7"/>
  <c r="J647" i="7"/>
  <c r="F647" i="7"/>
  <c r="K647" i="7"/>
  <c r="G643" i="7"/>
  <c r="D643" i="7"/>
  <c r="I643" i="7"/>
  <c r="E643" i="7"/>
  <c r="J643" i="7"/>
  <c r="K643" i="7"/>
  <c r="F643" i="7"/>
  <c r="G639" i="7"/>
  <c r="D639" i="7"/>
  <c r="I639" i="7"/>
  <c r="E639" i="7"/>
  <c r="J639" i="7"/>
  <c r="K639" i="7"/>
  <c r="F639" i="7"/>
  <c r="E635" i="7"/>
  <c r="J635" i="7"/>
  <c r="F635" i="7"/>
  <c r="K635" i="7"/>
  <c r="G635" i="7"/>
  <c r="D635" i="7"/>
  <c r="I635" i="7"/>
  <c r="E631" i="7"/>
  <c r="J631" i="7"/>
  <c r="F631" i="7"/>
  <c r="K631" i="7"/>
  <c r="G631" i="7"/>
  <c r="I631" i="7"/>
  <c r="D631" i="7"/>
  <c r="E627" i="7"/>
  <c r="J627" i="7"/>
  <c r="F627" i="7"/>
  <c r="K627" i="7"/>
  <c r="G627" i="7"/>
  <c r="D627" i="7"/>
  <c r="I627" i="7"/>
  <c r="E623" i="7"/>
  <c r="J623" i="7"/>
  <c r="F623" i="7"/>
  <c r="K623" i="7"/>
  <c r="G623" i="7"/>
  <c r="D623" i="7"/>
  <c r="I623" i="7"/>
  <c r="E619" i="7"/>
  <c r="J619" i="7"/>
  <c r="F619" i="7"/>
  <c r="K619" i="7"/>
  <c r="G619" i="7"/>
  <c r="I619" i="7"/>
  <c r="D619" i="7"/>
  <c r="E615" i="7"/>
  <c r="J615" i="7"/>
  <c r="F615" i="7"/>
  <c r="K615" i="7"/>
  <c r="G615" i="7"/>
  <c r="I615" i="7"/>
  <c r="D615" i="7"/>
  <c r="E611" i="7"/>
  <c r="J611" i="7"/>
  <c r="F611" i="7"/>
  <c r="K611" i="7"/>
  <c r="G611" i="7"/>
  <c r="D611" i="7"/>
  <c r="I611" i="7"/>
  <c r="E607" i="7"/>
  <c r="J607" i="7"/>
  <c r="F607" i="7"/>
  <c r="K607" i="7"/>
  <c r="G607" i="7"/>
  <c r="D607" i="7"/>
  <c r="I607" i="7"/>
  <c r="E603" i="7"/>
  <c r="J603" i="7"/>
  <c r="F603" i="7"/>
  <c r="K603" i="7"/>
  <c r="G603" i="7"/>
  <c r="D603" i="7"/>
  <c r="I603" i="7"/>
  <c r="F599" i="7"/>
  <c r="K599" i="7"/>
  <c r="G599" i="7"/>
  <c r="D599" i="7"/>
  <c r="I599" i="7"/>
  <c r="E599" i="7"/>
  <c r="J599" i="7"/>
  <c r="F595" i="7"/>
  <c r="K595" i="7"/>
  <c r="G595" i="7"/>
  <c r="D595" i="7"/>
  <c r="I595" i="7"/>
  <c r="J595" i="7"/>
  <c r="E595" i="7"/>
  <c r="F591" i="7"/>
  <c r="K591" i="7"/>
  <c r="G591" i="7"/>
  <c r="D591" i="7"/>
  <c r="I591" i="7"/>
  <c r="E591" i="7"/>
  <c r="J591" i="7"/>
  <c r="F587" i="7"/>
  <c r="K587" i="7"/>
  <c r="G587" i="7"/>
  <c r="D587" i="7"/>
  <c r="I587" i="7"/>
  <c r="E587" i="7"/>
  <c r="J587" i="7"/>
  <c r="F583" i="7"/>
  <c r="K583" i="7"/>
  <c r="G583" i="7"/>
  <c r="D583" i="7"/>
  <c r="I583" i="7"/>
  <c r="E583" i="7"/>
  <c r="J583" i="7"/>
  <c r="F579" i="7"/>
  <c r="K579" i="7"/>
  <c r="G579" i="7"/>
  <c r="D579" i="7"/>
  <c r="I579" i="7"/>
  <c r="J579" i="7"/>
  <c r="E579" i="7"/>
  <c r="F575" i="7"/>
  <c r="K575" i="7"/>
  <c r="G575" i="7"/>
  <c r="D575" i="7"/>
  <c r="I575" i="7"/>
  <c r="E575" i="7"/>
  <c r="J575" i="7"/>
  <c r="F571" i="7"/>
  <c r="K571" i="7"/>
  <c r="G571" i="7"/>
  <c r="D571" i="7"/>
  <c r="I571" i="7"/>
  <c r="E571" i="7"/>
  <c r="J571" i="7"/>
  <c r="E567" i="7"/>
  <c r="J567" i="7"/>
  <c r="F567" i="7"/>
  <c r="K567" i="7"/>
  <c r="D567" i="7"/>
  <c r="G567" i="7"/>
  <c r="I567" i="7"/>
  <c r="E563" i="7"/>
  <c r="J563" i="7"/>
  <c r="F563" i="7"/>
  <c r="K563" i="7"/>
  <c r="I563" i="7"/>
  <c r="D563" i="7"/>
  <c r="G563" i="7"/>
  <c r="D559" i="7"/>
  <c r="E559" i="7"/>
  <c r="J559" i="7"/>
  <c r="F559" i="7"/>
  <c r="K559" i="7"/>
  <c r="G559" i="7"/>
  <c r="I559" i="7"/>
  <c r="D555" i="7"/>
  <c r="I555" i="7"/>
  <c r="E555" i="7"/>
  <c r="J555" i="7"/>
  <c r="F555" i="7"/>
  <c r="K555" i="7"/>
  <c r="G555" i="7"/>
  <c r="D551" i="7"/>
  <c r="I551" i="7"/>
  <c r="E551" i="7"/>
  <c r="J551" i="7"/>
  <c r="F551" i="7"/>
  <c r="K551" i="7"/>
  <c r="G551" i="7"/>
  <c r="D547" i="7"/>
  <c r="I547" i="7"/>
  <c r="E547" i="7"/>
  <c r="J547" i="7"/>
  <c r="F547" i="7"/>
  <c r="K547" i="7"/>
  <c r="G547" i="7"/>
  <c r="D543" i="7"/>
  <c r="I543" i="7"/>
  <c r="E543" i="7"/>
  <c r="J543" i="7"/>
  <c r="F543" i="7"/>
  <c r="K543" i="7"/>
  <c r="G543" i="7"/>
  <c r="D539" i="7"/>
  <c r="I539" i="7"/>
  <c r="E539" i="7"/>
  <c r="J539" i="7"/>
  <c r="F539" i="7"/>
  <c r="K539" i="7"/>
  <c r="G539" i="7"/>
  <c r="D535" i="7"/>
  <c r="I535" i="7"/>
  <c r="E535" i="7"/>
  <c r="J535" i="7"/>
  <c r="F535" i="7"/>
  <c r="K535" i="7"/>
  <c r="G535" i="7"/>
  <c r="D531" i="7"/>
  <c r="I531" i="7"/>
  <c r="E531" i="7"/>
  <c r="J531" i="7"/>
  <c r="F531" i="7"/>
  <c r="K531" i="7"/>
  <c r="G531" i="7"/>
  <c r="D527" i="7"/>
  <c r="I527" i="7"/>
  <c r="E527" i="7"/>
  <c r="J527" i="7"/>
  <c r="F527" i="7"/>
  <c r="K527" i="7"/>
  <c r="G527" i="7"/>
  <c r="D523" i="7"/>
  <c r="I523" i="7"/>
  <c r="E523" i="7"/>
  <c r="J523" i="7"/>
  <c r="F523" i="7"/>
  <c r="K523" i="7"/>
  <c r="G523" i="7"/>
  <c r="D519" i="7"/>
  <c r="BD159" i="17"/>
  <c r="BB159" i="17"/>
  <c r="BD158" i="17"/>
  <c r="BC158" i="17"/>
  <c r="BD157" i="17"/>
  <c r="BC157" i="17"/>
  <c r="AZ157" i="17"/>
  <c r="BB156" i="17"/>
  <c r="BG155" i="17"/>
  <c r="BM155" i="17" s="1"/>
  <c r="BF155" i="17"/>
  <c r="BA155" i="17"/>
  <c r="AZ155" i="17"/>
  <c r="AY155" i="17"/>
  <c r="AY310" i="17" s="1"/>
  <c r="AX155" i="17"/>
  <c r="AX310" i="17" s="1"/>
  <c r="AW155" i="17"/>
  <c r="AW310" i="17" s="1"/>
  <c r="AV155" i="17"/>
  <c r="AV310" i="17" s="1"/>
  <c r="AU155" i="17"/>
  <c r="AU310" i="17" s="1"/>
  <c r="AT155" i="17"/>
  <c r="AT310" i="17" s="1"/>
  <c r="AS155" i="17"/>
  <c r="AS310" i="17" s="1"/>
  <c r="AR155" i="17"/>
  <c r="AR310" i="17" s="1"/>
  <c r="AQ155" i="17"/>
  <c r="AQ310" i="17" s="1"/>
  <c r="AP155" i="17"/>
  <c r="AP310" i="17" s="1"/>
  <c r="AO155" i="17"/>
  <c r="AO310" i="17" s="1"/>
  <c r="AN155" i="17"/>
  <c r="AN310" i="17" s="1"/>
  <c r="AM155" i="17"/>
  <c r="AM310" i="17" s="1"/>
  <c r="AL155" i="17"/>
  <c r="AL310" i="17" s="1"/>
  <c r="AK155" i="17"/>
  <c r="AK310" i="17" s="1"/>
  <c r="AJ155" i="17"/>
  <c r="AJ310" i="17" s="1"/>
  <c r="AI155" i="17"/>
  <c r="AI310" i="17" s="1"/>
  <c r="AH155" i="17"/>
  <c r="AH310" i="17" s="1"/>
  <c r="AG155" i="17"/>
  <c r="AG310" i="17" s="1"/>
  <c r="AF155" i="17"/>
  <c r="AF310" i="17" s="1"/>
  <c r="AE155" i="17"/>
  <c r="AE310" i="17" s="1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BG154" i="17"/>
  <c r="BM154" i="17" s="1"/>
  <c r="BF154" i="17"/>
  <c r="BA154" i="17"/>
  <c r="AZ154" i="17"/>
  <c r="AY154" i="17"/>
  <c r="AY309" i="17" s="1"/>
  <c r="AX154" i="17"/>
  <c r="AX309" i="17" s="1"/>
  <c r="AW154" i="17"/>
  <c r="AW309" i="17" s="1"/>
  <c r="AV154" i="17"/>
  <c r="AV309" i="17" s="1"/>
  <c r="AU154" i="17"/>
  <c r="AU309" i="17" s="1"/>
  <c r="AT154" i="17"/>
  <c r="AT309" i="17" s="1"/>
  <c r="AS154" i="17"/>
  <c r="AS309" i="17" s="1"/>
  <c r="AR154" i="17"/>
  <c r="AR309" i="17" s="1"/>
  <c r="AQ154" i="17"/>
  <c r="AQ309" i="17" s="1"/>
  <c r="AP154" i="17"/>
  <c r="AP309" i="17" s="1"/>
  <c r="AO154" i="17"/>
  <c r="AO309" i="17" s="1"/>
  <c r="AN154" i="17"/>
  <c r="AN309" i="17" s="1"/>
  <c r="AM154" i="17"/>
  <c r="AM309" i="17" s="1"/>
  <c r="AL154" i="17"/>
  <c r="AL309" i="17" s="1"/>
  <c r="AK154" i="17"/>
  <c r="AK309" i="17" s="1"/>
  <c r="AJ154" i="17"/>
  <c r="AJ309" i="17" s="1"/>
  <c r="AI154" i="17"/>
  <c r="AI309" i="17" s="1"/>
  <c r="AH154" i="17"/>
  <c r="AH309" i="17" s="1"/>
  <c r="AG154" i="17"/>
  <c r="AG309" i="17" s="1"/>
  <c r="AF154" i="17"/>
  <c r="AF309" i="17" s="1"/>
  <c r="AE154" i="17"/>
  <c r="AE309" i="17" s="1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BG153" i="17"/>
  <c r="BM153" i="17" s="1"/>
  <c r="BF153" i="17"/>
  <c r="BA153" i="17"/>
  <c r="AZ153" i="17"/>
  <c r="AY153" i="17"/>
  <c r="AY308" i="17" s="1"/>
  <c r="AX153" i="17"/>
  <c r="AX308" i="17" s="1"/>
  <c r="AW153" i="17"/>
  <c r="AW308" i="17" s="1"/>
  <c r="AV153" i="17"/>
  <c r="AV308" i="17" s="1"/>
  <c r="AU153" i="17"/>
  <c r="AU308" i="17" s="1"/>
  <c r="AT153" i="17"/>
  <c r="AT308" i="17" s="1"/>
  <c r="AS153" i="17"/>
  <c r="AS308" i="17" s="1"/>
  <c r="AR153" i="17"/>
  <c r="AR308" i="17" s="1"/>
  <c r="AQ153" i="17"/>
  <c r="AQ308" i="17" s="1"/>
  <c r="AP153" i="17"/>
  <c r="AP308" i="17" s="1"/>
  <c r="AO153" i="17"/>
  <c r="AO308" i="17" s="1"/>
  <c r="AN153" i="17"/>
  <c r="AN308" i="17" s="1"/>
  <c r="AM153" i="17"/>
  <c r="AM308" i="17" s="1"/>
  <c r="AL153" i="17"/>
  <c r="AL308" i="17" s="1"/>
  <c r="AK153" i="17"/>
  <c r="AK308" i="17" s="1"/>
  <c r="AJ153" i="17"/>
  <c r="AJ308" i="17" s="1"/>
  <c r="AI153" i="17"/>
  <c r="AI308" i="17" s="1"/>
  <c r="AH153" i="17"/>
  <c r="AH308" i="17" s="1"/>
  <c r="AG153" i="17"/>
  <c r="AG308" i="17" s="1"/>
  <c r="AF153" i="17"/>
  <c r="AF308" i="17" s="1"/>
  <c r="AE153" i="17"/>
  <c r="AE308" i="17" s="1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BG152" i="17"/>
  <c r="BM152" i="17" s="1"/>
  <c r="BF152" i="17"/>
  <c r="BA152" i="17"/>
  <c r="AZ152" i="17"/>
  <c r="AY152" i="17"/>
  <c r="AY307" i="17" s="1"/>
  <c r="AX152" i="17"/>
  <c r="AX307" i="17" s="1"/>
  <c r="AW152" i="17"/>
  <c r="AW307" i="17" s="1"/>
  <c r="AV152" i="17"/>
  <c r="AV307" i="17" s="1"/>
  <c r="AU152" i="17"/>
  <c r="AU307" i="17" s="1"/>
  <c r="AT152" i="17"/>
  <c r="AT307" i="17" s="1"/>
  <c r="AS152" i="17"/>
  <c r="AS307" i="17" s="1"/>
  <c r="AR152" i="17"/>
  <c r="AR307" i="17" s="1"/>
  <c r="AQ152" i="17"/>
  <c r="AQ307" i="17" s="1"/>
  <c r="AP152" i="17"/>
  <c r="AP307" i="17" s="1"/>
  <c r="AO152" i="17"/>
  <c r="AO307" i="17" s="1"/>
  <c r="AN152" i="17"/>
  <c r="AN307" i="17" s="1"/>
  <c r="AM152" i="17"/>
  <c r="AM307" i="17" s="1"/>
  <c r="AL152" i="17"/>
  <c r="AL307" i="17" s="1"/>
  <c r="AK152" i="17"/>
  <c r="AK307" i="17" s="1"/>
  <c r="AJ152" i="17"/>
  <c r="AJ307" i="17" s="1"/>
  <c r="AI152" i="17"/>
  <c r="AI307" i="17" s="1"/>
  <c r="AH152" i="17"/>
  <c r="AH307" i="17" s="1"/>
  <c r="AG152" i="17"/>
  <c r="AG307" i="17" s="1"/>
  <c r="AF152" i="17"/>
  <c r="AF307" i="17" s="1"/>
  <c r="AE152" i="17"/>
  <c r="AE307" i="17" s="1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BG151" i="17"/>
  <c r="BM151" i="17" s="1"/>
  <c r="BF151" i="17"/>
  <c r="BA151" i="17"/>
  <c r="AZ151" i="17"/>
  <c r="AY151" i="17"/>
  <c r="AY306" i="17" s="1"/>
  <c r="AX151" i="17"/>
  <c r="AX306" i="17" s="1"/>
  <c r="AW151" i="17"/>
  <c r="AW306" i="17" s="1"/>
  <c r="AV151" i="17"/>
  <c r="AV306" i="17" s="1"/>
  <c r="AU151" i="17"/>
  <c r="AU306" i="17" s="1"/>
  <c r="AT151" i="17"/>
  <c r="AT306" i="17" s="1"/>
  <c r="AS151" i="17"/>
  <c r="AS306" i="17" s="1"/>
  <c r="AR151" i="17"/>
  <c r="AR306" i="17" s="1"/>
  <c r="AQ151" i="17"/>
  <c r="AQ306" i="17" s="1"/>
  <c r="AP151" i="17"/>
  <c r="AP306" i="17" s="1"/>
  <c r="AO151" i="17"/>
  <c r="AO306" i="17" s="1"/>
  <c r="AN151" i="17"/>
  <c r="AN306" i="17" s="1"/>
  <c r="AM151" i="17"/>
  <c r="AM306" i="17" s="1"/>
  <c r="AL151" i="17"/>
  <c r="AL306" i="17" s="1"/>
  <c r="AK151" i="17"/>
  <c r="AK306" i="17" s="1"/>
  <c r="AJ151" i="17"/>
  <c r="AJ306" i="17" s="1"/>
  <c r="AI151" i="17"/>
  <c r="AI306" i="17" s="1"/>
  <c r="AH151" i="17"/>
  <c r="AH306" i="17" s="1"/>
  <c r="AG151" i="17"/>
  <c r="AG306" i="17" s="1"/>
  <c r="AF151" i="17"/>
  <c r="AF306" i="17" s="1"/>
  <c r="AE151" i="17"/>
  <c r="AE306" i="17" s="1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BG150" i="17"/>
  <c r="BM150" i="17" s="1"/>
  <c r="BF150" i="17"/>
  <c r="BA150" i="17"/>
  <c r="AZ150" i="17"/>
  <c r="AY150" i="17"/>
  <c r="AY305" i="17" s="1"/>
  <c r="AX150" i="17"/>
  <c r="AX305" i="17" s="1"/>
  <c r="AW150" i="17"/>
  <c r="AW305" i="17" s="1"/>
  <c r="AV150" i="17"/>
  <c r="AV305" i="17" s="1"/>
  <c r="AU150" i="17"/>
  <c r="AU305" i="17" s="1"/>
  <c r="AT150" i="17"/>
  <c r="AT305" i="17" s="1"/>
  <c r="AS150" i="17"/>
  <c r="AS305" i="17" s="1"/>
  <c r="AR150" i="17"/>
  <c r="AR305" i="17" s="1"/>
  <c r="AQ150" i="17"/>
  <c r="AQ305" i="17" s="1"/>
  <c r="AP150" i="17"/>
  <c r="AP305" i="17" s="1"/>
  <c r="AO150" i="17"/>
  <c r="AO305" i="17" s="1"/>
  <c r="AN150" i="17"/>
  <c r="AN305" i="17" s="1"/>
  <c r="AM150" i="17"/>
  <c r="AM305" i="17" s="1"/>
  <c r="AL150" i="17"/>
  <c r="AL305" i="17" s="1"/>
  <c r="AK150" i="17"/>
  <c r="AK305" i="17" s="1"/>
  <c r="AJ150" i="17"/>
  <c r="AJ305" i="17" s="1"/>
  <c r="AI150" i="17"/>
  <c r="AI305" i="17" s="1"/>
  <c r="AH150" i="17"/>
  <c r="AH305" i="17" s="1"/>
  <c r="AG150" i="17"/>
  <c r="AG305" i="17" s="1"/>
  <c r="AF150" i="17"/>
  <c r="AF305" i="17" s="1"/>
  <c r="AE150" i="17"/>
  <c r="AE305" i="17" s="1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BG149" i="17"/>
  <c r="BM149" i="17" s="1"/>
  <c r="BF149" i="17"/>
  <c r="BA149" i="17"/>
  <c r="AZ149" i="17"/>
  <c r="AY149" i="17"/>
  <c r="AY304" i="17" s="1"/>
  <c r="AX149" i="17"/>
  <c r="AX304" i="17" s="1"/>
  <c r="AW149" i="17"/>
  <c r="AW304" i="17" s="1"/>
  <c r="AV149" i="17"/>
  <c r="AV304" i="17" s="1"/>
  <c r="AU149" i="17"/>
  <c r="AU304" i="17" s="1"/>
  <c r="AT149" i="17"/>
  <c r="AT304" i="17" s="1"/>
  <c r="AS149" i="17"/>
  <c r="AS304" i="17" s="1"/>
  <c r="AR149" i="17"/>
  <c r="AR304" i="17" s="1"/>
  <c r="AQ149" i="17"/>
  <c r="AQ304" i="17" s="1"/>
  <c r="AP149" i="17"/>
  <c r="AP304" i="17" s="1"/>
  <c r="AO149" i="17"/>
  <c r="AO304" i="17" s="1"/>
  <c r="AN149" i="17"/>
  <c r="AN304" i="17" s="1"/>
  <c r="AM149" i="17"/>
  <c r="AM304" i="17" s="1"/>
  <c r="AL149" i="17"/>
  <c r="AL304" i="17" s="1"/>
  <c r="AK149" i="17"/>
  <c r="AK304" i="17" s="1"/>
  <c r="AJ149" i="17"/>
  <c r="AJ304" i="17" s="1"/>
  <c r="AI149" i="17"/>
  <c r="AI304" i="17" s="1"/>
  <c r="AH149" i="17"/>
  <c r="AH304" i="17" s="1"/>
  <c r="AG149" i="17"/>
  <c r="AG304" i="17" s="1"/>
  <c r="AF149" i="17"/>
  <c r="AF304" i="17" s="1"/>
  <c r="AE149" i="17"/>
  <c r="AE304" i="17" s="1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BG148" i="17"/>
  <c r="BM148" i="17" s="1"/>
  <c r="BF148" i="17"/>
  <c r="BA148" i="17"/>
  <c r="AZ148" i="17"/>
  <c r="AY148" i="17"/>
  <c r="AY303" i="17" s="1"/>
  <c r="AX148" i="17"/>
  <c r="AX303" i="17" s="1"/>
  <c r="AW148" i="17"/>
  <c r="AW303" i="17" s="1"/>
  <c r="AV148" i="17"/>
  <c r="AV303" i="17" s="1"/>
  <c r="AU148" i="17"/>
  <c r="AU303" i="17" s="1"/>
  <c r="AT148" i="17"/>
  <c r="AT303" i="17" s="1"/>
  <c r="AS148" i="17"/>
  <c r="AS303" i="17" s="1"/>
  <c r="AR148" i="17"/>
  <c r="AR303" i="17" s="1"/>
  <c r="AQ148" i="17"/>
  <c r="AQ303" i="17" s="1"/>
  <c r="AP148" i="17"/>
  <c r="AP303" i="17" s="1"/>
  <c r="AO148" i="17"/>
  <c r="AO303" i="17" s="1"/>
  <c r="AN148" i="17"/>
  <c r="AN303" i="17" s="1"/>
  <c r="AM148" i="17"/>
  <c r="AM303" i="17" s="1"/>
  <c r="AL148" i="17"/>
  <c r="AL303" i="17" s="1"/>
  <c r="AK148" i="17"/>
  <c r="AK303" i="17" s="1"/>
  <c r="AJ148" i="17"/>
  <c r="AJ303" i="17" s="1"/>
  <c r="AI148" i="17"/>
  <c r="AI303" i="17" s="1"/>
  <c r="AH148" i="17"/>
  <c r="AH303" i="17" s="1"/>
  <c r="AG148" i="17"/>
  <c r="AG303" i="17" s="1"/>
  <c r="AF148" i="17"/>
  <c r="AF303" i="17" s="1"/>
  <c r="AE148" i="17"/>
  <c r="AE303" i="17" s="1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BG147" i="17"/>
  <c r="BM147" i="17" s="1"/>
  <c r="BF147" i="17"/>
  <c r="BA147" i="17"/>
  <c r="AZ147" i="17"/>
  <c r="AY147" i="17"/>
  <c r="AY302" i="17" s="1"/>
  <c r="AX147" i="17"/>
  <c r="AX302" i="17" s="1"/>
  <c r="AW147" i="17"/>
  <c r="AW302" i="17" s="1"/>
  <c r="AV147" i="17"/>
  <c r="AV302" i="17" s="1"/>
  <c r="AU147" i="17"/>
  <c r="AU302" i="17" s="1"/>
  <c r="AT147" i="17"/>
  <c r="AT302" i="17" s="1"/>
  <c r="AS147" i="17"/>
  <c r="AS302" i="17" s="1"/>
  <c r="AR147" i="17"/>
  <c r="AR302" i="17" s="1"/>
  <c r="AQ147" i="17"/>
  <c r="AQ302" i="17" s="1"/>
  <c r="AP147" i="17"/>
  <c r="AP302" i="17" s="1"/>
  <c r="AO147" i="17"/>
  <c r="AO302" i="17" s="1"/>
  <c r="AN147" i="17"/>
  <c r="AN302" i="17" s="1"/>
  <c r="AM147" i="17"/>
  <c r="AM302" i="17" s="1"/>
  <c r="AL147" i="17"/>
  <c r="AL302" i="17" s="1"/>
  <c r="AK147" i="17"/>
  <c r="AK302" i="17" s="1"/>
  <c r="AJ147" i="17"/>
  <c r="AJ302" i="17" s="1"/>
  <c r="AI147" i="17"/>
  <c r="AI302" i="17" s="1"/>
  <c r="AH147" i="17"/>
  <c r="AH302" i="17" s="1"/>
  <c r="AG147" i="17"/>
  <c r="AG302" i="17" s="1"/>
  <c r="AF147" i="17"/>
  <c r="AF302" i="17" s="1"/>
  <c r="AE147" i="17"/>
  <c r="AE302" i="17" s="1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BG146" i="17"/>
  <c r="BM146" i="17" s="1"/>
  <c r="BF146" i="17"/>
  <c r="BA146" i="17"/>
  <c r="AZ146" i="17"/>
  <c r="AY146" i="17"/>
  <c r="AY301" i="17" s="1"/>
  <c r="AX146" i="17"/>
  <c r="AX301" i="17" s="1"/>
  <c r="AW146" i="17"/>
  <c r="AW301" i="17" s="1"/>
  <c r="AV146" i="17"/>
  <c r="AV301" i="17" s="1"/>
  <c r="AU146" i="17"/>
  <c r="AU301" i="17" s="1"/>
  <c r="AT146" i="17"/>
  <c r="AT301" i="17" s="1"/>
  <c r="AS146" i="17"/>
  <c r="AS301" i="17" s="1"/>
  <c r="AR146" i="17"/>
  <c r="AR301" i="17" s="1"/>
  <c r="AQ146" i="17"/>
  <c r="AQ301" i="17" s="1"/>
  <c r="AP146" i="17"/>
  <c r="AP301" i="17" s="1"/>
  <c r="AO146" i="17"/>
  <c r="AO301" i="17" s="1"/>
  <c r="AN146" i="17"/>
  <c r="AN301" i="17" s="1"/>
  <c r="AM146" i="17"/>
  <c r="AM301" i="17" s="1"/>
  <c r="AL146" i="17"/>
  <c r="AL301" i="17" s="1"/>
  <c r="AK146" i="17"/>
  <c r="AK301" i="17" s="1"/>
  <c r="AJ146" i="17"/>
  <c r="AJ301" i="17" s="1"/>
  <c r="AI146" i="17"/>
  <c r="AI301" i="17" s="1"/>
  <c r="AH146" i="17"/>
  <c r="AH301" i="17" s="1"/>
  <c r="AG146" i="17"/>
  <c r="AG301" i="17" s="1"/>
  <c r="AF146" i="17"/>
  <c r="AF301" i="17" s="1"/>
  <c r="AE146" i="17"/>
  <c r="AE301" i="17" s="1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BG145" i="17"/>
  <c r="BM145" i="17" s="1"/>
  <c r="BF145" i="17"/>
  <c r="BA145" i="17"/>
  <c r="AZ145" i="17"/>
  <c r="AY145" i="17"/>
  <c r="AY300" i="17" s="1"/>
  <c r="AX145" i="17"/>
  <c r="AX300" i="17" s="1"/>
  <c r="AW145" i="17"/>
  <c r="AW300" i="17" s="1"/>
  <c r="AV145" i="17"/>
  <c r="AV300" i="17" s="1"/>
  <c r="AU145" i="17"/>
  <c r="AU300" i="17" s="1"/>
  <c r="AT145" i="17"/>
  <c r="AT300" i="17" s="1"/>
  <c r="AS145" i="17"/>
  <c r="AS300" i="17" s="1"/>
  <c r="AR145" i="17"/>
  <c r="AR300" i="17" s="1"/>
  <c r="AQ145" i="17"/>
  <c r="AQ300" i="17" s="1"/>
  <c r="AP145" i="17"/>
  <c r="AP300" i="17" s="1"/>
  <c r="AO145" i="17"/>
  <c r="AO300" i="17" s="1"/>
  <c r="AN145" i="17"/>
  <c r="AN300" i="17" s="1"/>
  <c r="AM145" i="17"/>
  <c r="AM300" i="17" s="1"/>
  <c r="AL145" i="17"/>
  <c r="AL300" i="17" s="1"/>
  <c r="AK145" i="17"/>
  <c r="AK300" i="17" s="1"/>
  <c r="AJ145" i="17"/>
  <c r="AJ300" i="17" s="1"/>
  <c r="AI145" i="17"/>
  <c r="AI300" i="17" s="1"/>
  <c r="AH145" i="17"/>
  <c r="AH300" i="17" s="1"/>
  <c r="AG145" i="17"/>
  <c r="AG300" i="17" s="1"/>
  <c r="AF145" i="17"/>
  <c r="AF300" i="17" s="1"/>
  <c r="AE145" i="17"/>
  <c r="AE300" i="17" s="1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BG144" i="17"/>
  <c r="BM144" i="17" s="1"/>
  <c r="BF144" i="17"/>
  <c r="BA144" i="17"/>
  <c r="AZ144" i="17"/>
  <c r="AY144" i="17"/>
  <c r="AY299" i="17" s="1"/>
  <c r="AX144" i="17"/>
  <c r="AX299" i="17" s="1"/>
  <c r="AW144" i="17"/>
  <c r="AW299" i="17" s="1"/>
  <c r="AV144" i="17"/>
  <c r="AV299" i="17" s="1"/>
  <c r="AU144" i="17"/>
  <c r="AU299" i="17" s="1"/>
  <c r="AT144" i="17"/>
  <c r="AT299" i="17" s="1"/>
  <c r="AS144" i="17"/>
  <c r="AS299" i="17" s="1"/>
  <c r="AR144" i="17"/>
  <c r="AR299" i="17" s="1"/>
  <c r="AQ144" i="17"/>
  <c r="AQ299" i="17" s="1"/>
  <c r="AP144" i="17"/>
  <c r="AP299" i="17" s="1"/>
  <c r="AO144" i="17"/>
  <c r="AO299" i="17" s="1"/>
  <c r="AN144" i="17"/>
  <c r="AN299" i="17" s="1"/>
  <c r="AM144" i="17"/>
  <c r="AM299" i="17" s="1"/>
  <c r="AL144" i="17"/>
  <c r="AL299" i="17" s="1"/>
  <c r="AK144" i="17"/>
  <c r="AK299" i="17" s="1"/>
  <c r="AJ144" i="17"/>
  <c r="AJ299" i="17" s="1"/>
  <c r="AI144" i="17"/>
  <c r="AI299" i="17" s="1"/>
  <c r="AH144" i="17"/>
  <c r="AH299" i="17" s="1"/>
  <c r="AG144" i="17"/>
  <c r="AG299" i="17" s="1"/>
  <c r="AF144" i="17"/>
  <c r="AF299" i="17" s="1"/>
  <c r="AE144" i="17"/>
  <c r="AE299" i="17" s="1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BG143" i="17"/>
  <c r="BM143" i="17" s="1"/>
  <c r="BF143" i="17"/>
  <c r="BA143" i="17"/>
  <c r="AZ143" i="17"/>
  <c r="AY143" i="17"/>
  <c r="AY298" i="17" s="1"/>
  <c r="AX143" i="17"/>
  <c r="AX298" i="17" s="1"/>
  <c r="AW143" i="17"/>
  <c r="AW298" i="17" s="1"/>
  <c r="AV143" i="17"/>
  <c r="AV298" i="17" s="1"/>
  <c r="AU143" i="17"/>
  <c r="AU298" i="17" s="1"/>
  <c r="AT143" i="17"/>
  <c r="AT298" i="17" s="1"/>
  <c r="AS143" i="17"/>
  <c r="AS298" i="17" s="1"/>
  <c r="AR143" i="17"/>
  <c r="AR298" i="17" s="1"/>
  <c r="AQ143" i="17"/>
  <c r="AQ298" i="17" s="1"/>
  <c r="AP143" i="17"/>
  <c r="AP298" i="17" s="1"/>
  <c r="AO143" i="17"/>
  <c r="AO298" i="17" s="1"/>
  <c r="AN143" i="17"/>
  <c r="AN298" i="17" s="1"/>
  <c r="AM143" i="17"/>
  <c r="AM298" i="17" s="1"/>
  <c r="AL143" i="17"/>
  <c r="AL298" i="17" s="1"/>
  <c r="AK143" i="17"/>
  <c r="AK298" i="17" s="1"/>
  <c r="AJ143" i="17"/>
  <c r="AJ298" i="17" s="1"/>
  <c r="AI143" i="17"/>
  <c r="AI298" i="17" s="1"/>
  <c r="AH143" i="17"/>
  <c r="AH298" i="17" s="1"/>
  <c r="AG143" i="17"/>
  <c r="AG298" i="17" s="1"/>
  <c r="AF143" i="17"/>
  <c r="AF298" i="17" s="1"/>
  <c r="AE143" i="17"/>
  <c r="AE298" i="17" s="1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BG142" i="17"/>
  <c r="BM142" i="17" s="1"/>
  <c r="BF142" i="17"/>
  <c r="BA142" i="17"/>
  <c r="AZ142" i="17"/>
  <c r="AY142" i="17"/>
  <c r="AY297" i="17" s="1"/>
  <c r="AX142" i="17"/>
  <c r="AX297" i="17" s="1"/>
  <c r="AW142" i="17"/>
  <c r="AW297" i="17" s="1"/>
  <c r="AV142" i="17"/>
  <c r="AV297" i="17" s="1"/>
  <c r="AU142" i="17"/>
  <c r="AU297" i="17" s="1"/>
  <c r="AT142" i="17"/>
  <c r="AT297" i="17" s="1"/>
  <c r="AS142" i="17"/>
  <c r="AS297" i="17" s="1"/>
  <c r="AR142" i="17"/>
  <c r="AR297" i="17" s="1"/>
  <c r="AQ142" i="17"/>
  <c r="AQ297" i="17" s="1"/>
  <c r="AP142" i="17"/>
  <c r="AP297" i="17" s="1"/>
  <c r="AO142" i="17"/>
  <c r="AO297" i="17" s="1"/>
  <c r="AN142" i="17"/>
  <c r="AN297" i="17" s="1"/>
  <c r="AM142" i="17"/>
  <c r="AM297" i="17" s="1"/>
  <c r="AL142" i="17"/>
  <c r="AL297" i="17" s="1"/>
  <c r="AK142" i="17"/>
  <c r="AK297" i="17" s="1"/>
  <c r="AJ142" i="17"/>
  <c r="AJ297" i="17" s="1"/>
  <c r="AI142" i="17"/>
  <c r="AI297" i="17" s="1"/>
  <c r="AH142" i="17"/>
  <c r="AH297" i="17" s="1"/>
  <c r="AG142" i="17"/>
  <c r="AG297" i="17" s="1"/>
  <c r="AF142" i="17"/>
  <c r="AF297" i="17" s="1"/>
  <c r="AE142" i="17"/>
  <c r="AE297" i="17" s="1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BG141" i="17"/>
  <c r="BM141" i="17" s="1"/>
  <c r="BF141" i="17"/>
  <c r="BA141" i="17"/>
  <c r="AZ141" i="17"/>
  <c r="AY141" i="17"/>
  <c r="AY296" i="17" s="1"/>
  <c r="AX141" i="17"/>
  <c r="AX296" i="17" s="1"/>
  <c r="AW141" i="17"/>
  <c r="AW296" i="17" s="1"/>
  <c r="AV141" i="17"/>
  <c r="AV296" i="17" s="1"/>
  <c r="AU141" i="17"/>
  <c r="AU296" i="17" s="1"/>
  <c r="AT141" i="17"/>
  <c r="AT296" i="17" s="1"/>
  <c r="AS141" i="17"/>
  <c r="AS296" i="17" s="1"/>
  <c r="AR141" i="17"/>
  <c r="AR296" i="17" s="1"/>
  <c r="AQ141" i="17"/>
  <c r="AQ296" i="17" s="1"/>
  <c r="AP141" i="17"/>
  <c r="AP296" i="17" s="1"/>
  <c r="AO141" i="17"/>
  <c r="AO296" i="17" s="1"/>
  <c r="AN141" i="17"/>
  <c r="AN296" i="17" s="1"/>
  <c r="AM141" i="17"/>
  <c r="AM296" i="17" s="1"/>
  <c r="AL141" i="17"/>
  <c r="AL296" i="17" s="1"/>
  <c r="AK141" i="17"/>
  <c r="AK296" i="17" s="1"/>
  <c r="AJ141" i="17"/>
  <c r="AJ296" i="17" s="1"/>
  <c r="AI141" i="17"/>
  <c r="AI296" i="17" s="1"/>
  <c r="AH141" i="17"/>
  <c r="AH296" i="17" s="1"/>
  <c r="AG141" i="17"/>
  <c r="AG296" i="17" s="1"/>
  <c r="AF141" i="17"/>
  <c r="AF296" i="17" s="1"/>
  <c r="AE141" i="17"/>
  <c r="AE296" i="17" s="1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BG140" i="17"/>
  <c r="BM140" i="17" s="1"/>
  <c r="BF140" i="17"/>
  <c r="BA140" i="17"/>
  <c r="AZ140" i="17"/>
  <c r="AY140" i="17"/>
  <c r="AY295" i="17" s="1"/>
  <c r="AX140" i="17"/>
  <c r="AX295" i="17" s="1"/>
  <c r="AW140" i="17"/>
  <c r="AW295" i="17" s="1"/>
  <c r="AV140" i="17"/>
  <c r="AV295" i="17" s="1"/>
  <c r="AU140" i="17"/>
  <c r="AU295" i="17" s="1"/>
  <c r="AT140" i="17"/>
  <c r="AT295" i="17" s="1"/>
  <c r="AS140" i="17"/>
  <c r="AS295" i="17" s="1"/>
  <c r="AR140" i="17"/>
  <c r="AR295" i="17" s="1"/>
  <c r="AQ140" i="17"/>
  <c r="AQ295" i="17" s="1"/>
  <c r="AP140" i="17"/>
  <c r="AP295" i="17" s="1"/>
  <c r="AO140" i="17"/>
  <c r="AO295" i="17" s="1"/>
  <c r="AN140" i="17"/>
  <c r="AN295" i="17" s="1"/>
  <c r="AM140" i="17"/>
  <c r="AM295" i="17" s="1"/>
  <c r="AL140" i="17"/>
  <c r="AL295" i="17" s="1"/>
  <c r="AK140" i="17"/>
  <c r="AK295" i="17" s="1"/>
  <c r="AJ140" i="17"/>
  <c r="AJ295" i="17" s="1"/>
  <c r="AI140" i="17"/>
  <c r="AI295" i="17" s="1"/>
  <c r="AH140" i="17"/>
  <c r="AH295" i="17" s="1"/>
  <c r="AG140" i="17"/>
  <c r="AG295" i="17" s="1"/>
  <c r="AF140" i="17"/>
  <c r="AF295" i="17" s="1"/>
  <c r="AE140" i="17"/>
  <c r="AE295" i="17" s="1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BG139" i="17"/>
  <c r="BM139" i="17" s="1"/>
  <c r="BF139" i="17"/>
  <c r="BA139" i="17"/>
  <c r="AZ139" i="17"/>
  <c r="AY139" i="17"/>
  <c r="AY294" i="17" s="1"/>
  <c r="AX139" i="17"/>
  <c r="AX294" i="17" s="1"/>
  <c r="AW139" i="17"/>
  <c r="AW294" i="17" s="1"/>
  <c r="AV139" i="17"/>
  <c r="AV294" i="17" s="1"/>
  <c r="AU139" i="17"/>
  <c r="AU294" i="17" s="1"/>
  <c r="AT139" i="17"/>
  <c r="AT294" i="17" s="1"/>
  <c r="AS139" i="17"/>
  <c r="AS294" i="17" s="1"/>
  <c r="AR139" i="17"/>
  <c r="AR294" i="17" s="1"/>
  <c r="AQ139" i="17"/>
  <c r="AQ294" i="17" s="1"/>
  <c r="AP139" i="17"/>
  <c r="AP294" i="17" s="1"/>
  <c r="AO139" i="17"/>
  <c r="AO294" i="17" s="1"/>
  <c r="AN139" i="17"/>
  <c r="AN294" i="17" s="1"/>
  <c r="AM139" i="17"/>
  <c r="AM294" i="17" s="1"/>
  <c r="AL139" i="17"/>
  <c r="AL294" i="17" s="1"/>
  <c r="AK139" i="17"/>
  <c r="AK294" i="17" s="1"/>
  <c r="AJ139" i="17"/>
  <c r="AJ294" i="17" s="1"/>
  <c r="AI139" i="17"/>
  <c r="AI294" i="17" s="1"/>
  <c r="AH139" i="17"/>
  <c r="AH294" i="17" s="1"/>
  <c r="AG139" i="17"/>
  <c r="AG294" i="17" s="1"/>
  <c r="AF139" i="17"/>
  <c r="AF294" i="17" s="1"/>
  <c r="AE139" i="17"/>
  <c r="AE294" i="17" s="1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BG138" i="17"/>
  <c r="BM138" i="17" s="1"/>
  <c r="BF138" i="17"/>
  <c r="BA138" i="17"/>
  <c r="AZ138" i="17"/>
  <c r="AY138" i="17"/>
  <c r="AY293" i="17" s="1"/>
  <c r="AX138" i="17"/>
  <c r="AX293" i="17" s="1"/>
  <c r="AW138" i="17"/>
  <c r="AW293" i="17" s="1"/>
  <c r="AV138" i="17"/>
  <c r="AV293" i="17" s="1"/>
  <c r="AU138" i="17"/>
  <c r="AU293" i="17" s="1"/>
  <c r="AT138" i="17"/>
  <c r="AT293" i="17" s="1"/>
  <c r="AS138" i="17"/>
  <c r="AS293" i="17" s="1"/>
  <c r="AR138" i="17"/>
  <c r="AR293" i="17" s="1"/>
  <c r="AQ138" i="17"/>
  <c r="AQ293" i="17" s="1"/>
  <c r="AP138" i="17"/>
  <c r="AP293" i="17" s="1"/>
  <c r="AO138" i="17"/>
  <c r="AO293" i="17" s="1"/>
  <c r="AN138" i="17"/>
  <c r="AN293" i="17" s="1"/>
  <c r="AM138" i="17"/>
  <c r="AM293" i="17" s="1"/>
  <c r="AL138" i="17"/>
  <c r="AL293" i="17" s="1"/>
  <c r="AK138" i="17"/>
  <c r="AK293" i="17" s="1"/>
  <c r="AJ138" i="17"/>
  <c r="AJ293" i="17" s="1"/>
  <c r="AI138" i="17"/>
  <c r="AI293" i="17" s="1"/>
  <c r="AH138" i="17"/>
  <c r="AH293" i="17" s="1"/>
  <c r="AG138" i="17"/>
  <c r="AG293" i="17" s="1"/>
  <c r="AF138" i="17"/>
  <c r="AF293" i="17" s="1"/>
  <c r="AE138" i="17"/>
  <c r="AE293" i="17" s="1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BG137" i="17"/>
  <c r="BM137" i="17" s="1"/>
  <c r="BF137" i="17"/>
  <c r="BA137" i="17"/>
  <c r="AZ137" i="17"/>
  <c r="AY137" i="17"/>
  <c r="AY292" i="17" s="1"/>
  <c r="AX137" i="17"/>
  <c r="AX292" i="17" s="1"/>
  <c r="AW137" i="17"/>
  <c r="AW292" i="17" s="1"/>
  <c r="AV137" i="17"/>
  <c r="AV292" i="17" s="1"/>
  <c r="AU137" i="17"/>
  <c r="AU292" i="17" s="1"/>
  <c r="AT137" i="17"/>
  <c r="AT292" i="17" s="1"/>
  <c r="AS137" i="17"/>
  <c r="AS292" i="17" s="1"/>
  <c r="AR137" i="17"/>
  <c r="AR292" i="17" s="1"/>
  <c r="AQ137" i="17"/>
  <c r="AQ292" i="17" s="1"/>
  <c r="AP137" i="17"/>
  <c r="AP292" i="17" s="1"/>
  <c r="AO137" i="17"/>
  <c r="AO292" i="17" s="1"/>
  <c r="AN137" i="17"/>
  <c r="AN292" i="17" s="1"/>
  <c r="AM137" i="17"/>
  <c r="AM292" i="17" s="1"/>
  <c r="AL137" i="17"/>
  <c r="AL292" i="17" s="1"/>
  <c r="AK137" i="17"/>
  <c r="AK292" i="17" s="1"/>
  <c r="AJ137" i="17"/>
  <c r="AJ292" i="17" s="1"/>
  <c r="AI137" i="17"/>
  <c r="AI292" i="17" s="1"/>
  <c r="AH137" i="17"/>
  <c r="AH292" i="17" s="1"/>
  <c r="AG137" i="17"/>
  <c r="AG292" i="17" s="1"/>
  <c r="AF137" i="17"/>
  <c r="AF292" i="17" s="1"/>
  <c r="AE137" i="17"/>
  <c r="AE292" i="17" s="1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BG136" i="17"/>
  <c r="BM136" i="17" s="1"/>
  <c r="BF136" i="17"/>
  <c r="BA136" i="17"/>
  <c r="AZ136" i="17"/>
  <c r="AY136" i="17"/>
  <c r="AY291" i="17" s="1"/>
  <c r="AX136" i="17"/>
  <c r="AX291" i="17" s="1"/>
  <c r="AW136" i="17"/>
  <c r="AW291" i="17" s="1"/>
  <c r="AV136" i="17"/>
  <c r="AV291" i="17" s="1"/>
  <c r="AU136" i="17"/>
  <c r="AU291" i="17" s="1"/>
  <c r="AT136" i="17"/>
  <c r="AT291" i="17" s="1"/>
  <c r="AS136" i="17"/>
  <c r="AS291" i="17" s="1"/>
  <c r="AR136" i="17"/>
  <c r="AR291" i="17" s="1"/>
  <c r="AQ136" i="17"/>
  <c r="AQ291" i="17" s="1"/>
  <c r="AP136" i="17"/>
  <c r="AP291" i="17" s="1"/>
  <c r="AO136" i="17"/>
  <c r="AO291" i="17" s="1"/>
  <c r="AN136" i="17"/>
  <c r="AN291" i="17" s="1"/>
  <c r="AM136" i="17"/>
  <c r="AM291" i="17" s="1"/>
  <c r="AL136" i="17"/>
  <c r="AL291" i="17" s="1"/>
  <c r="AK136" i="17"/>
  <c r="AK291" i="17" s="1"/>
  <c r="AJ136" i="17"/>
  <c r="AJ291" i="17" s="1"/>
  <c r="AI136" i="17"/>
  <c r="AI291" i="17" s="1"/>
  <c r="AH136" i="17"/>
  <c r="AH291" i="17" s="1"/>
  <c r="AG136" i="17"/>
  <c r="AG291" i="17" s="1"/>
  <c r="AF136" i="17"/>
  <c r="AF291" i="17" s="1"/>
  <c r="AE136" i="17"/>
  <c r="AE291" i="17" s="1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BG135" i="17"/>
  <c r="BM135" i="17" s="1"/>
  <c r="BF135" i="17"/>
  <c r="BA135" i="17"/>
  <c r="AZ135" i="17"/>
  <c r="AY135" i="17"/>
  <c r="AY290" i="17" s="1"/>
  <c r="AX135" i="17"/>
  <c r="AX290" i="17" s="1"/>
  <c r="AW135" i="17"/>
  <c r="AW290" i="17" s="1"/>
  <c r="AV135" i="17"/>
  <c r="AV290" i="17" s="1"/>
  <c r="AU135" i="17"/>
  <c r="AU290" i="17" s="1"/>
  <c r="AT135" i="17"/>
  <c r="AT290" i="17" s="1"/>
  <c r="AS135" i="17"/>
  <c r="AS290" i="17" s="1"/>
  <c r="AR135" i="17"/>
  <c r="AR290" i="17" s="1"/>
  <c r="AQ135" i="17"/>
  <c r="AQ290" i="17" s="1"/>
  <c r="AP135" i="17"/>
  <c r="AP290" i="17" s="1"/>
  <c r="AO135" i="17"/>
  <c r="AO290" i="17" s="1"/>
  <c r="AN135" i="17"/>
  <c r="AN290" i="17" s="1"/>
  <c r="AM135" i="17"/>
  <c r="AM290" i="17" s="1"/>
  <c r="AL135" i="17"/>
  <c r="AL290" i="17" s="1"/>
  <c r="AK135" i="17"/>
  <c r="AK290" i="17" s="1"/>
  <c r="AJ135" i="17"/>
  <c r="AJ290" i="17" s="1"/>
  <c r="AI135" i="17"/>
  <c r="AI290" i="17" s="1"/>
  <c r="AH135" i="17"/>
  <c r="AH290" i="17" s="1"/>
  <c r="AG135" i="17"/>
  <c r="AG290" i="17" s="1"/>
  <c r="AF135" i="17"/>
  <c r="AF290" i="17" s="1"/>
  <c r="AE135" i="17"/>
  <c r="AE290" i="17" s="1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BG134" i="17"/>
  <c r="BM134" i="17" s="1"/>
  <c r="BF134" i="17"/>
  <c r="BA134" i="17"/>
  <c r="AZ134" i="17"/>
  <c r="AY134" i="17"/>
  <c r="AY289" i="17" s="1"/>
  <c r="AX134" i="17"/>
  <c r="AX289" i="17" s="1"/>
  <c r="AW134" i="17"/>
  <c r="AW289" i="17" s="1"/>
  <c r="AV134" i="17"/>
  <c r="AV289" i="17" s="1"/>
  <c r="AU134" i="17"/>
  <c r="AU289" i="17" s="1"/>
  <c r="AT134" i="17"/>
  <c r="AT289" i="17" s="1"/>
  <c r="AS134" i="17"/>
  <c r="AS289" i="17" s="1"/>
  <c r="AR134" i="17"/>
  <c r="AR289" i="17" s="1"/>
  <c r="AQ134" i="17"/>
  <c r="AQ289" i="17" s="1"/>
  <c r="AP134" i="17"/>
  <c r="AP289" i="17" s="1"/>
  <c r="AO134" i="17"/>
  <c r="AO289" i="17" s="1"/>
  <c r="AN134" i="17"/>
  <c r="AN289" i="17" s="1"/>
  <c r="AM134" i="17"/>
  <c r="AM289" i="17" s="1"/>
  <c r="AL134" i="17"/>
  <c r="AL289" i="17" s="1"/>
  <c r="AK134" i="17"/>
  <c r="AK289" i="17" s="1"/>
  <c r="AJ134" i="17"/>
  <c r="AJ289" i="17" s="1"/>
  <c r="AI134" i="17"/>
  <c r="AI289" i="17" s="1"/>
  <c r="AH134" i="17"/>
  <c r="AH289" i="17" s="1"/>
  <c r="AG134" i="17"/>
  <c r="AG289" i="17" s="1"/>
  <c r="AF134" i="17"/>
  <c r="AF289" i="17" s="1"/>
  <c r="AE134" i="17"/>
  <c r="AE289" i="17" s="1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BG133" i="17"/>
  <c r="BM133" i="17" s="1"/>
  <c r="BF133" i="17"/>
  <c r="BA133" i="17"/>
  <c r="AZ133" i="17"/>
  <c r="AY133" i="17"/>
  <c r="AY288" i="17" s="1"/>
  <c r="AX133" i="17"/>
  <c r="AX288" i="17" s="1"/>
  <c r="AW133" i="17"/>
  <c r="AW288" i="17" s="1"/>
  <c r="AV133" i="17"/>
  <c r="AV288" i="17" s="1"/>
  <c r="AU133" i="17"/>
  <c r="AU288" i="17" s="1"/>
  <c r="AT133" i="17"/>
  <c r="AT288" i="17" s="1"/>
  <c r="AS133" i="17"/>
  <c r="AS288" i="17" s="1"/>
  <c r="AR133" i="17"/>
  <c r="AR288" i="17" s="1"/>
  <c r="AQ133" i="17"/>
  <c r="AQ288" i="17" s="1"/>
  <c r="AP133" i="17"/>
  <c r="AP288" i="17" s="1"/>
  <c r="AO133" i="17"/>
  <c r="AO288" i="17" s="1"/>
  <c r="AN133" i="17"/>
  <c r="AN288" i="17" s="1"/>
  <c r="AM133" i="17"/>
  <c r="AM288" i="17" s="1"/>
  <c r="AL133" i="17"/>
  <c r="AL288" i="17" s="1"/>
  <c r="AK133" i="17"/>
  <c r="AK288" i="17" s="1"/>
  <c r="AJ133" i="17"/>
  <c r="AJ288" i="17" s="1"/>
  <c r="AI133" i="17"/>
  <c r="AI288" i="17" s="1"/>
  <c r="AH133" i="17"/>
  <c r="AH288" i="17" s="1"/>
  <c r="AG133" i="17"/>
  <c r="AG288" i="17" s="1"/>
  <c r="AF133" i="17"/>
  <c r="AF288" i="17" s="1"/>
  <c r="AE133" i="17"/>
  <c r="AE288" i="17" s="1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BG132" i="17"/>
  <c r="BM132" i="17" s="1"/>
  <c r="BF132" i="17"/>
  <c r="BA132" i="17"/>
  <c r="AZ132" i="17"/>
  <c r="AY132" i="17"/>
  <c r="AY287" i="17" s="1"/>
  <c r="AX132" i="17"/>
  <c r="AX287" i="17" s="1"/>
  <c r="AW132" i="17"/>
  <c r="AW287" i="17" s="1"/>
  <c r="AV132" i="17"/>
  <c r="AV287" i="17" s="1"/>
  <c r="AU132" i="17"/>
  <c r="AU287" i="17" s="1"/>
  <c r="AT132" i="17"/>
  <c r="AT287" i="17" s="1"/>
  <c r="AS132" i="17"/>
  <c r="AS287" i="17" s="1"/>
  <c r="AR132" i="17"/>
  <c r="AR287" i="17" s="1"/>
  <c r="AQ132" i="17"/>
  <c r="AQ287" i="17" s="1"/>
  <c r="AP132" i="17"/>
  <c r="AP287" i="17" s="1"/>
  <c r="AO132" i="17"/>
  <c r="AO287" i="17" s="1"/>
  <c r="AN132" i="17"/>
  <c r="AN287" i="17" s="1"/>
  <c r="AM132" i="17"/>
  <c r="AM287" i="17" s="1"/>
  <c r="AL132" i="17"/>
  <c r="AL287" i="17" s="1"/>
  <c r="AK132" i="17"/>
  <c r="AK287" i="17" s="1"/>
  <c r="AJ132" i="17"/>
  <c r="AJ287" i="17" s="1"/>
  <c r="AI132" i="17"/>
  <c r="AI287" i="17" s="1"/>
  <c r="AH132" i="17"/>
  <c r="AH287" i="17" s="1"/>
  <c r="AG132" i="17"/>
  <c r="AG287" i="17" s="1"/>
  <c r="AF132" i="17"/>
  <c r="AF287" i="17" s="1"/>
  <c r="AE132" i="17"/>
  <c r="AE287" i="17" s="1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BG131" i="17"/>
  <c r="BM131" i="17" s="1"/>
  <c r="BF131" i="17"/>
  <c r="BA131" i="17"/>
  <c r="AZ131" i="17"/>
  <c r="AY131" i="17"/>
  <c r="AY286" i="17" s="1"/>
  <c r="AX131" i="17"/>
  <c r="AX286" i="17" s="1"/>
  <c r="AW131" i="17"/>
  <c r="AW286" i="17" s="1"/>
  <c r="AV131" i="17"/>
  <c r="AV286" i="17" s="1"/>
  <c r="AU131" i="17"/>
  <c r="AU286" i="17" s="1"/>
  <c r="AT131" i="17"/>
  <c r="AT286" i="17" s="1"/>
  <c r="AS131" i="17"/>
  <c r="AS286" i="17" s="1"/>
  <c r="AR131" i="17"/>
  <c r="AR286" i="17" s="1"/>
  <c r="AQ131" i="17"/>
  <c r="AQ286" i="17" s="1"/>
  <c r="AP131" i="17"/>
  <c r="AP286" i="17" s="1"/>
  <c r="AO131" i="17"/>
  <c r="AO286" i="17" s="1"/>
  <c r="AN131" i="17"/>
  <c r="AN286" i="17" s="1"/>
  <c r="AM131" i="17"/>
  <c r="AM286" i="17" s="1"/>
  <c r="AL131" i="17"/>
  <c r="AL286" i="17" s="1"/>
  <c r="AK131" i="17"/>
  <c r="AK286" i="17" s="1"/>
  <c r="AJ131" i="17"/>
  <c r="AJ286" i="17" s="1"/>
  <c r="AI131" i="17"/>
  <c r="AI286" i="17" s="1"/>
  <c r="AH131" i="17"/>
  <c r="AH286" i="17" s="1"/>
  <c r="AG131" i="17"/>
  <c r="AG286" i="17" s="1"/>
  <c r="AF131" i="17"/>
  <c r="AF286" i="17" s="1"/>
  <c r="AE131" i="17"/>
  <c r="AE286" i="17" s="1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BG130" i="17"/>
  <c r="BM130" i="17" s="1"/>
  <c r="BF130" i="17"/>
  <c r="BA130" i="17"/>
  <c r="AZ130" i="17"/>
  <c r="AY130" i="17"/>
  <c r="AY285" i="17" s="1"/>
  <c r="AX130" i="17"/>
  <c r="AX285" i="17" s="1"/>
  <c r="AW130" i="17"/>
  <c r="AW285" i="17" s="1"/>
  <c r="AV130" i="17"/>
  <c r="AV285" i="17" s="1"/>
  <c r="AU130" i="17"/>
  <c r="AU285" i="17" s="1"/>
  <c r="AT130" i="17"/>
  <c r="AT285" i="17" s="1"/>
  <c r="AS130" i="17"/>
  <c r="AS285" i="17" s="1"/>
  <c r="AR130" i="17"/>
  <c r="AR285" i="17" s="1"/>
  <c r="AQ130" i="17"/>
  <c r="AQ285" i="17" s="1"/>
  <c r="AP130" i="17"/>
  <c r="AP285" i="17" s="1"/>
  <c r="AO130" i="17"/>
  <c r="AO285" i="17" s="1"/>
  <c r="AN130" i="17"/>
  <c r="AN285" i="17" s="1"/>
  <c r="AM130" i="17"/>
  <c r="AM285" i="17" s="1"/>
  <c r="AL130" i="17"/>
  <c r="AL285" i="17" s="1"/>
  <c r="AK130" i="17"/>
  <c r="AK285" i="17" s="1"/>
  <c r="AJ130" i="17"/>
  <c r="AJ285" i="17" s="1"/>
  <c r="AI130" i="17"/>
  <c r="AI285" i="17" s="1"/>
  <c r="AH130" i="17"/>
  <c r="AH285" i="17" s="1"/>
  <c r="AG130" i="17"/>
  <c r="AG285" i="17" s="1"/>
  <c r="AF130" i="17"/>
  <c r="AF285" i="17" s="1"/>
  <c r="AE130" i="17"/>
  <c r="AE285" i="17" s="1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BG129" i="17"/>
  <c r="BM129" i="17" s="1"/>
  <c r="BF129" i="17"/>
  <c r="BA129" i="17"/>
  <c r="AZ129" i="17"/>
  <c r="AY129" i="17"/>
  <c r="AY284" i="17" s="1"/>
  <c r="AX129" i="17"/>
  <c r="AX284" i="17" s="1"/>
  <c r="AW129" i="17"/>
  <c r="AW284" i="17" s="1"/>
  <c r="AV129" i="17"/>
  <c r="AV284" i="17" s="1"/>
  <c r="AU129" i="17"/>
  <c r="AU284" i="17" s="1"/>
  <c r="AT129" i="17"/>
  <c r="AT284" i="17" s="1"/>
  <c r="AS129" i="17"/>
  <c r="AS284" i="17" s="1"/>
  <c r="AR129" i="17"/>
  <c r="AR284" i="17" s="1"/>
  <c r="AQ129" i="17"/>
  <c r="AQ284" i="17" s="1"/>
  <c r="AP129" i="17"/>
  <c r="AP284" i="17" s="1"/>
  <c r="AO129" i="17"/>
  <c r="AO284" i="17" s="1"/>
  <c r="AN129" i="17"/>
  <c r="AN284" i="17" s="1"/>
  <c r="AM129" i="17"/>
  <c r="AM284" i="17" s="1"/>
  <c r="AL129" i="17"/>
  <c r="AL284" i="17" s="1"/>
  <c r="AK129" i="17"/>
  <c r="AK284" i="17" s="1"/>
  <c r="AJ129" i="17"/>
  <c r="AJ284" i="17" s="1"/>
  <c r="AI129" i="17"/>
  <c r="AI284" i="17" s="1"/>
  <c r="AH129" i="17"/>
  <c r="AH284" i="17" s="1"/>
  <c r="AG129" i="17"/>
  <c r="AG284" i="17" s="1"/>
  <c r="AF129" i="17"/>
  <c r="AF284" i="17" s="1"/>
  <c r="AE129" i="17"/>
  <c r="AE284" i="17" s="1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BG128" i="17"/>
  <c r="BM128" i="17" s="1"/>
  <c r="BF128" i="17"/>
  <c r="BA128" i="17"/>
  <c r="AZ128" i="17"/>
  <c r="AY128" i="17"/>
  <c r="AY283" i="17" s="1"/>
  <c r="AX128" i="17"/>
  <c r="AX283" i="17" s="1"/>
  <c r="AW128" i="17"/>
  <c r="AW283" i="17" s="1"/>
  <c r="AV128" i="17"/>
  <c r="AV283" i="17" s="1"/>
  <c r="AU128" i="17"/>
  <c r="AU283" i="17" s="1"/>
  <c r="AT128" i="17"/>
  <c r="AT283" i="17" s="1"/>
  <c r="AS128" i="17"/>
  <c r="AS283" i="17" s="1"/>
  <c r="AR128" i="17"/>
  <c r="AR283" i="17" s="1"/>
  <c r="AQ128" i="17"/>
  <c r="AQ283" i="17" s="1"/>
  <c r="AP128" i="17"/>
  <c r="AP283" i="17" s="1"/>
  <c r="AO128" i="17"/>
  <c r="AO283" i="17" s="1"/>
  <c r="AN128" i="17"/>
  <c r="AN283" i="17" s="1"/>
  <c r="AM128" i="17"/>
  <c r="AM283" i="17" s="1"/>
  <c r="AL128" i="17"/>
  <c r="AL283" i="17" s="1"/>
  <c r="AK128" i="17"/>
  <c r="AK283" i="17" s="1"/>
  <c r="AJ128" i="17"/>
  <c r="AJ283" i="17" s="1"/>
  <c r="AI128" i="17"/>
  <c r="AI283" i="17" s="1"/>
  <c r="AH128" i="17"/>
  <c r="AH283" i="17" s="1"/>
  <c r="AG128" i="17"/>
  <c r="AG283" i="17" s="1"/>
  <c r="AF128" i="17"/>
  <c r="AF283" i="17" s="1"/>
  <c r="AE128" i="17"/>
  <c r="AE283" i="17" s="1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BG127" i="17"/>
  <c r="BM127" i="17" s="1"/>
  <c r="BF127" i="17"/>
  <c r="BA127" i="17"/>
  <c r="AZ127" i="17"/>
  <c r="AY127" i="17"/>
  <c r="AY282" i="17" s="1"/>
  <c r="AX127" i="17"/>
  <c r="AX282" i="17" s="1"/>
  <c r="AW127" i="17"/>
  <c r="AW282" i="17" s="1"/>
  <c r="AV127" i="17"/>
  <c r="AV282" i="17" s="1"/>
  <c r="AU127" i="17"/>
  <c r="AU282" i="17" s="1"/>
  <c r="AT127" i="17"/>
  <c r="AT282" i="17" s="1"/>
  <c r="AS127" i="17"/>
  <c r="AS282" i="17" s="1"/>
  <c r="AR127" i="17"/>
  <c r="AR282" i="17" s="1"/>
  <c r="AQ127" i="17"/>
  <c r="AQ282" i="17" s="1"/>
  <c r="AP127" i="17"/>
  <c r="AP282" i="17" s="1"/>
  <c r="AO127" i="17"/>
  <c r="AO282" i="17" s="1"/>
  <c r="AN127" i="17"/>
  <c r="AN282" i="17" s="1"/>
  <c r="AM127" i="17"/>
  <c r="AM282" i="17" s="1"/>
  <c r="AL127" i="17"/>
  <c r="AL282" i="17" s="1"/>
  <c r="AK127" i="17"/>
  <c r="AK282" i="17" s="1"/>
  <c r="AJ127" i="17"/>
  <c r="AJ282" i="17" s="1"/>
  <c r="AI127" i="17"/>
  <c r="AI282" i="17" s="1"/>
  <c r="AH127" i="17"/>
  <c r="AH282" i="17" s="1"/>
  <c r="AG127" i="17"/>
  <c r="AG282" i="17" s="1"/>
  <c r="AF127" i="17"/>
  <c r="AF282" i="17" s="1"/>
  <c r="AE127" i="17"/>
  <c r="AE282" i="17" s="1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BG126" i="17"/>
  <c r="BM126" i="17" s="1"/>
  <c r="BF126" i="17"/>
  <c r="BA126" i="17"/>
  <c r="AZ126" i="17"/>
  <c r="AY126" i="17"/>
  <c r="AY281" i="17" s="1"/>
  <c r="AX126" i="17"/>
  <c r="AX281" i="17" s="1"/>
  <c r="AW126" i="17"/>
  <c r="AW281" i="17" s="1"/>
  <c r="AV126" i="17"/>
  <c r="AV281" i="17" s="1"/>
  <c r="AU126" i="17"/>
  <c r="AU281" i="17" s="1"/>
  <c r="AT126" i="17"/>
  <c r="AT281" i="17" s="1"/>
  <c r="AS126" i="17"/>
  <c r="AS281" i="17" s="1"/>
  <c r="AR126" i="17"/>
  <c r="AR281" i="17" s="1"/>
  <c r="AQ126" i="17"/>
  <c r="AQ281" i="17" s="1"/>
  <c r="AP126" i="17"/>
  <c r="AP281" i="17" s="1"/>
  <c r="AO126" i="17"/>
  <c r="AO281" i="17" s="1"/>
  <c r="AN126" i="17"/>
  <c r="AN281" i="17" s="1"/>
  <c r="AM126" i="17"/>
  <c r="AM281" i="17" s="1"/>
  <c r="AL126" i="17"/>
  <c r="AL281" i="17" s="1"/>
  <c r="AK126" i="17"/>
  <c r="AK281" i="17" s="1"/>
  <c r="AJ126" i="17"/>
  <c r="AJ281" i="17" s="1"/>
  <c r="AI126" i="17"/>
  <c r="AI281" i="17" s="1"/>
  <c r="AH126" i="17"/>
  <c r="AH281" i="17" s="1"/>
  <c r="AG126" i="17"/>
  <c r="AG281" i="17" s="1"/>
  <c r="AF126" i="17"/>
  <c r="AF281" i="17" s="1"/>
  <c r="AE126" i="17"/>
  <c r="AE281" i="17" s="1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BG125" i="17"/>
  <c r="BM125" i="17" s="1"/>
  <c r="BF125" i="17"/>
  <c r="BA125" i="17"/>
  <c r="AZ125" i="17"/>
  <c r="AY125" i="17"/>
  <c r="AY280" i="17" s="1"/>
  <c r="AX125" i="17"/>
  <c r="AX280" i="17" s="1"/>
  <c r="AW125" i="17"/>
  <c r="AW280" i="17" s="1"/>
  <c r="AV125" i="17"/>
  <c r="AV280" i="17" s="1"/>
  <c r="AU125" i="17"/>
  <c r="AU280" i="17" s="1"/>
  <c r="AT125" i="17"/>
  <c r="AT280" i="17" s="1"/>
  <c r="AS125" i="17"/>
  <c r="AS280" i="17" s="1"/>
  <c r="AR125" i="17"/>
  <c r="AR280" i="17" s="1"/>
  <c r="AQ125" i="17"/>
  <c r="AQ280" i="17" s="1"/>
  <c r="AP125" i="17"/>
  <c r="AP280" i="17" s="1"/>
  <c r="AO125" i="17"/>
  <c r="AO280" i="17" s="1"/>
  <c r="AN125" i="17"/>
  <c r="AN280" i="17" s="1"/>
  <c r="AM125" i="17"/>
  <c r="AM280" i="17" s="1"/>
  <c r="AL125" i="17"/>
  <c r="AL280" i="17" s="1"/>
  <c r="AK125" i="17"/>
  <c r="AK280" i="17" s="1"/>
  <c r="AJ125" i="17"/>
  <c r="AJ280" i="17" s="1"/>
  <c r="AI125" i="17"/>
  <c r="AI280" i="17" s="1"/>
  <c r="AH125" i="17"/>
  <c r="AH280" i="17" s="1"/>
  <c r="AG125" i="17"/>
  <c r="AG280" i="17" s="1"/>
  <c r="AF125" i="17"/>
  <c r="AF280" i="17" s="1"/>
  <c r="AE125" i="17"/>
  <c r="AE280" i="17" s="1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BG124" i="17"/>
  <c r="BM124" i="17" s="1"/>
  <c r="BF124" i="17"/>
  <c r="BA124" i="17"/>
  <c r="AZ124" i="17"/>
  <c r="AY124" i="17"/>
  <c r="AY279" i="17" s="1"/>
  <c r="AX124" i="17"/>
  <c r="AX279" i="17" s="1"/>
  <c r="AW124" i="17"/>
  <c r="AW279" i="17" s="1"/>
  <c r="AV124" i="17"/>
  <c r="AV279" i="17" s="1"/>
  <c r="AU124" i="17"/>
  <c r="AU279" i="17" s="1"/>
  <c r="AT124" i="17"/>
  <c r="AT279" i="17" s="1"/>
  <c r="AS124" i="17"/>
  <c r="AS279" i="17" s="1"/>
  <c r="AR124" i="17"/>
  <c r="AR279" i="17" s="1"/>
  <c r="AQ124" i="17"/>
  <c r="AQ279" i="17" s="1"/>
  <c r="AP124" i="17"/>
  <c r="AP279" i="17" s="1"/>
  <c r="AO124" i="17"/>
  <c r="AO279" i="17" s="1"/>
  <c r="AN124" i="17"/>
  <c r="AN279" i="17" s="1"/>
  <c r="AM124" i="17"/>
  <c r="AM279" i="17" s="1"/>
  <c r="AL124" i="17"/>
  <c r="AL279" i="17" s="1"/>
  <c r="AK124" i="17"/>
  <c r="AK279" i="17" s="1"/>
  <c r="AJ124" i="17"/>
  <c r="AJ279" i="17" s="1"/>
  <c r="AI124" i="17"/>
  <c r="AI279" i="17" s="1"/>
  <c r="AH124" i="17"/>
  <c r="AH279" i="17" s="1"/>
  <c r="AG124" i="17"/>
  <c r="AG279" i="17" s="1"/>
  <c r="AF124" i="17"/>
  <c r="AF279" i="17" s="1"/>
  <c r="AE124" i="17"/>
  <c r="AE279" i="17" s="1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BG123" i="17"/>
  <c r="BM123" i="17" s="1"/>
  <c r="BF123" i="17"/>
  <c r="BA123" i="17"/>
  <c r="AZ123" i="17"/>
  <c r="AY123" i="17"/>
  <c r="AY278" i="17" s="1"/>
  <c r="AX123" i="17"/>
  <c r="AX278" i="17" s="1"/>
  <c r="AW123" i="17"/>
  <c r="AW278" i="17" s="1"/>
  <c r="AV123" i="17"/>
  <c r="AV278" i="17" s="1"/>
  <c r="AU123" i="17"/>
  <c r="AU278" i="17" s="1"/>
  <c r="AT123" i="17"/>
  <c r="AT278" i="17" s="1"/>
  <c r="AS123" i="17"/>
  <c r="AS278" i="17" s="1"/>
  <c r="AR123" i="17"/>
  <c r="AR278" i="17" s="1"/>
  <c r="AQ123" i="17"/>
  <c r="AQ278" i="17" s="1"/>
  <c r="AP123" i="17"/>
  <c r="AP278" i="17" s="1"/>
  <c r="AO123" i="17"/>
  <c r="AO278" i="17" s="1"/>
  <c r="AN123" i="17"/>
  <c r="AN278" i="17" s="1"/>
  <c r="AM123" i="17"/>
  <c r="AM278" i="17" s="1"/>
  <c r="AL123" i="17"/>
  <c r="AL278" i="17" s="1"/>
  <c r="AK123" i="17"/>
  <c r="AK278" i="17" s="1"/>
  <c r="AJ123" i="17"/>
  <c r="AJ278" i="17" s="1"/>
  <c r="AI123" i="17"/>
  <c r="AI278" i="17" s="1"/>
  <c r="AH123" i="17"/>
  <c r="AH278" i="17" s="1"/>
  <c r="AG123" i="17"/>
  <c r="AG278" i="17" s="1"/>
  <c r="AF123" i="17"/>
  <c r="AF278" i="17" s="1"/>
  <c r="AE123" i="17"/>
  <c r="AE278" i="17" s="1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BG122" i="17"/>
  <c r="BM122" i="17" s="1"/>
  <c r="BF122" i="17"/>
  <c r="BA122" i="17"/>
  <c r="AZ122" i="17"/>
  <c r="AY122" i="17"/>
  <c r="AY277" i="17" s="1"/>
  <c r="AX122" i="17"/>
  <c r="AX277" i="17" s="1"/>
  <c r="AW122" i="17"/>
  <c r="AW277" i="17" s="1"/>
  <c r="AV122" i="17"/>
  <c r="AV277" i="17" s="1"/>
  <c r="AU122" i="17"/>
  <c r="AU277" i="17" s="1"/>
  <c r="AT122" i="17"/>
  <c r="AT277" i="17" s="1"/>
  <c r="AS122" i="17"/>
  <c r="AS277" i="17" s="1"/>
  <c r="AR122" i="17"/>
  <c r="AR277" i="17" s="1"/>
  <c r="AQ122" i="17"/>
  <c r="AQ277" i="17" s="1"/>
  <c r="AP122" i="17"/>
  <c r="AP277" i="17" s="1"/>
  <c r="AO122" i="17"/>
  <c r="AO277" i="17" s="1"/>
  <c r="AN122" i="17"/>
  <c r="AN277" i="17" s="1"/>
  <c r="AM122" i="17"/>
  <c r="AM277" i="17" s="1"/>
  <c r="AL122" i="17"/>
  <c r="AL277" i="17" s="1"/>
  <c r="AK122" i="17"/>
  <c r="AK277" i="17" s="1"/>
  <c r="AJ122" i="17"/>
  <c r="AJ277" i="17" s="1"/>
  <c r="AI122" i="17"/>
  <c r="AI277" i="17" s="1"/>
  <c r="AH122" i="17"/>
  <c r="AH277" i="17" s="1"/>
  <c r="AG122" i="17"/>
  <c r="AG277" i="17" s="1"/>
  <c r="AF122" i="17"/>
  <c r="AF277" i="17" s="1"/>
  <c r="AE122" i="17"/>
  <c r="AE277" i="17" s="1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BG121" i="17"/>
  <c r="BM121" i="17" s="1"/>
  <c r="BF121" i="17"/>
  <c r="BA121" i="17"/>
  <c r="AZ121" i="17"/>
  <c r="AY121" i="17"/>
  <c r="AY276" i="17" s="1"/>
  <c r="AX121" i="17"/>
  <c r="AX276" i="17" s="1"/>
  <c r="AW121" i="17"/>
  <c r="AW276" i="17" s="1"/>
  <c r="AV121" i="17"/>
  <c r="AV276" i="17" s="1"/>
  <c r="AU121" i="17"/>
  <c r="AU276" i="17" s="1"/>
  <c r="AT121" i="17"/>
  <c r="AT276" i="17" s="1"/>
  <c r="AS121" i="17"/>
  <c r="AS276" i="17" s="1"/>
  <c r="AR121" i="17"/>
  <c r="AR276" i="17" s="1"/>
  <c r="AQ121" i="17"/>
  <c r="AQ276" i="17" s="1"/>
  <c r="AP121" i="17"/>
  <c r="AP276" i="17" s="1"/>
  <c r="AO121" i="17"/>
  <c r="AO276" i="17" s="1"/>
  <c r="AN121" i="17"/>
  <c r="AN276" i="17" s="1"/>
  <c r="AM121" i="17"/>
  <c r="AM276" i="17" s="1"/>
  <c r="AL121" i="17"/>
  <c r="AL276" i="17" s="1"/>
  <c r="AK121" i="17"/>
  <c r="AK276" i="17" s="1"/>
  <c r="AJ121" i="17"/>
  <c r="AJ276" i="17" s="1"/>
  <c r="AI121" i="17"/>
  <c r="AI276" i="17" s="1"/>
  <c r="AH121" i="17"/>
  <c r="AH276" i="17" s="1"/>
  <c r="AG121" i="17"/>
  <c r="AG276" i="17" s="1"/>
  <c r="AF121" i="17"/>
  <c r="AF276" i="17" s="1"/>
  <c r="AE121" i="17"/>
  <c r="AE276" i="17" s="1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BG120" i="17"/>
  <c r="BM120" i="17" s="1"/>
  <c r="BF120" i="17"/>
  <c r="BA120" i="17"/>
  <c r="AZ120" i="17"/>
  <c r="AY120" i="17"/>
  <c r="AY275" i="17" s="1"/>
  <c r="AX120" i="17"/>
  <c r="AX275" i="17" s="1"/>
  <c r="AW120" i="17"/>
  <c r="AW275" i="17" s="1"/>
  <c r="AV120" i="17"/>
  <c r="AV275" i="17" s="1"/>
  <c r="AU120" i="17"/>
  <c r="AU275" i="17" s="1"/>
  <c r="AT120" i="17"/>
  <c r="AT275" i="17" s="1"/>
  <c r="AS120" i="17"/>
  <c r="AS275" i="17" s="1"/>
  <c r="AR120" i="17"/>
  <c r="AR275" i="17" s="1"/>
  <c r="AQ120" i="17"/>
  <c r="AQ275" i="17" s="1"/>
  <c r="AP120" i="17"/>
  <c r="AP275" i="17" s="1"/>
  <c r="AO120" i="17"/>
  <c r="AO275" i="17" s="1"/>
  <c r="AN120" i="17"/>
  <c r="AN275" i="17" s="1"/>
  <c r="AM120" i="17"/>
  <c r="AM275" i="17" s="1"/>
  <c r="AL120" i="17"/>
  <c r="AL275" i="17" s="1"/>
  <c r="AK120" i="17"/>
  <c r="AK275" i="17" s="1"/>
  <c r="AJ120" i="17"/>
  <c r="AJ275" i="17" s="1"/>
  <c r="AI120" i="17"/>
  <c r="AI275" i="17" s="1"/>
  <c r="AH120" i="17"/>
  <c r="AH275" i="17" s="1"/>
  <c r="AG120" i="17"/>
  <c r="AG275" i="17" s="1"/>
  <c r="AF120" i="17"/>
  <c r="AF275" i="17" s="1"/>
  <c r="AE120" i="17"/>
  <c r="AE275" i="17" s="1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BG119" i="17"/>
  <c r="BM119" i="17" s="1"/>
  <c r="BF119" i="17"/>
  <c r="BA119" i="17"/>
  <c r="AZ119" i="17"/>
  <c r="AY119" i="17"/>
  <c r="AY274" i="17" s="1"/>
  <c r="AX119" i="17"/>
  <c r="AX274" i="17" s="1"/>
  <c r="AW119" i="17"/>
  <c r="AW274" i="17" s="1"/>
  <c r="AV119" i="17"/>
  <c r="AV274" i="17" s="1"/>
  <c r="AU119" i="17"/>
  <c r="AU274" i="17" s="1"/>
  <c r="AT119" i="17"/>
  <c r="AT274" i="17" s="1"/>
  <c r="AS119" i="17"/>
  <c r="AS274" i="17" s="1"/>
  <c r="AR119" i="17"/>
  <c r="AR274" i="17" s="1"/>
  <c r="AQ119" i="17"/>
  <c r="AQ274" i="17" s="1"/>
  <c r="AP119" i="17"/>
  <c r="AP274" i="17" s="1"/>
  <c r="AO119" i="17"/>
  <c r="AO274" i="17" s="1"/>
  <c r="AN119" i="17"/>
  <c r="AN274" i="17" s="1"/>
  <c r="AM119" i="17"/>
  <c r="AM274" i="17" s="1"/>
  <c r="AL119" i="17"/>
  <c r="AL274" i="17" s="1"/>
  <c r="AK119" i="17"/>
  <c r="AK274" i="17" s="1"/>
  <c r="AJ119" i="17"/>
  <c r="AJ274" i="17" s="1"/>
  <c r="AI119" i="17"/>
  <c r="AI274" i="17" s="1"/>
  <c r="AH119" i="17"/>
  <c r="AH274" i="17" s="1"/>
  <c r="AG119" i="17"/>
  <c r="AG274" i="17" s="1"/>
  <c r="AF119" i="17"/>
  <c r="AF274" i="17" s="1"/>
  <c r="AE119" i="17"/>
  <c r="AE274" i="17" s="1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BG118" i="17"/>
  <c r="BM118" i="17" s="1"/>
  <c r="BF118" i="17"/>
  <c r="BA118" i="17"/>
  <c r="AZ118" i="17"/>
  <c r="AY118" i="17"/>
  <c r="AY273" i="17" s="1"/>
  <c r="AX118" i="17"/>
  <c r="AX273" i="17" s="1"/>
  <c r="AW118" i="17"/>
  <c r="AW273" i="17" s="1"/>
  <c r="AV118" i="17"/>
  <c r="AV273" i="17" s="1"/>
  <c r="AU118" i="17"/>
  <c r="AU273" i="17" s="1"/>
  <c r="AT118" i="17"/>
  <c r="AT273" i="17" s="1"/>
  <c r="AS118" i="17"/>
  <c r="AS273" i="17" s="1"/>
  <c r="AR118" i="17"/>
  <c r="AR273" i="17" s="1"/>
  <c r="AQ118" i="17"/>
  <c r="AQ273" i="17" s="1"/>
  <c r="AP118" i="17"/>
  <c r="AP273" i="17" s="1"/>
  <c r="AO118" i="17"/>
  <c r="AO273" i="17" s="1"/>
  <c r="AN118" i="17"/>
  <c r="AN273" i="17" s="1"/>
  <c r="AM118" i="17"/>
  <c r="AM273" i="17" s="1"/>
  <c r="AL118" i="17"/>
  <c r="AL273" i="17" s="1"/>
  <c r="AK118" i="17"/>
  <c r="AK273" i="17" s="1"/>
  <c r="AJ118" i="17"/>
  <c r="AJ273" i="17" s="1"/>
  <c r="AI118" i="17"/>
  <c r="AI273" i="17" s="1"/>
  <c r="AH118" i="17"/>
  <c r="AH273" i="17" s="1"/>
  <c r="AG118" i="17"/>
  <c r="AG273" i="17" s="1"/>
  <c r="AF118" i="17"/>
  <c r="AF273" i="17" s="1"/>
  <c r="AE118" i="17"/>
  <c r="AE273" i="17" s="1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BG117" i="17"/>
  <c r="BM117" i="17" s="1"/>
  <c r="BF117" i="17"/>
  <c r="BA117" i="17"/>
  <c r="AZ117" i="17"/>
  <c r="AY117" i="17"/>
  <c r="AY272" i="17" s="1"/>
  <c r="AX117" i="17"/>
  <c r="AX272" i="17" s="1"/>
  <c r="AW117" i="17"/>
  <c r="AW272" i="17" s="1"/>
  <c r="AV117" i="17"/>
  <c r="AV272" i="17" s="1"/>
  <c r="AU117" i="17"/>
  <c r="AU272" i="17" s="1"/>
  <c r="AT117" i="17"/>
  <c r="AT272" i="17" s="1"/>
  <c r="AS117" i="17"/>
  <c r="AS272" i="17" s="1"/>
  <c r="AR117" i="17"/>
  <c r="AR272" i="17" s="1"/>
  <c r="AQ117" i="17"/>
  <c r="AQ272" i="17" s="1"/>
  <c r="AP117" i="17"/>
  <c r="AP272" i="17" s="1"/>
  <c r="AO117" i="17"/>
  <c r="AO272" i="17" s="1"/>
  <c r="AN117" i="17"/>
  <c r="AN272" i="17" s="1"/>
  <c r="AM117" i="17"/>
  <c r="AM272" i="17" s="1"/>
  <c r="AL117" i="17"/>
  <c r="AL272" i="17" s="1"/>
  <c r="AK117" i="17"/>
  <c r="AK272" i="17" s="1"/>
  <c r="AJ117" i="17"/>
  <c r="AJ272" i="17" s="1"/>
  <c r="AI117" i="17"/>
  <c r="AI272" i="17" s="1"/>
  <c r="AH117" i="17"/>
  <c r="AH272" i="17" s="1"/>
  <c r="AG117" i="17"/>
  <c r="AG272" i="17" s="1"/>
  <c r="AF117" i="17"/>
  <c r="AF272" i="17" s="1"/>
  <c r="AE117" i="17"/>
  <c r="AE272" i="17" s="1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BG116" i="17"/>
  <c r="BM116" i="17" s="1"/>
  <c r="BF116" i="17"/>
  <c r="BA116" i="17"/>
  <c r="AZ116" i="17"/>
  <c r="AY116" i="17"/>
  <c r="AY271" i="17" s="1"/>
  <c r="AX116" i="17"/>
  <c r="AX271" i="17" s="1"/>
  <c r="AW116" i="17"/>
  <c r="AW271" i="17" s="1"/>
  <c r="AV116" i="17"/>
  <c r="AV271" i="17" s="1"/>
  <c r="AU116" i="17"/>
  <c r="AU271" i="17" s="1"/>
  <c r="AT116" i="17"/>
  <c r="AT271" i="17" s="1"/>
  <c r="AS116" i="17"/>
  <c r="AS271" i="17" s="1"/>
  <c r="AR116" i="17"/>
  <c r="AR271" i="17" s="1"/>
  <c r="AQ116" i="17"/>
  <c r="AQ271" i="17" s="1"/>
  <c r="AP116" i="17"/>
  <c r="AP271" i="17" s="1"/>
  <c r="AO116" i="17"/>
  <c r="AO271" i="17" s="1"/>
  <c r="AN116" i="17"/>
  <c r="AN271" i="17" s="1"/>
  <c r="AM116" i="17"/>
  <c r="AM271" i="17" s="1"/>
  <c r="AL116" i="17"/>
  <c r="AL271" i="17" s="1"/>
  <c r="AK116" i="17"/>
  <c r="AK271" i="17" s="1"/>
  <c r="AJ116" i="17"/>
  <c r="AJ271" i="17" s="1"/>
  <c r="AI116" i="17"/>
  <c r="AI271" i="17" s="1"/>
  <c r="AH116" i="17"/>
  <c r="AH271" i="17" s="1"/>
  <c r="AG116" i="17"/>
  <c r="AG271" i="17" s="1"/>
  <c r="AF116" i="17"/>
  <c r="AF271" i="17" s="1"/>
  <c r="AE116" i="17"/>
  <c r="AE271" i="17" s="1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BG115" i="17"/>
  <c r="BM115" i="17" s="1"/>
  <c r="BF115" i="17"/>
  <c r="BA115" i="17"/>
  <c r="AZ115" i="17"/>
  <c r="AY115" i="17"/>
  <c r="AY270" i="17" s="1"/>
  <c r="AX115" i="17"/>
  <c r="AX270" i="17" s="1"/>
  <c r="AW115" i="17"/>
  <c r="AW270" i="17" s="1"/>
  <c r="AV115" i="17"/>
  <c r="AV270" i="17" s="1"/>
  <c r="AU115" i="17"/>
  <c r="AU270" i="17" s="1"/>
  <c r="AT115" i="17"/>
  <c r="AT270" i="17" s="1"/>
  <c r="AS115" i="17"/>
  <c r="AS270" i="17" s="1"/>
  <c r="AR115" i="17"/>
  <c r="AR270" i="17" s="1"/>
  <c r="AQ115" i="17"/>
  <c r="AQ270" i="17" s="1"/>
  <c r="AP115" i="17"/>
  <c r="AP270" i="17" s="1"/>
  <c r="AO115" i="17"/>
  <c r="AO270" i="17" s="1"/>
  <c r="AN115" i="17"/>
  <c r="AN270" i="17" s="1"/>
  <c r="AM115" i="17"/>
  <c r="AM270" i="17" s="1"/>
  <c r="AL115" i="17"/>
  <c r="AL270" i="17" s="1"/>
  <c r="AK115" i="17"/>
  <c r="AK270" i="17" s="1"/>
  <c r="AJ115" i="17"/>
  <c r="AJ270" i="17" s="1"/>
  <c r="AI115" i="17"/>
  <c r="AI270" i="17" s="1"/>
  <c r="AH115" i="17"/>
  <c r="AH270" i="17" s="1"/>
  <c r="AG115" i="17"/>
  <c r="AG270" i="17" s="1"/>
  <c r="AF115" i="17"/>
  <c r="AF270" i="17" s="1"/>
  <c r="AE115" i="17"/>
  <c r="AE270" i="17" s="1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BG114" i="17"/>
  <c r="BM114" i="17" s="1"/>
  <c r="BF114" i="17"/>
  <c r="BA114" i="17"/>
  <c r="AZ114" i="17"/>
  <c r="AY114" i="17"/>
  <c r="AY269" i="17" s="1"/>
  <c r="AX114" i="17"/>
  <c r="AX269" i="17" s="1"/>
  <c r="AW114" i="17"/>
  <c r="AW269" i="17" s="1"/>
  <c r="AV114" i="17"/>
  <c r="AV269" i="17" s="1"/>
  <c r="AU114" i="17"/>
  <c r="AU269" i="17" s="1"/>
  <c r="AT114" i="17"/>
  <c r="AT269" i="17" s="1"/>
  <c r="AS114" i="17"/>
  <c r="AS269" i="17" s="1"/>
  <c r="AR114" i="17"/>
  <c r="AR269" i="17" s="1"/>
  <c r="AQ114" i="17"/>
  <c r="AQ269" i="17" s="1"/>
  <c r="AP114" i="17"/>
  <c r="AP269" i="17" s="1"/>
  <c r="AO114" i="17"/>
  <c r="AO269" i="17" s="1"/>
  <c r="AN114" i="17"/>
  <c r="AN269" i="17" s="1"/>
  <c r="AM114" i="17"/>
  <c r="AM269" i="17" s="1"/>
  <c r="AL114" i="17"/>
  <c r="AL269" i="17" s="1"/>
  <c r="AK114" i="17"/>
  <c r="AK269" i="17" s="1"/>
  <c r="AJ114" i="17"/>
  <c r="AJ269" i="17" s="1"/>
  <c r="AI114" i="17"/>
  <c r="AI269" i="17" s="1"/>
  <c r="AH114" i="17"/>
  <c r="AH269" i="17" s="1"/>
  <c r="AG114" i="17"/>
  <c r="AG269" i="17" s="1"/>
  <c r="AF114" i="17"/>
  <c r="AF269" i="17" s="1"/>
  <c r="AE114" i="17"/>
  <c r="AE269" i="17" s="1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BG113" i="17"/>
  <c r="BM113" i="17" s="1"/>
  <c r="BF113" i="17"/>
  <c r="BA113" i="17"/>
  <c r="AZ113" i="17"/>
  <c r="AY113" i="17"/>
  <c r="AY268" i="17" s="1"/>
  <c r="AX113" i="17"/>
  <c r="AX268" i="17" s="1"/>
  <c r="AW113" i="17"/>
  <c r="AW268" i="17" s="1"/>
  <c r="AV113" i="17"/>
  <c r="AV268" i="17" s="1"/>
  <c r="AU113" i="17"/>
  <c r="AU268" i="17" s="1"/>
  <c r="AT113" i="17"/>
  <c r="AT268" i="17" s="1"/>
  <c r="AS113" i="17"/>
  <c r="AS268" i="17" s="1"/>
  <c r="AR113" i="17"/>
  <c r="AR268" i="17" s="1"/>
  <c r="AQ113" i="17"/>
  <c r="AQ268" i="17" s="1"/>
  <c r="AP113" i="17"/>
  <c r="AP268" i="17" s="1"/>
  <c r="AO113" i="17"/>
  <c r="AO268" i="17" s="1"/>
  <c r="AN113" i="17"/>
  <c r="AN268" i="17" s="1"/>
  <c r="AM113" i="17"/>
  <c r="AM268" i="17" s="1"/>
  <c r="AL113" i="17"/>
  <c r="AL268" i="17" s="1"/>
  <c r="AK113" i="17"/>
  <c r="AK268" i="17" s="1"/>
  <c r="AJ113" i="17"/>
  <c r="AJ268" i="17" s="1"/>
  <c r="AI113" i="17"/>
  <c r="AI268" i="17" s="1"/>
  <c r="AH113" i="17"/>
  <c r="AH268" i="17" s="1"/>
  <c r="AG113" i="17"/>
  <c r="AG268" i="17" s="1"/>
  <c r="AF113" i="17"/>
  <c r="AF268" i="17" s="1"/>
  <c r="AE113" i="17"/>
  <c r="AE268" i="17" s="1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BG112" i="17"/>
  <c r="BM112" i="17" s="1"/>
  <c r="BF112" i="17"/>
  <c r="BA112" i="17"/>
  <c r="AZ112" i="17"/>
  <c r="AY112" i="17"/>
  <c r="AY267" i="17" s="1"/>
  <c r="AX112" i="17"/>
  <c r="AX267" i="17" s="1"/>
  <c r="AW112" i="17"/>
  <c r="AW267" i="17" s="1"/>
  <c r="AV112" i="17"/>
  <c r="AV267" i="17" s="1"/>
  <c r="AU112" i="17"/>
  <c r="AU267" i="17" s="1"/>
  <c r="AT112" i="17"/>
  <c r="AT267" i="17" s="1"/>
  <c r="AS112" i="17"/>
  <c r="AS267" i="17" s="1"/>
  <c r="AR112" i="17"/>
  <c r="AR267" i="17" s="1"/>
  <c r="AQ112" i="17"/>
  <c r="AQ267" i="17" s="1"/>
  <c r="AP112" i="17"/>
  <c r="AP267" i="17" s="1"/>
  <c r="AO112" i="17"/>
  <c r="AO267" i="17" s="1"/>
  <c r="AN112" i="17"/>
  <c r="AN267" i="17" s="1"/>
  <c r="AM112" i="17"/>
  <c r="AM267" i="17" s="1"/>
  <c r="AL112" i="17"/>
  <c r="AL267" i="17" s="1"/>
  <c r="AK112" i="17"/>
  <c r="AK267" i="17" s="1"/>
  <c r="AJ112" i="17"/>
  <c r="AJ267" i="17" s="1"/>
  <c r="AI112" i="17"/>
  <c r="AI267" i="17" s="1"/>
  <c r="AH112" i="17"/>
  <c r="AH267" i="17" s="1"/>
  <c r="AG112" i="17"/>
  <c r="AG267" i="17" s="1"/>
  <c r="AF112" i="17"/>
  <c r="AF267" i="17" s="1"/>
  <c r="AE112" i="17"/>
  <c r="AE267" i="17" s="1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BG111" i="17"/>
  <c r="BM111" i="17" s="1"/>
  <c r="BF111" i="17"/>
  <c r="BA111" i="17"/>
  <c r="AZ111" i="17"/>
  <c r="AY111" i="17"/>
  <c r="AY266" i="17" s="1"/>
  <c r="AX111" i="17"/>
  <c r="AX266" i="17" s="1"/>
  <c r="AW111" i="17"/>
  <c r="AW266" i="17" s="1"/>
  <c r="AV111" i="17"/>
  <c r="AV266" i="17" s="1"/>
  <c r="AU111" i="17"/>
  <c r="AU266" i="17" s="1"/>
  <c r="AT111" i="17"/>
  <c r="AT266" i="17" s="1"/>
  <c r="AS111" i="17"/>
  <c r="AS266" i="17" s="1"/>
  <c r="AR111" i="17"/>
  <c r="AR266" i="17" s="1"/>
  <c r="AQ111" i="17"/>
  <c r="AQ266" i="17" s="1"/>
  <c r="AP111" i="17"/>
  <c r="AP266" i="17" s="1"/>
  <c r="AO111" i="17"/>
  <c r="AO266" i="17" s="1"/>
  <c r="AN111" i="17"/>
  <c r="AN266" i="17" s="1"/>
  <c r="AM111" i="17"/>
  <c r="AM266" i="17" s="1"/>
  <c r="AL111" i="17"/>
  <c r="AL266" i="17" s="1"/>
  <c r="AK111" i="17"/>
  <c r="AK266" i="17" s="1"/>
  <c r="AJ111" i="17"/>
  <c r="AJ266" i="17" s="1"/>
  <c r="AI111" i="17"/>
  <c r="AI266" i="17" s="1"/>
  <c r="AH111" i="17"/>
  <c r="AH266" i="17" s="1"/>
  <c r="AG111" i="17"/>
  <c r="AG266" i="17" s="1"/>
  <c r="AF111" i="17"/>
  <c r="AF266" i="17" s="1"/>
  <c r="AE111" i="17"/>
  <c r="AE266" i="17" s="1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BG110" i="17"/>
  <c r="BM110" i="17" s="1"/>
  <c r="BF110" i="17"/>
  <c r="BA110" i="17"/>
  <c r="AZ110" i="17"/>
  <c r="AY110" i="17"/>
  <c r="AY265" i="17" s="1"/>
  <c r="AX110" i="17"/>
  <c r="AX265" i="17" s="1"/>
  <c r="AW110" i="17"/>
  <c r="AW265" i="17" s="1"/>
  <c r="AV110" i="17"/>
  <c r="AV265" i="17" s="1"/>
  <c r="AU110" i="17"/>
  <c r="AU265" i="17" s="1"/>
  <c r="AT110" i="17"/>
  <c r="AT265" i="17" s="1"/>
  <c r="AS110" i="17"/>
  <c r="AS265" i="17" s="1"/>
  <c r="AR110" i="17"/>
  <c r="AR265" i="17" s="1"/>
  <c r="AQ110" i="17"/>
  <c r="AQ265" i="17" s="1"/>
  <c r="AP110" i="17"/>
  <c r="AP265" i="17" s="1"/>
  <c r="AO110" i="17"/>
  <c r="AO265" i="17" s="1"/>
  <c r="AN110" i="17"/>
  <c r="AN265" i="17" s="1"/>
  <c r="AM110" i="17"/>
  <c r="AM265" i="17" s="1"/>
  <c r="AL110" i="17"/>
  <c r="AL265" i="17" s="1"/>
  <c r="AK110" i="17"/>
  <c r="AK265" i="17" s="1"/>
  <c r="AJ110" i="17"/>
  <c r="AJ265" i="17" s="1"/>
  <c r="AI110" i="17"/>
  <c r="AI265" i="17" s="1"/>
  <c r="AH110" i="17"/>
  <c r="AH265" i="17" s="1"/>
  <c r="AG110" i="17"/>
  <c r="AG265" i="17" s="1"/>
  <c r="AF110" i="17"/>
  <c r="AF265" i="17" s="1"/>
  <c r="AE110" i="17"/>
  <c r="AE265" i="17" s="1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BG109" i="17"/>
  <c r="BM109" i="17" s="1"/>
  <c r="BF109" i="17"/>
  <c r="BA109" i="17"/>
  <c r="AZ109" i="17"/>
  <c r="AY109" i="17"/>
  <c r="AY264" i="17" s="1"/>
  <c r="AX109" i="17"/>
  <c r="AX264" i="17" s="1"/>
  <c r="AW109" i="17"/>
  <c r="AW264" i="17" s="1"/>
  <c r="AV109" i="17"/>
  <c r="AV264" i="17" s="1"/>
  <c r="AU109" i="17"/>
  <c r="AU264" i="17" s="1"/>
  <c r="AT109" i="17"/>
  <c r="AT264" i="17" s="1"/>
  <c r="AS109" i="17"/>
  <c r="AS264" i="17" s="1"/>
  <c r="AR109" i="17"/>
  <c r="AR264" i="17" s="1"/>
  <c r="AQ109" i="17"/>
  <c r="AQ264" i="17" s="1"/>
  <c r="AP109" i="17"/>
  <c r="AP264" i="17" s="1"/>
  <c r="AO109" i="17"/>
  <c r="AO264" i="17" s="1"/>
  <c r="AN109" i="17"/>
  <c r="AN264" i="17" s="1"/>
  <c r="AM109" i="17"/>
  <c r="AM264" i="17" s="1"/>
  <c r="AL109" i="17"/>
  <c r="AL264" i="17" s="1"/>
  <c r="AK109" i="17"/>
  <c r="AK264" i="17" s="1"/>
  <c r="AJ109" i="17"/>
  <c r="AJ264" i="17" s="1"/>
  <c r="AI109" i="17"/>
  <c r="AI264" i="17" s="1"/>
  <c r="AH109" i="17"/>
  <c r="AH264" i="17" s="1"/>
  <c r="AG109" i="17"/>
  <c r="AG264" i="17" s="1"/>
  <c r="AF109" i="17"/>
  <c r="AF264" i="17" s="1"/>
  <c r="AE109" i="17"/>
  <c r="AE264" i="17" s="1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BG108" i="17"/>
  <c r="BM108" i="17" s="1"/>
  <c r="BF108" i="17"/>
  <c r="BA108" i="17"/>
  <c r="AZ108" i="17"/>
  <c r="AY108" i="17"/>
  <c r="AY263" i="17" s="1"/>
  <c r="AX108" i="17"/>
  <c r="AX263" i="17" s="1"/>
  <c r="AW108" i="17"/>
  <c r="AW263" i="17" s="1"/>
  <c r="AV108" i="17"/>
  <c r="AV263" i="17" s="1"/>
  <c r="AU108" i="17"/>
  <c r="AU263" i="17" s="1"/>
  <c r="AT108" i="17"/>
  <c r="AT263" i="17" s="1"/>
  <c r="AS108" i="17"/>
  <c r="AS263" i="17" s="1"/>
  <c r="AR108" i="17"/>
  <c r="AR263" i="17" s="1"/>
  <c r="AQ108" i="17"/>
  <c r="AQ263" i="17" s="1"/>
  <c r="AP108" i="17"/>
  <c r="AP263" i="17" s="1"/>
  <c r="AO108" i="17"/>
  <c r="AO263" i="17" s="1"/>
  <c r="AN108" i="17"/>
  <c r="AN263" i="17" s="1"/>
  <c r="AM108" i="17"/>
  <c r="AM263" i="17" s="1"/>
  <c r="AL108" i="17"/>
  <c r="AL263" i="17" s="1"/>
  <c r="AK108" i="17"/>
  <c r="AK263" i="17" s="1"/>
  <c r="AJ108" i="17"/>
  <c r="AJ263" i="17" s="1"/>
  <c r="AI108" i="17"/>
  <c r="AI263" i="17" s="1"/>
  <c r="AH108" i="17"/>
  <c r="AH263" i="17" s="1"/>
  <c r="AG108" i="17"/>
  <c r="AG263" i="17" s="1"/>
  <c r="AF108" i="17"/>
  <c r="AF263" i="17" s="1"/>
  <c r="AE108" i="17"/>
  <c r="AE263" i="17" s="1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BG107" i="17"/>
  <c r="BM107" i="17" s="1"/>
  <c r="BF107" i="17"/>
  <c r="BA107" i="17"/>
  <c r="AZ107" i="17"/>
  <c r="AY107" i="17"/>
  <c r="AY262" i="17" s="1"/>
  <c r="AX107" i="17"/>
  <c r="AX262" i="17" s="1"/>
  <c r="AW107" i="17"/>
  <c r="AW262" i="17" s="1"/>
  <c r="AV107" i="17"/>
  <c r="AV262" i="17" s="1"/>
  <c r="AU107" i="17"/>
  <c r="AU262" i="17" s="1"/>
  <c r="AT107" i="17"/>
  <c r="AT262" i="17" s="1"/>
  <c r="AS107" i="17"/>
  <c r="AS262" i="17" s="1"/>
  <c r="AR107" i="17"/>
  <c r="AR262" i="17" s="1"/>
  <c r="AQ107" i="17"/>
  <c r="AQ262" i="17" s="1"/>
  <c r="AP107" i="17"/>
  <c r="AP262" i="17" s="1"/>
  <c r="AO107" i="17"/>
  <c r="AO262" i="17" s="1"/>
  <c r="AN107" i="17"/>
  <c r="AN262" i="17" s="1"/>
  <c r="AM107" i="17"/>
  <c r="AM262" i="17" s="1"/>
  <c r="AL107" i="17"/>
  <c r="AL262" i="17" s="1"/>
  <c r="AK107" i="17"/>
  <c r="AK262" i="17" s="1"/>
  <c r="AJ107" i="17"/>
  <c r="AJ262" i="17" s="1"/>
  <c r="AI107" i="17"/>
  <c r="AI262" i="17" s="1"/>
  <c r="AH107" i="17"/>
  <c r="AH262" i="17" s="1"/>
  <c r="AG107" i="17"/>
  <c r="AG262" i="17" s="1"/>
  <c r="AF107" i="17"/>
  <c r="AF262" i="17" s="1"/>
  <c r="AE107" i="17"/>
  <c r="AE262" i="17" s="1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BG106" i="17"/>
  <c r="BM106" i="17" s="1"/>
  <c r="BF106" i="17"/>
  <c r="BA106" i="17"/>
  <c r="AZ106" i="17"/>
  <c r="AY106" i="17"/>
  <c r="AY261" i="17" s="1"/>
  <c r="AX106" i="17"/>
  <c r="AX261" i="17" s="1"/>
  <c r="AW106" i="17"/>
  <c r="AW261" i="17" s="1"/>
  <c r="AV106" i="17"/>
  <c r="AV261" i="17" s="1"/>
  <c r="AU106" i="17"/>
  <c r="AU261" i="17" s="1"/>
  <c r="AT106" i="17"/>
  <c r="AT261" i="17" s="1"/>
  <c r="AS106" i="17"/>
  <c r="AS261" i="17" s="1"/>
  <c r="AR106" i="17"/>
  <c r="AR261" i="17" s="1"/>
  <c r="AQ106" i="17"/>
  <c r="AQ261" i="17" s="1"/>
  <c r="AP106" i="17"/>
  <c r="AP261" i="17" s="1"/>
  <c r="AO106" i="17"/>
  <c r="AO261" i="17" s="1"/>
  <c r="AN106" i="17"/>
  <c r="AN261" i="17" s="1"/>
  <c r="AM106" i="17"/>
  <c r="AM261" i="17" s="1"/>
  <c r="AL106" i="17"/>
  <c r="AL261" i="17" s="1"/>
  <c r="AK106" i="17"/>
  <c r="AK261" i="17" s="1"/>
  <c r="AJ106" i="17"/>
  <c r="AJ261" i="17" s="1"/>
  <c r="AI106" i="17"/>
  <c r="AI261" i="17" s="1"/>
  <c r="AH106" i="17"/>
  <c r="AH261" i="17" s="1"/>
  <c r="AG106" i="17"/>
  <c r="AG261" i="17" s="1"/>
  <c r="AF106" i="17"/>
  <c r="AF261" i="17" s="1"/>
  <c r="AE106" i="17"/>
  <c r="AE261" i="17" s="1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BG105" i="17"/>
  <c r="BM105" i="17" s="1"/>
  <c r="BF105" i="17"/>
  <c r="BA105" i="17"/>
  <c r="AZ105" i="17"/>
  <c r="AY105" i="17"/>
  <c r="AY260" i="17" s="1"/>
  <c r="AX105" i="17"/>
  <c r="AX260" i="17" s="1"/>
  <c r="AW105" i="17"/>
  <c r="AW260" i="17" s="1"/>
  <c r="AV105" i="17"/>
  <c r="AV260" i="17" s="1"/>
  <c r="AU105" i="17"/>
  <c r="AU260" i="17" s="1"/>
  <c r="AT105" i="17"/>
  <c r="AT260" i="17" s="1"/>
  <c r="AS105" i="17"/>
  <c r="AS260" i="17" s="1"/>
  <c r="AR105" i="17"/>
  <c r="AR260" i="17" s="1"/>
  <c r="AQ105" i="17"/>
  <c r="AQ260" i="17" s="1"/>
  <c r="AP105" i="17"/>
  <c r="AP260" i="17" s="1"/>
  <c r="AO105" i="17"/>
  <c r="AO260" i="17" s="1"/>
  <c r="AN105" i="17"/>
  <c r="AN260" i="17" s="1"/>
  <c r="AM105" i="17"/>
  <c r="AM260" i="17" s="1"/>
  <c r="AL105" i="17"/>
  <c r="AL260" i="17" s="1"/>
  <c r="AK105" i="17"/>
  <c r="AK260" i="17" s="1"/>
  <c r="AJ105" i="17"/>
  <c r="AJ260" i="17" s="1"/>
  <c r="AI105" i="17"/>
  <c r="AI260" i="17" s="1"/>
  <c r="AH105" i="17"/>
  <c r="AH260" i="17" s="1"/>
  <c r="AG105" i="17"/>
  <c r="AG260" i="17" s="1"/>
  <c r="AF105" i="17"/>
  <c r="AF260" i="17" s="1"/>
  <c r="AE105" i="17"/>
  <c r="AE260" i="17" s="1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BG104" i="17"/>
  <c r="BM104" i="17" s="1"/>
  <c r="BF104" i="17"/>
  <c r="BA104" i="17"/>
  <c r="AZ104" i="17"/>
  <c r="AY104" i="17"/>
  <c r="AY259" i="17" s="1"/>
  <c r="AX104" i="17"/>
  <c r="AX259" i="17" s="1"/>
  <c r="AW104" i="17"/>
  <c r="AW259" i="17" s="1"/>
  <c r="AV104" i="17"/>
  <c r="AV259" i="17" s="1"/>
  <c r="AU104" i="17"/>
  <c r="AU259" i="17" s="1"/>
  <c r="AT104" i="17"/>
  <c r="AT259" i="17" s="1"/>
  <c r="AS104" i="17"/>
  <c r="AS259" i="17" s="1"/>
  <c r="AR104" i="17"/>
  <c r="AR259" i="17" s="1"/>
  <c r="AQ104" i="17"/>
  <c r="AQ259" i="17" s="1"/>
  <c r="AP104" i="17"/>
  <c r="AP259" i="17" s="1"/>
  <c r="AO104" i="17"/>
  <c r="AO259" i="17" s="1"/>
  <c r="AN104" i="17"/>
  <c r="AN259" i="17" s="1"/>
  <c r="AM104" i="17"/>
  <c r="AM259" i="17" s="1"/>
  <c r="AL104" i="17"/>
  <c r="AL259" i="17" s="1"/>
  <c r="AK104" i="17"/>
  <c r="AK259" i="17" s="1"/>
  <c r="AJ104" i="17"/>
  <c r="AJ259" i="17" s="1"/>
  <c r="AI104" i="17"/>
  <c r="AI259" i="17" s="1"/>
  <c r="AH104" i="17"/>
  <c r="AH259" i="17" s="1"/>
  <c r="AG104" i="17"/>
  <c r="AG259" i="17" s="1"/>
  <c r="AF104" i="17"/>
  <c r="AF259" i="17" s="1"/>
  <c r="AE104" i="17"/>
  <c r="AE259" i="17" s="1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BG103" i="17"/>
  <c r="BM103" i="17" s="1"/>
  <c r="BF103" i="17"/>
  <c r="BA103" i="17"/>
  <c r="AZ103" i="17"/>
  <c r="AY103" i="17"/>
  <c r="AY258" i="17" s="1"/>
  <c r="AX103" i="17"/>
  <c r="AX258" i="17" s="1"/>
  <c r="AW103" i="17"/>
  <c r="AW258" i="17" s="1"/>
  <c r="AV103" i="17"/>
  <c r="AV258" i="17" s="1"/>
  <c r="AU103" i="17"/>
  <c r="AU258" i="17" s="1"/>
  <c r="AT103" i="17"/>
  <c r="AT258" i="17" s="1"/>
  <c r="AS103" i="17"/>
  <c r="AS258" i="17" s="1"/>
  <c r="AR103" i="17"/>
  <c r="AR258" i="17" s="1"/>
  <c r="AQ103" i="17"/>
  <c r="AQ258" i="17" s="1"/>
  <c r="AP103" i="17"/>
  <c r="AP258" i="17" s="1"/>
  <c r="AO103" i="17"/>
  <c r="AO258" i="17" s="1"/>
  <c r="AN103" i="17"/>
  <c r="AN258" i="17" s="1"/>
  <c r="AM103" i="17"/>
  <c r="AM258" i="17" s="1"/>
  <c r="AL103" i="17"/>
  <c r="AL258" i="17" s="1"/>
  <c r="AK103" i="17"/>
  <c r="AK258" i="17" s="1"/>
  <c r="AJ103" i="17"/>
  <c r="AJ258" i="17" s="1"/>
  <c r="AI103" i="17"/>
  <c r="AI258" i="17" s="1"/>
  <c r="AH103" i="17"/>
  <c r="AH258" i="17" s="1"/>
  <c r="AG103" i="17"/>
  <c r="AG258" i="17" s="1"/>
  <c r="AF103" i="17"/>
  <c r="AF258" i="17" s="1"/>
  <c r="AE103" i="17"/>
  <c r="AE258" i="17" s="1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BG102" i="17"/>
  <c r="BM102" i="17" s="1"/>
  <c r="BF102" i="17"/>
  <c r="BA102" i="17"/>
  <c r="AZ102" i="17"/>
  <c r="AY102" i="17"/>
  <c r="AY257" i="17" s="1"/>
  <c r="AX102" i="17"/>
  <c r="AX257" i="17" s="1"/>
  <c r="AW102" i="17"/>
  <c r="AW257" i="17" s="1"/>
  <c r="AV102" i="17"/>
  <c r="AV257" i="17" s="1"/>
  <c r="AU102" i="17"/>
  <c r="AU257" i="17" s="1"/>
  <c r="AT102" i="17"/>
  <c r="AT257" i="17" s="1"/>
  <c r="AS102" i="17"/>
  <c r="AS257" i="17" s="1"/>
  <c r="AR102" i="17"/>
  <c r="AR257" i="17" s="1"/>
  <c r="AQ102" i="17"/>
  <c r="AQ257" i="17" s="1"/>
  <c r="AP102" i="17"/>
  <c r="AP257" i="17" s="1"/>
  <c r="AO102" i="17"/>
  <c r="AO257" i="17" s="1"/>
  <c r="AN102" i="17"/>
  <c r="AN257" i="17" s="1"/>
  <c r="AM102" i="17"/>
  <c r="AM257" i="17" s="1"/>
  <c r="AL102" i="17"/>
  <c r="AL257" i="17" s="1"/>
  <c r="AK102" i="17"/>
  <c r="AK257" i="17" s="1"/>
  <c r="AJ102" i="17"/>
  <c r="AJ257" i="17" s="1"/>
  <c r="AI102" i="17"/>
  <c r="AI257" i="17" s="1"/>
  <c r="AH102" i="17"/>
  <c r="AH257" i="17" s="1"/>
  <c r="AG102" i="17"/>
  <c r="AG257" i="17" s="1"/>
  <c r="AF102" i="17"/>
  <c r="AF257" i="17" s="1"/>
  <c r="AE102" i="17"/>
  <c r="AE257" i="17" s="1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BG101" i="17"/>
  <c r="BM101" i="17" s="1"/>
  <c r="BF101" i="17"/>
  <c r="BA101" i="17"/>
  <c r="AZ101" i="17"/>
  <c r="AY101" i="17"/>
  <c r="AY256" i="17" s="1"/>
  <c r="AX101" i="17"/>
  <c r="AX256" i="17" s="1"/>
  <c r="AW101" i="17"/>
  <c r="AW256" i="17" s="1"/>
  <c r="AV101" i="17"/>
  <c r="AV256" i="17" s="1"/>
  <c r="AU101" i="17"/>
  <c r="AU256" i="17" s="1"/>
  <c r="AT101" i="17"/>
  <c r="AT256" i="17" s="1"/>
  <c r="AS101" i="17"/>
  <c r="AS256" i="17" s="1"/>
  <c r="AR101" i="17"/>
  <c r="AR256" i="17" s="1"/>
  <c r="AQ101" i="17"/>
  <c r="AQ256" i="17" s="1"/>
  <c r="AP101" i="17"/>
  <c r="AP256" i="17" s="1"/>
  <c r="AO101" i="17"/>
  <c r="AO256" i="17" s="1"/>
  <c r="AN101" i="17"/>
  <c r="AN256" i="17" s="1"/>
  <c r="AM101" i="17"/>
  <c r="AM256" i="17" s="1"/>
  <c r="AL101" i="17"/>
  <c r="AL256" i="17" s="1"/>
  <c r="AK101" i="17"/>
  <c r="AK256" i="17" s="1"/>
  <c r="AJ101" i="17"/>
  <c r="AJ256" i="17" s="1"/>
  <c r="AI101" i="17"/>
  <c r="AI256" i="17" s="1"/>
  <c r="AH101" i="17"/>
  <c r="AH256" i="17" s="1"/>
  <c r="AG101" i="17"/>
  <c r="AG256" i="17" s="1"/>
  <c r="AF101" i="17"/>
  <c r="AF256" i="17" s="1"/>
  <c r="AE101" i="17"/>
  <c r="AE256" i="17" s="1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BG100" i="17"/>
  <c r="BM100" i="17" s="1"/>
  <c r="BF100" i="17"/>
  <c r="BA100" i="17"/>
  <c r="AZ100" i="17"/>
  <c r="AY100" i="17"/>
  <c r="AY255" i="17" s="1"/>
  <c r="AX100" i="17"/>
  <c r="AX255" i="17" s="1"/>
  <c r="AW100" i="17"/>
  <c r="AW255" i="17" s="1"/>
  <c r="AV100" i="17"/>
  <c r="AV255" i="17" s="1"/>
  <c r="AU100" i="17"/>
  <c r="AU255" i="17" s="1"/>
  <c r="AT100" i="17"/>
  <c r="AT255" i="17" s="1"/>
  <c r="AS100" i="17"/>
  <c r="AS255" i="17" s="1"/>
  <c r="AR100" i="17"/>
  <c r="AR255" i="17" s="1"/>
  <c r="AQ100" i="17"/>
  <c r="AQ255" i="17" s="1"/>
  <c r="AP100" i="17"/>
  <c r="AP255" i="17" s="1"/>
  <c r="AO100" i="17"/>
  <c r="AO255" i="17" s="1"/>
  <c r="AN100" i="17"/>
  <c r="AN255" i="17" s="1"/>
  <c r="AM100" i="17"/>
  <c r="AM255" i="17" s="1"/>
  <c r="AL100" i="17"/>
  <c r="AL255" i="17" s="1"/>
  <c r="AK100" i="17"/>
  <c r="AK255" i="17" s="1"/>
  <c r="AJ100" i="17"/>
  <c r="AJ255" i="17" s="1"/>
  <c r="AI100" i="17"/>
  <c r="AI255" i="17" s="1"/>
  <c r="AH100" i="17"/>
  <c r="AH255" i="17" s="1"/>
  <c r="AG100" i="17"/>
  <c r="AG255" i="17" s="1"/>
  <c r="AF100" i="17"/>
  <c r="AF255" i="17" s="1"/>
  <c r="AE100" i="17"/>
  <c r="AE255" i="17" s="1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BG99" i="17"/>
  <c r="BM99" i="17" s="1"/>
  <c r="BF99" i="17"/>
  <c r="BA99" i="17"/>
  <c r="AZ99" i="17"/>
  <c r="AY99" i="17"/>
  <c r="AY254" i="17" s="1"/>
  <c r="AX99" i="17"/>
  <c r="AX254" i="17" s="1"/>
  <c r="AW99" i="17"/>
  <c r="AW254" i="17" s="1"/>
  <c r="AV99" i="17"/>
  <c r="AV254" i="17" s="1"/>
  <c r="AU99" i="17"/>
  <c r="AU254" i="17" s="1"/>
  <c r="AT99" i="17"/>
  <c r="AT254" i="17" s="1"/>
  <c r="AS99" i="17"/>
  <c r="AS254" i="17" s="1"/>
  <c r="AR99" i="17"/>
  <c r="AR254" i="17" s="1"/>
  <c r="AQ99" i="17"/>
  <c r="AQ254" i="17" s="1"/>
  <c r="AP99" i="17"/>
  <c r="AP254" i="17" s="1"/>
  <c r="AO99" i="17"/>
  <c r="AO254" i="17" s="1"/>
  <c r="AN99" i="17"/>
  <c r="AN254" i="17" s="1"/>
  <c r="AM99" i="17"/>
  <c r="AM254" i="17" s="1"/>
  <c r="AL99" i="17"/>
  <c r="AL254" i="17" s="1"/>
  <c r="AK99" i="17"/>
  <c r="AK254" i="17" s="1"/>
  <c r="AJ99" i="17"/>
  <c r="AJ254" i="17" s="1"/>
  <c r="AI99" i="17"/>
  <c r="AI254" i="17" s="1"/>
  <c r="AH99" i="17"/>
  <c r="AH254" i="17" s="1"/>
  <c r="AG99" i="17"/>
  <c r="AG254" i="17" s="1"/>
  <c r="AF99" i="17"/>
  <c r="AF254" i="17" s="1"/>
  <c r="AE99" i="17"/>
  <c r="AE254" i="17" s="1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BG98" i="17"/>
  <c r="BM98" i="17" s="1"/>
  <c r="BF98" i="17"/>
  <c r="BA98" i="17"/>
  <c r="AZ98" i="17"/>
  <c r="AY98" i="17"/>
  <c r="AY253" i="17" s="1"/>
  <c r="AX98" i="17"/>
  <c r="AX253" i="17" s="1"/>
  <c r="AW98" i="17"/>
  <c r="AW253" i="17" s="1"/>
  <c r="AV98" i="17"/>
  <c r="AV253" i="17" s="1"/>
  <c r="AU98" i="17"/>
  <c r="AU253" i="17" s="1"/>
  <c r="AT98" i="17"/>
  <c r="AT253" i="17" s="1"/>
  <c r="AS98" i="17"/>
  <c r="AS253" i="17" s="1"/>
  <c r="AR98" i="17"/>
  <c r="AR253" i="17" s="1"/>
  <c r="AQ98" i="17"/>
  <c r="AQ253" i="17" s="1"/>
  <c r="AP98" i="17"/>
  <c r="AP253" i="17" s="1"/>
  <c r="AO98" i="17"/>
  <c r="AO253" i="17" s="1"/>
  <c r="AN98" i="17"/>
  <c r="AN253" i="17" s="1"/>
  <c r="AM98" i="17"/>
  <c r="AM253" i="17" s="1"/>
  <c r="AL98" i="17"/>
  <c r="AL253" i="17" s="1"/>
  <c r="AK98" i="17"/>
  <c r="AK253" i="17" s="1"/>
  <c r="AJ98" i="17"/>
  <c r="AJ253" i="17" s="1"/>
  <c r="AI98" i="17"/>
  <c r="AI253" i="17" s="1"/>
  <c r="AH98" i="17"/>
  <c r="AH253" i="17" s="1"/>
  <c r="AG98" i="17"/>
  <c r="AG253" i="17" s="1"/>
  <c r="AF98" i="17"/>
  <c r="AF253" i="17" s="1"/>
  <c r="AE98" i="17"/>
  <c r="AE253" i="17" s="1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BG97" i="17"/>
  <c r="BM97" i="17" s="1"/>
  <c r="BF97" i="17"/>
  <c r="BA97" i="17"/>
  <c r="AZ97" i="17"/>
  <c r="AY97" i="17"/>
  <c r="AY252" i="17" s="1"/>
  <c r="AX97" i="17"/>
  <c r="AX252" i="17" s="1"/>
  <c r="AW97" i="17"/>
  <c r="AW252" i="17" s="1"/>
  <c r="AV97" i="17"/>
  <c r="AV252" i="17" s="1"/>
  <c r="AU97" i="17"/>
  <c r="AU252" i="17" s="1"/>
  <c r="AT97" i="17"/>
  <c r="AT252" i="17" s="1"/>
  <c r="AS97" i="17"/>
  <c r="AS252" i="17" s="1"/>
  <c r="AR97" i="17"/>
  <c r="AR252" i="17" s="1"/>
  <c r="AQ97" i="17"/>
  <c r="AQ252" i="17" s="1"/>
  <c r="AP97" i="17"/>
  <c r="AP252" i="17" s="1"/>
  <c r="AO97" i="17"/>
  <c r="AO252" i="17" s="1"/>
  <c r="AN97" i="17"/>
  <c r="AN252" i="17" s="1"/>
  <c r="AM97" i="17"/>
  <c r="AM252" i="17" s="1"/>
  <c r="AL97" i="17"/>
  <c r="AL252" i="17" s="1"/>
  <c r="AK97" i="17"/>
  <c r="AK252" i="17" s="1"/>
  <c r="AJ97" i="17"/>
  <c r="AJ252" i="17" s="1"/>
  <c r="AI97" i="17"/>
  <c r="AI252" i="17" s="1"/>
  <c r="AH97" i="17"/>
  <c r="AH252" i="17" s="1"/>
  <c r="AG97" i="17"/>
  <c r="AG252" i="17" s="1"/>
  <c r="AF97" i="17"/>
  <c r="AF252" i="17" s="1"/>
  <c r="AE97" i="17"/>
  <c r="AE252" i="17" s="1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BG96" i="17"/>
  <c r="BM96" i="17" s="1"/>
  <c r="BF96" i="17"/>
  <c r="BA96" i="17"/>
  <c r="AZ96" i="17"/>
  <c r="AY96" i="17"/>
  <c r="AY251" i="17" s="1"/>
  <c r="AX96" i="17"/>
  <c r="AX251" i="17" s="1"/>
  <c r="AW96" i="17"/>
  <c r="AW251" i="17" s="1"/>
  <c r="AV96" i="17"/>
  <c r="AV251" i="17" s="1"/>
  <c r="AU96" i="17"/>
  <c r="AU251" i="17" s="1"/>
  <c r="AT96" i="17"/>
  <c r="AT251" i="17" s="1"/>
  <c r="AS96" i="17"/>
  <c r="AS251" i="17" s="1"/>
  <c r="AR96" i="17"/>
  <c r="AR251" i="17" s="1"/>
  <c r="AQ96" i="17"/>
  <c r="AQ251" i="17" s="1"/>
  <c r="AP96" i="17"/>
  <c r="AP251" i="17" s="1"/>
  <c r="AO96" i="17"/>
  <c r="AO251" i="17" s="1"/>
  <c r="AN96" i="17"/>
  <c r="AN251" i="17" s="1"/>
  <c r="AM96" i="17"/>
  <c r="AM251" i="17" s="1"/>
  <c r="AL96" i="17"/>
  <c r="AL251" i="17" s="1"/>
  <c r="AK96" i="17"/>
  <c r="AK251" i="17" s="1"/>
  <c r="AJ96" i="17"/>
  <c r="AJ251" i="17" s="1"/>
  <c r="AI96" i="17"/>
  <c r="AI251" i="17" s="1"/>
  <c r="AH96" i="17"/>
  <c r="AH251" i="17" s="1"/>
  <c r="AG96" i="17"/>
  <c r="AG251" i="17" s="1"/>
  <c r="AF96" i="17"/>
  <c r="AF251" i="17" s="1"/>
  <c r="AE96" i="17"/>
  <c r="AE251" i="17" s="1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BG95" i="17"/>
  <c r="BM95" i="17" s="1"/>
  <c r="BF95" i="17"/>
  <c r="BA95" i="17"/>
  <c r="AZ95" i="17"/>
  <c r="AY95" i="17"/>
  <c r="AY250" i="17" s="1"/>
  <c r="AX95" i="17"/>
  <c r="AX250" i="17" s="1"/>
  <c r="AW95" i="17"/>
  <c r="AW250" i="17" s="1"/>
  <c r="AV95" i="17"/>
  <c r="AV250" i="17" s="1"/>
  <c r="AU95" i="17"/>
  <c r="AU250" i="17" s="1"/>
  <c r="AT95" i="17"/>
  <c r="AT250" i="17" s="1"/>
  <c r="AS95" i="17"/>
  <c r="AS250" i="17" s="1"/>
  <c r="AR95" i="17"/>
  <c r="AR250" i="17" s="1"/>
  <c r="AQ95" i="17"/>
  <c r="AQ250" i="17" s="1"/>
  <c r="AP95" i="17"/>
  <c r="AP250" i="17" s="1"/>
  <c r="AO95" i="17"/>
  <c r="AO250" i="17" s="1"/>
  <c r="AN95" i="17"/>
  <c r="AN250" i="17" s="1"/>
  <c r="AM95" i="17"/>
  <c r="AM250" i="17" s="1"/>
  <c r="AL95" i="17"/>
  <c r="AL250" i="17" s="1"/>
  <c r="AK95" i="17"/>
  <c r="AK250" i="17" s="1"/>
  <c r="AJ95" i="17"/>
  <c r="AJ250" i="17" s="1"/>
  <c r="AI95" i="17"/>
  <c r="AI250" i="17" s="1"/>
  <c r="AH95" i="17"/>
  <c r="AH250" i="17" s="1"/>
  <c r="AG95" i="17"/>
  <c r="AG250" i="17" s="1"/>
  <c r="AF95" i="17"/>
  <c r="AF250" i="17" s="1"/>
  <c r="AE95" i="17"/>
  <c r="AE250" i="17" s="1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BG94" i="17"/>
  <c r="BM94" i="17" s="1"/>
  <c r="BF94" i="17"/>
  <c r="BA94" i="17"/>
  <c r="AZ94" i="17"/>
  <c r="AY94" i="17"/>
  <c r="AY249" i="17" s="1"/>
  <c r="AX94" i="17"/>
  <c r="AX249" i="17" s="1"/>
  <c r="AW94" i="17"/>
  <c r="AW249" i="17" s="1"/>
  <c r="AV94" i="17"/>
  <c r="AV249" i="17" s="1"/>
  <c r="AU94" i="17"/>
  <c r="AU249" i="17" s="1"/>
  <c r="AT94" i="17"/>
  <c r="AT249" i="17" s="1"/>
  <c r="AS94" i="17"/>
  <c r="AS249" i="17" s="1"/>
  <c r="AR94" i="17"/>
  <c r="AR249" i="17" s="1"/>
  <c r="AQ94" i="17"/>
  <c r="AQ249" i="17" s="1"/>
  <c r="AP94" i="17"/>
  <c r="AP249" i="17" s="1"/>
  <c r="AO94" i="17"/>
  <c r="AO249" i="17" s="1"/>
  <c r="AN94" i="17"/>
  <c r="AN249" i="17" s="1"/>
  <c r="AM94" i="17"/>
  <c r="AM249" i="17" s="1"/>
  <c r="AL94" i="17"/>
  <c r="AL249" i="17" s="1"/>
  <c r="AK94" i="17"/>
  <c r="AK249" i="17" s="1"/>
  <c r="AJ94" i="17"/>
  <c r="AJ249" i="17" s="1"/>
  <c r="AI94" i="17"/>
  <c r="AI249" i="17" s="1"/>
  <c r="AH94" i="17"/>
  <c r="AH249" i="17" s="1"/>
  <c r="AG94" i="17"/>
  <c r="AG249" i="17" s="1"/>
  <c r="AF94" i="17"/>
  <c r="AF249" i="17" s="1"/>
  <c r="AE94" i="17"/>
  <c r="AE249" i="17" s="1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BG93" i="17"/>
  <c r="BM93" i="17" s="1"/>
  <c r="BF93" i="17"/>
  <c r="BA93" i="17"/>
  <c r="AZ93" i="17"/>
  <c r="AY93" i="17"/>
  <c r="AY248" i="17" s="1"/>
  <c r="AX93" i="17"/>
  <c r="AX248" i="17" s="1"/>
  <c r="AW93" i="17"/>
  <c r="AW248" i="17" s="1"/>
  <c r="AV93" i="17"/>
  <c r="AV248" i="17" s="1"/>
  <c r="AU93" i="17"/>
  <c r="AU248" i="17" s="1"/>
  <c r="AT93" i="17"/>
  <c r="AT248" i="17" s="1"/>
  <c r="AS93" i="17"/>
  <c r="AS248" i="17" s="1"/>
  <c r="AR93" i="17"/>
  <c r="AR248" i="17" s="1"/>
  <c r="AQ93" i="17"/>
  <c r="AQ248" i="17" s="1"/>
  <c r="AP93" i="17"/>
  <c r="AP248" i="17" s="1"/>
  <c r="AO93" i="17"/>
  <c r="AO248" i="17" s="1"/>
  <c r="AN93" i="17"/>
  <c r="AN248" i="17" s="1"/>
  <c r="AM93" i="17"/>
  <c r="AM248" i="17" s="1"/>
  <c r="AL93" i="17"/>
  <c r="AL248" i="17" s="1"/>
  <c r="AK93" i="17"/>
  <c r="AK248" i="17" s="1"/>
  <c r="AJ93" i="17"/>
  <c r="AJ248" i="17" s="1"/>
  <c r="AI93" i="17"/>
  <c r="AI248" i="17" s="1"/>
  <c r="AH93" i="17"/>
  <c r="AH248" i="17" s="1"/>
  <c r="AG93" i="17"/>
  <c r="AG248" i="17" s="1"/>
  <c r="AF93" i="17"/>
  <c r="AF248" i="17" s="1"/>
  <c r="AE93" i="17"/>
  <c r="AE248" i="17" s="1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BG92" i="17"/>
  <c r="BM92" i="17" s="1"/>
  <c r="BF92" i="17"/>
  <c r="BA92" i="17"/>
  <c r="AZ92" i="17"/>
  <c r="AY92" i="17"/>
  <c r="AY247" i="17" s="1"/>
  <c r="AX92" i="17"/>
  <c r="AX247" i="17" s="1"/>
  <c r="AW92" i="17"/>
  <c r="AW247" i="17" s="1"/>
  <c r="AV92" i="17"/>
  <c r="AV247" i="17" s="1"/>
  <c r="AU92" i="17"/>
  <c r="AU247" i="17" s="1"/>
  <c r="AT92" i="17"/>
  <c r="AT247" i="17" s="1"/>
  <c r="AS92" i="17"/>
  <c r="AS247" i="17" s="1"/>
  <c r="AR92" i="17"/>
  <c r="AR247" i="17" s="1"/>
  <c r="AQ92" i="17"/>
  <c r="AQ247" i="17" s="1"/>
  <c r="AP92" i="17"/>
  <c r="AP247" i="17" s="1"/>
  <c r="AO92" i="17"/>
  <c r="AO247" i="17" s="1"/>
  <c r="AN92" i="17"/>
  <c r="AN247" i="17" s="1"/>
  <c r="AM92" i="17"/>
  <c r="AM247" i="17" s="1"/>
  <c r="AL92" i="17"/>
  <c r="AL247" i="17" s="1"/>
  <c r="AK92" i="17"/>
  <c r="AK247" i="17" s="1"/>
  <c r="AJ92" i="17"/>
  <c r="AJ247" i="17" s="1"/>
  <c r="AI92" i="17"/>
  <c r="AI247" i="17" s="1"/>
  <c r="AH92" i="17"/>
  <c r="AH247" i="17" s="1"/>
  <c r="AG92" i="17"/>
  <c r="AG247" i="17" s="1"/>
  <c r="AF92" i="17"/>
  <c r="AF247" i="17" s="1"/>
  <c r="AE92" i="17"/>
  <c r="AE247" i="17" s="1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BG91" i="17"/>
  <c r="BM91" i="17" s="1"/>
  <c r="BF91" i="17"/>
  <c r="BA91" i="17"/>
  <c r="AZ91" i="17"/>
  <c r="AY91" i="17"/>
  <c r="AY246" i="17" s="1"/>
  <c r="AX91" i="17"/>
  <c r="AX246" i="17" s="1"/>
  <c r="AW91" i="17"/>
  <c r="AW246" i="17" s="1"/>
  <c r="AV91" i="17"/>
  <c r="AV246" i="17" s="1"/>
  <c r="AU91" i="17"/>
  <c r="AU246" i="17" s="1"/>
  <c r="AT91" i="17"/>
  <c r="AT246" i="17" s="1"/>
  <c r="AS91" i="17"/>
  <c r="AS246" i="17" s="1"/>
  <c r="AR91" i="17"/>
  <c r="AR246" i="17" s="1"/>
  <c r="AQ91" i="17"/>
  <c r="AQ246" i="17" s="1"/>
  <c r="AP91" i="17"/>
  <c r="AP246" i="17" s="1"/>
  <c r="AO91" i="17"/>
  <c r="AO246" i="17" s="1"/>
  <c r="AN91" i="17"/>
  <c r="AN246" i="17" s="1"/>
  <c r="AM91" i="17"/>
  <c r="AM246" i="17" s="1"/>
  <c r="AL91" i="17"/>
  <c r="AL246" i="17" s="1"/>
  <c r="AK91" i="17"/>
  <c r="AK246" i="17" s="1"/>
  <c r="AJ91" i="17"/>
  <c r="AJ246" i="17" s="1"/>
  <c r="AI91" i="17"/>
  <c r="AI246" i="17" s="1"/>
  <c r="AH91" i="17"/>
  <c r="AH246" i="17" s="1"/>
  <c r="AG91" i="17"/>
  <c r="AG246" i="17" s="1"/>
  <c r="AF91" i="17"/>
  <c r="AF246" i="17" s="1"/>
  <c r="AE91" i="17"/>
  <c r="AE246" i="17" s="1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BG90" i="17"/>
  <c r="BM90" i="17" s="1"/>
  <c r="BF90" i="17"/>
  <c r="BA90" i="17"/>
  <c r="AZ90" i="17"/>
  <c r="AY90" i="17"/>
  <c r="AY245" i="17" s="1"/>
  <c r="AX90" i="17"/>
  <c r="AX245" i="17" s="1"/>
  <c r="AW90" i="17"/>
  <c r="AW245" i="17" s="1"/>
  <c r="AV90" i="17"/>
  <c r="AV245" i="17" s="1"/>
  <c r="AU90" i="17"/>
  <c r="AU245" i="17" s="1"/>
  <c r="AT90" i="17"/>
  <c r="AT245" i="17" s="1"/>
  <c r="AS90" i="17"/>
  <c r="AS245" i="17" s="1"/>
  <c r="AR90" i="17"/>
  <c r="AR245" i="17" s="1"/>
  <c r="AQ90" i="17"/>
  <c r="AQ245" i="17" s="1"/>
  <c r="AP90" i="17"/>
  <c r="AP245" i="17" s="1"/>
  <c r="AO90" i="17"/>
  <c r="AO245" i="17" s="1"/>
  <c r="AN90" i="17"/>
  <c r="AN245" i="17" s="1"/>
  <c r="AM90" i="17"/>
  <c r="AM245" i="17" s="1"/>
  <c r="AL90" i="17"/>
  <c r="AL245" i="17" s="1"/>
  <c r="AK90" i="17"/>
  <c r="AK245" i="17" s="1"/>
  <c r="AJ90" i="17"/>
  <c r="AJ245" i="17" s="1"/>
  <c r="AI90" i="17"/>
  <c r="AI245" i="17" s="1"/>
  <c r="AH90" i="17"/>
  <c r="AH245" i="17" s="1"/>
  <c r="AG90" i="17"/>
  <c r="AG245" i="17" s="1"/>
  <c r="AF90" i="17"/>
  <c r="AF245" i="17" s="1"/>
  <c r="AE90" i="17"/>
  <c r="AE245" i="17" s="1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BG89" i="17"/>
  <c r="BM89" i="17" s="1"/>
  <c r="BF89" i="17"/>
  <c r="BA89" i="17"/>
  <c r="AZ89" i="17"/>
  <c r="AY89" i="17"/>
  <c r="AY244" i="17" s="1"/>
  <c r="AX89" i="17"/>
  <c r="AX244" i="17" s="1"/>
  <c r="AW89" i="17"/>
  <c r="AW244" i="17" s="1"/>
  <c r="AV89" i="17"/>
  <c r="AV244" i="17" s="1"/>
  <c r="AU89" i="17"/>
  <c r="AU244" i="17" s="1"/>
  <c r="AT89" i="17"/>
  <c r="AT244" i="17" s="1"/>
  <c r="AS89" i="17"/>
  <c r="AS244" i="17" s="1"/>
  <c r="AR89" i="17"/>
  <c r="AR244" i="17" s="1"/>
  <c r="AQ89" i="17"/>
  <c r="AQ244" i="17" s="1"/>
  <c r="AP89" i="17"/>
  <c r="AP244" i="17" s="1"/>
  <c r="AO89" i="17"/>
  <c r="AO244" i="17" s="1"/>
  <c r="AN89" i="17"/>
  <c r="AN244" i="17" s="1"/>
  <c r="AM89" i="17"/>
  <c r="AM244" i="17" s="1"/>
  <c r="AL89" i="17"/>
  <c r="AL244" i="17" s="1"/>
  <c r="AK89" i="17"/>
  <c r="AK244" i="17" s="1"/>
  <c r="AJ89" i="17"/>
  <c r="AJ244" i="17" s="1"/>
  <c r="AI89" i="17"/>
  <c r="AI244" i="17" s="1"/>
  <c r="AH89" i="17"/>
  <c r="AH244" i="17" s="1"/>
  <c r="AG89" i="17"/>
  <c r="AG244" i="17" s="1"/>
  <c r="AF89" i="17"/>
  <c r="AF244" i="17" s="1"/>
  <c r="AE89" i="17"/>
  <c r="AE244" i="17" s="1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BG88" i="17"/>
  <c r="BM88" i="17" s="1"/>
  <c r="BF88" i="17"/>
  <c r="BA88" i="17"/>
  <c r="AZ88" i="17"/>
  <c r="AY88" i="17"/>
  <c r="AY243" i="17" s="1"/>
  <c r="AX88" i="17"/>
  <c r="AX243" i="17" s="1"/>
  <c r="AW88" i="17"/>
  <c r="AW243" i="17" s="1"/>
  <c r="AV88" i="17"/>
  <c r="AV243" i="17" s="1"/>
  <c r="AU88" i="17"/>
  <c r="AU243" i="17" s="1"/>
  <c r="AT88" i="17"/>
  <c r="AT243" i="17" s="1"/>
  <c r="AS88" i="17"/>
  <c r="AS243" i="17" s="1"/>
  <c r="AR88" i="17"/>
  <c r="AR243" i="17" s="1"/>
  <c r="AQ88" i="17"/>
  <c r="AQ243" i="17" s="1"/>
  <c r="AP88" i="17"/>
  <c r="AP243" i="17" s="1"/>
  <c r="AO88" i="17"/>
  <c r="AO243" i="17" s="1"/>
  <c r="AN88" i="17"/>
  <c r="AN243" i="17" s="1"/>
  <c r="AM88" i="17"/>
  <c r="AM243" i="17" s="1"/>
  <c r="AL88" i="17"/>
  <c r="AL243" i="17" s="1"/>
  <c r="AK88" i="17"/>
  <c r="AK243" i="17" s="1"/>
  <c r="AJ88" i="17"/>
  <c r="AJ243" i="17" s="1"/>
  <c r="AI88" i="17"/>
  <c r="AI243" i="17" s="1"/>
  <c r="AH88" i="17"/>
  <c r="AH243" i="17" s="1"/>
  <c r="AG88" i="17"/>
  <c r="AG243" i="17" s="1"/>
  <c r="AF88" i="17"/>
  <c r="AF243" i="17" s="1"/>
  <c r="AE88" i="17"/>
  <c r="AE243" i="17" s="1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BG87" i="17"/>
  <c r="BM87" i="17" s="1"/>
  <c r="BF87" i="17"/>
  <c r="BA87" i="17"/>
  <c r="AZ87" i="17"/>
  <c r="AY87" i="17"/>
  <c r="AY242" i="17" s="1"/>
  <c r="AX87" i="17"/>
  <c r="AX242" i="17" s="1"/>
  <c r="AW87" i="17"/>
  <c r="AW242" i="17" s="1"/>
  <c r="AV87" i="17"/>
  <c r="AV242" i="17" s="1"/>
  <c r="AU87" i="17"/>
  <c r="AU242" i="17" s="1"/>
  <c r="AT87" i="17"/>
  <c r="AT242" i="17" s="1"/>
  <c r="AS87" i="17"/>
  <c r="AS242" i="17" s="1"/>
  <c r="AR87" i="17"/>
  <c r="AR242" i="17" s="1"/>
  <c r="AQ87" i="17"/>
  <c r="AQ242" i="17" s="1"/>
  <c r="AP87" i="17"/>
  <c r="AP242" i="17" s="1"/>
  <c r="AO87" i="17"/>
  <c r="AO242" i="17" s="1"/>
  <c r="AN87" i="17"/>
  <c r="AN242" i="17" s="1"/>
  <c r="AM87" i="17"/>
  <c r="AM242" i="17" s="1"/>
  <c r="AL87" i="17"/>
  <c r="AL242" i="17" s="1"/>
  <c r="AK87" i="17"/>
  <c r="AK242" i="17" s="1"/>
  <c r="AJ87" i="17"/>
  <c r="AJ242" i="17" s="1"/>
  <c r="AI87" i="17"/>
  <c r="AI242" i="17" s="1"/>
  <c r="AH87" i="17"/>
  <c r="AH242" i="17" s="1"/>
  <c r="AG87" i="17"/>
  <c r="AG242" i="17" s="1"/>
  <c r="AF87" i="17"/>
  <c r="AF242" i="17" s="1"/>
  <c r="AE87" i="17"/>
  <c r="AE242" i="17" s="1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BG86" i="17"/>
  <c r="BM86" i="17" s="1"/>
  <c r="BF86" i="17"/>
  <c r="BA86" i="17"/>
  <c r="AZ86" i="17"/>
  <c r="AY86" i="17"/>
  <c r="AY241" i="17" s="1"/>
  <c r="AX86" i="17"/>
  <c r="AX241" i="17" s="1"/>
  <c r="AW86" i="17"/>
  <c r="AW241" i="17" s="1"/>
  <c r="AV86" i="17"/>
  <c r="AV241" i="17" s="1"/>
  <c r="AU86" i="17"/>
  <c r="AU241" i="17" s="1"/>
  <c r="AT86" i="17"/>
  <c r="AT241" i="17" s="1"/>
  <c r="AS86" i="17"/>
  <c r="AS241" i="17" s="1"/>
  <c r="AR86" i="17"/>
  <c r="AR241" i="17" s="1"/>
  <c r="AQ86" i="17"/>
  <c r="AQ241" i="17" s="1"/>
  <c r="AP86" i="17"/>
  <c r="AP241" i="17" s="1"/>
  <c r="AO86" i="17"/>
  <c r="AO241" i="17" s="1"/>
  <c r="AN86" i="17"/>
  <c r="AN241" i="17" s="1"/>
  <c r="AM86" i="17"/>
  <c r="AM241" i="17" s="1"/>
  <c r="AL86" i="17"/>
  <c r="AL241" i="17" s="1"/>
  <c r="AK86" i="17"/>
  <c r="AK241" i="17" s="1"/>
  <c r="AJ86" i="17"/>
  <c r="AJ241" i="17" s="1"/>
  <c r="AI86" i="17"/>
  <c r="AI241" i="17" s="1"/>
  <c r="AH86" i="17"/>
  <c r="AH241" i="17" s="1"/>
  <c r="AG86" i="17"/>
  <c r="AG241" i="17" s="1"/>
  <c r="AF86" i="17"/>
  <c r="AF241" i="17" s="1"/>
  <c r="AE86" i="17"/>
  <c r="AE241" i="17" s="1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BG85" i="17"/>
  <c r="BM85" i="17" s="1"/>
  <c r="BF85" i="17"/>
  <c r="BA85" i="17"/>
  <c r="AZ85" i="17"/>
  <c r="AY85" i="17"/>
  <c r="AY240" i="17" s="1"/>
  <c r="AX85" i="17"/>
  <c r="AX240" i="17" s="1"/>
  <c r="AW85" i="17"/>
  <c r="AW240" i="17" s="1"/>
  <c r="AV85" i="17"/>
  <c r="AV240" i="17" s="1"/>
  <c r="AU85" i="17"/>
  <c r="AU240" i="17" s="1"/>
  <c r="AT85" i="17"/>
  <c r="AT240" i="17" s="1"/>
  <c r="AS85" i="17"/>
  <c r="AS240" i="17" s="1"/>
  <c r="AR85" i="17"/>
  <c r="AR240" i="17" s="1"/>
  <c r="AQ85" i="17"/>
  <c r="AQ240" i="17" s="1"/>
  <c r="AP85" i="17"/>
  <c r="AP240" i="17" s="1"/>
  <c r="AO85" i="17"/>
  <c r="AO240" i="17" s="1"/>
  <c r="AN85" i="17"/>
  <c r="AN240" i="17" s="1"/>
  <c r="AM85" i="17"/>
  <c r="AM240" i="17" s="1"/>
  <c r="AL85" i="17"/>
  <c r="AL240" i="17" s="1"/>
  <c r="AK85" i="17"/>
  <c r="AK240" i="17" s="1"/>
  <c r="AJ85" i="17"/>
  <c r="AJ240" i="17" s="1"/>
  <c r="AI85" i="17"/>
  <c r="AI240" i="17" s="1"/>
  <c r="AH85" i="17"/>
  <c r="AH240" i="17" s="1"/>
  <c r="AG85" i="17"/>
  <c r="AG240" i="17" s="1"/>
  <c r="AF85" i="17"/>
  <c r="AF240" i="17" s="1"/>
  <c r="AE85" i="17"/>
  <c r="AE240" i="17" s="1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BG84" i="17"/>
  <c r="BM84" i="17" s="1"/>
  <c r="BF84" i="17"/>
  <c r="BA84" i="17"/>
  <c r="AZ84" i="17"/>
  <c r="AY84" i="17"/>
  <c r="AY239" i="17" s="1"/>
  <c r="AX84" i="17"/>
  <c r="AX239" i="17" s="1"/>
  <c r="AW84" i="17"/>
  <c r="AW239" i="17" s="1"/>
  <c r="AV84" i="17"/>
  <c r="AV239" i="17" s="1"/>
  <c r="AU84" i="17"/>
  <c r="AU239" i="17" s="1"/>
  <c r="AT84" i="17"/>
  <c r="AT239" i="17" s="1"/>
  <c r="AS84" i="17"/>
  <c r="AS239" i="17" s="1"/>
  <c r="AR84" i="17"/>
  <c r="AR239" i="17" s="1"/>
  <c r="AQ84" i="17"/>
  <c r="AQ239" i="17" s="1"/>
  <c r="AP84" i="17"/>
  <c r="AP239" i="17" s="1"/>
  <c r="AO84" i="17"/>
  <c r="AO239" i="17" s="1"/>
  <c r="AN84" i="17"/>
  <c r="AN239" i="17" s="1"/>
  <c r="AM84" i="17"/>
  <c r="AM239" i="17" s="1"/>
  <c r="AL84" i="17"/>
  <c r="AL239" i="17" s="1"/>
  <c r="AK84" i="17"/>
  <c r="AK239" i="17" s="1"/>
  <c r="AJ84" i="17"/>
  <c r="AJ239" i="17" s="1"/>
  <c r="AI84" i="17"/>
  <c r="AI239" i="17" s="1"/>
  <c r="AH84" i="17"/>
  <c r="AH239" i="17" s="1"/>
  <c r="AG84" i="17"/>
  <c r="AG239" i="17" s="1"/>
  <c r="AF84" i="17"/>
  <c r="AF239" i="17" s="1"/>
  <c r="AE84" i="17"/>
  <c r="AE239" i="17" s="1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BG83" i="17"/>
  <c r="BM83" i="17" s="1"/>
  <c r="BF83" i="17"/>
  <c r="BA83" i="17"/>
  <c r="AZ83" i="17"/>
  <c r="AY83" i="17"/>
  <c r="AY238" i="17" s="1"/>
  <c r="AX83" i="17"/>
  <c r="AX238" i="17" s="1"/>
  <c r="AW83" i="17"/>
  <c r="AW238" i="17" s="1"/>
  <c r="AV83" i="17"/>
  <c r="AV238" i="17" s="1"/>
  <c r="AU83" i="17"/>
  <c r="AU238" i="17" s="1"/>
  <c r="AT83" i="17"/>
  <c r="AT238" i="17" s="1"/>
  <c r="AS83" i="17"/>
  <c r="AS238" i="17" s="1"/>
  <c r="AR83" i="17"/>
  <c r="AR238" i="17" s="1"/>
  <c r="AQ83" i="17"/>
  <c r="AQ238" i="17" s="1"/>
  <c r="AP83" i="17"/>
  <c r="AP238" i="17" s="1"/>
  <c r="AO83" i="17"/>
  <c r="AO238" i="17" s="1"/>
  <c r="AN83" i="17"/>
  <c r="AN238" i="17" s="1"/>
  <c r="AM83" i="17"/>
  <c r="AM238" i="17" s="1"/>
  <c r="AL83" i="17"/>
  <c r="AL238" i="17" s="1"/>
  <c r="AK83" i="17"/>
  <c r="AK238" i="17" s="1"/>
  <c r="AJ83" i="17"/>
  <c r="AJ238" i="17" s="1"/>
  <c r="AI83" i="17"/>
  <c r="AI238" i="17" s="1"/>
  <c r="AH83" i="17"/>
  <c r="AH238" i="17" s="1"/>
  <c r="AG83" i="17"/>
  <c r="AG238" i="17" s="1"/>
  <c r="AF83" i="17"/>
  <c r="AF238" i="17" s="1"/>
  <c r="AE83" i="17"/>
  <c r="AE238" i="17" s="1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BG82" i="17"/>
  <c r="BM82" i="17" s="1"/>
  <c r="BF82" i="17"/>
  <c r="BA82" i="17"/>
  <c r="AZ82" i="17"/>
  <c r="AY82" i="17"/>
  <c r="AY237" i="17" s="1"/>
  <c r="AX82" i="17"/>
  <c r="AX237" i="17" s="1"/>
  <c r="AW82" i="17"/>
  <c r="AW237" i="17" s="1"/>
  <c r="AV82" i="17"/>
  <c r="AV237" i="17" s="1"/>
  <c r="AU82" i="17"/>
  <c r="AU237" i="17" s="1"/>
  <c r="AT82" i="17"/>
  <c r="AT237" i="17" s="1"/>
  <c r="AS82" i="17"/>
  <c r="AS237" i="17" s="1"/>
  <c r="AR82" i="17"/>
  <c r="AR237" i="17" s="1"/>
  <c r="AQ82" i="17"/>
  <c r="AQ237" i="17" s="1"/>
  <c r="AP82" i="17"/>
  <c r="AP237" i="17" s="1"/>
  <c r="AO82" i="17"/>
  <c r="AO237" i="17" s="1"/>
  <c r="AN82" i="17"/>
  <c r="AN237" i="17" s="1"/>
  <c r="AM82" i="17"/>
  <c r="AM237" i="17" s="1"/>
  <c r="AL82" i="17"/>
  <c r="AL237" i="17" s="1"/>
  <c r="AK82" i="17"/>
  <c r="AK237" i="17" s="1"/>
  <c r="AJ82" i="17"/>
  <c r="AJ237" i="17" s="1"/>
  <c r="AI82" i="17"/>
  <c r="AI237" i="17" s="1"/>
  <c r="AH82" i="17"/>
  <c r="AH237" i="17" s="1"/>
  <c r="AG82" i="17"/>
  <c r="AG237" i="17" s="1"/>
  <c r="AF82" i="17"/>
  <c r="AF237" i="17" s="1"/>
  <c r="AE82" i="17"/>
  <c r="AE237" i="17" s="1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BG81" i="17"/>
  <c r="BM81" i="17" s="1"/>
  <c r="BF81" i="17"/>
  <c r="BA81" i="17"/>
  <c r="AZ81" i="17"/>
  <c r="AY81" i="17"/>
  <c r="AY236" i="17" s="1"/>
  <c r="AX81" i="17"/>
  <c r="AX236" i="17" s="1"/>
  <c r="AW81" i="17"/>
  <c r="AW236" i="17" s="1"/>
  <c r="AV81" i="17"/>
  <c r="AV236" i="17" s="1"/>
  <c r="AU81" i="17"/>
  <c r="AU236" i="17" s="1"/>
  <c r="AT81" i="17"/>
  <c r="AT236" i="17" s="1"/>
  <c r="AS81" i="17"/>
  <c r="AS236" i="17" s="1"/>
  <c r="AR81" i="17"/>
  <c r="AR236" i="17" s="1"/>
  <c r="AQ81" i="17"/>
  <c r="AQ236" i="17" s="1"/>
  <c r="AP81" i="17"/>
  <c r="AP236" i="17" s="1"/>
  <c r="AO81" i="17"/>
  <c r="AO236" i="17" s="1"/>
  <c r="AN81" i="17"/>
  <c r="AN236" i="17" s="1"/>
  <c r="AM81" i="17"/>
  <c r="AM236" i="17" s="1"/>
  <c r="AL81" i="17"/>
  <c r="AL236" i="17" s="1"/>
  <c r="AK81" i="17"/>
  <c r="AK236" i="17" s="1"/>
  <c r="AJ81" i="17"/>
  <c r="AJ236" i="17" s="1"/>
  <c r="AI81" i="17"/>
  <c r="AI236" i="17" s="1"/>
  <c r="AH81" i="17"/>
  <c r="AH236" i="17" s="1"/>
  <c r="AG81" i="17"/>
  <c r="AG236" i="17" s="1"/>
  <c r="AF81" i="17"/>
  <c r="AF236" i="17" s="1"/>
  <c r="AE81" i="17"/>
  <c r="AE236" i="17" s="1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BG80" i="17"/>
  <c r="BM80" i="17" s="1"/>
  <c r="BF80" i="17"/>
  <c r="BA80" i="17"/>
  <c r="AZ80" i="17"/>
  <c r="AY80" i="17"/>
  <c r="AY235" i="17" s="1"/>
  <c r="AX80" i="17"/>
  <c r="AX235" i="17" s="1"/>
  <c r="AW80" i="17"/>
  <c r="AW235" i="17" s="1"/>
  <c r="AV80" i="17"/>
  <c r="AV235" i="17" s="1"/>
  <c r="AU80" i="17"/>
  <c r="AU235" i="17" s="1"/>
  <c r="AT80" i="17"/>
  <c r="AT235" i="17" s="1"/>
  <c r="AS80" i="17"/>
  <c r="AS235" i="17" s="1"/>
  <c r="AR80" i="17"/>
  <c r="AR235" i="17" s="1"/>
  <c r="AQ80" i="17"/>
  <c r="AQ235" i="17" s="1"/>
  <c r="AP80" i="17"/>
  <c r="AP235" i="17" s="1"/>
  <c r="AO80" i="17"/>
  <c r="AO235" i="17" s="1"/>
  <c r="AN80" i="17"/>
  <c r="AN235" i="17" s="1"/>
  <c r="AM80" i="17"/>
  <c r="AM235" i="17" s="1"/>
  <c r="AL80" i="17"/>
  <c r="AL235" i="17" s="1"/>
  <c r="AK80" i="17"/>
  <c r="AK235" i="17" s="1"/>
  <c r="AJ80" i="17"/>
  <c r="AJ235" i="17" s="1"/>
  <c r="AI80" i="17"/>
  <c r="AI235" i="17" s="1"/>
  <c r="AH80" i="17"/>
  <c r="AH235" i="17" s="1"/>
  <c r="AG80" i="17"/>
  <c r="AG235" i="17" s="1"/>
  <c r="AF80" i="17"/>
  <c r="AF235" i="17" s="1"/>
  <c r="AE80" i="17"/>
  <c r="AE235" i="17" s="1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BG79" i="17"/>
  <c r="BM79" i="17" s="1"/>
  <c r="BF79" i="17"/>
  <c r="BA79" i="17"/>
  <c r="AZ79" i="17"/>
  <c r="AY79" i="17"/>
  <c r="AY234" i="17" s="1"/>
  <c r="AX79" i="17"/>
  <c r="AX234" i="17" s="1"/>
  <c r="AW79" i="17"/>
  <c r="AW234" i="17" s="1"/>
  <c r="AV79" i="17"/>
  <c r="AV234" i="17" s="1"/>
  <c r="AU79" i="17"/>
  <c r="AU234" i="17" s="1"/>
  <c r="AT79" i="17"/>
  <c r="AT234" i="17" s="1"/>
  <c r="AS79" i="17"/>
  <c r="AS234" i="17" s="1"/>
  <c r="AR79" i="17"/>
  <c r="AR234" i="17" s="1"/>
  <c r="AQ79" i="17"/>
  <c r="AQ234" i="17" s="1"/>
  <c r="AP79" i="17"/>
  <c r="AP234" i="17" s="1"/>
  <c r="AO79" i="17"/>
  <c r="AO234" i="17" s="1"/>
  <c r="AN79" i="17"/>
  <c r="AN234" i="17" s="1"/>
  <c r="AM79" i="17"/>
  <c r="AM234" i="17" s="1"/>
  <c r="AL79" i="17"/>
  <c r="AL234" i="17" s="1"/>
  <c r="AK79" i="17"/>
  <c r="AK234" i="17" s="1"/>
  <c r="AJ79" i="17"/>
  <c r="AJ234" i="17" s="1"/>
  <c r="AI79" i="17"/>
  <c r="AI234" i="17" s="1"/>
  <c r="AH79" i="17"/>
  <c r="AH234" i="17" s="1"/>
  <c r="AG79" i="17"/>
  <c r="AG234" i="17" s="1"/>
  <c r="AF79" i="17"/>
  <c r="AF234" i="17" s="1"/>
  <c r="AE79" i="17"/>
  <c r="AE234" i="17" s="1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BG78" i="17"/>
  <c r="BM78" i="17" s="1"/>
  <c r="BF78" i="17"/>
  <c r="BA78" i="17"/>
  <c r="AZ78" i="17"/>
  <c r="AY78" i="17"/>
  <c r="AY233" i="17" s="1"/>
  <c r="AX78" i="17"/>
  <c r="AX233" i="17" s="1"/>
  <c r="AW78" i="17"/>
  <c r="AW233" i="17" s="1"/>
  <c r="AV78" i="17"/>
  <c r="AV233" i="17" s="1"/>
  <c r="AU78" i="17"/>
  <c r="AU233" i="17" s="1"/>
  <c r="AT78" i="17"/>
  <c r="AT233" i="17" s="1"/>
  <c r="AS78" i="17"/>
  <c r="AS233" i="17" s="1"/>
  <c r="AR78" i="17"/>
  <c r="AR233" i="17" s="1"/>
  <c r="AQ78" i="17"/>
  <c r="AQ233" i="17" s="1"/>
  <c r="AP78" i="17"/>
  <c r="AP233" i="17" s="1"/>
  <c r="AO78" i="17"/>
  <c r="AO233" i="17" s="1"/>
  <c r="AN78" i="17"/>
  <c r="AN233" i="17" s="1"/>
  <c r="AM78" i="17"/>
  <c r="AM233" i="17" s="1"/>
  <c r="AL78" i="17"/>
  <c r="AL233" i="17" s="1"/>
  <c r="AK78" i="17"/>
  <c r="AK233" i="17" s="1"/>
  <c r="AJ78" i="17"/>
  <c r="AJ233" i="17" s="1"/>
  <c r="AI78" i="17"/>
  <c r="AI233" i="17" s="1"/>
  <c r="AH78" i="17"/>
  <c r="AH233" i="17" s="1"/>
  <c r="AG78" i="17"/>
  <c r="AG233" i="17" s="1"/>
  <c r="AF78" i="17"/>
  <c r="AF233" i="17" s="1"/>
  <c r="AE78" i="17"/>
  <c r="AE233" i="17" s="1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BG77" i="17"/>
  <c r="BM77" i="17" s="1"/>
  <c r="BF77" i="17"/>
  <c r="BA77" i="17"/>
  <c r="AZ77" i="17"/>
  <c r="AY77" i="17"/>
  <c r="AY232" i="17" s="1"/>
  <c r="AX77" i="17"/>
  <c r="AX232" i="17" s="1"/>
  <c r="AW77" i="17"/>
  <c r="AW232" i="17" s="1"/>
  <c r="AV77" i="17"/>
  <c r="AV232" i="17" s="1"/>
  <c r="AU77" i="17"/>
  <c r="AU232" i="17" s="1"/>
  <c r="AT77" i="17"/>
  <c r="AT232" i="17" s="1"/>
  <c r="AS77" i="17"/>
  <c r="AS232" i="17" s="1"/>
  <c r="AR77" i="17"/>
  <c r="AR232" i="17" s="1"/>
  <c r="AQ77" i="17"/>
  <c r="AQ232" i="17" s="1"/>
  <c r="AP77" i="17"/>
  <c r="AP232" i="17" s="1"/>
  <c r="AO77" i="17"/>
  <c r="AO232" i="17" s="1"/>
  <c r="AN77" i="17"/>
  <c r="AN232" i="17" s="1"/>
  <c r="AM77" i="17"/>
  <c r="AM232" i="17" s="1"/>
  <c r="AL77" i="17"/>
  <c r="AL232" i="17" s="1"/>
  <c r="AK77" i="17"/>
  <c r="AK232" i="17" s="1"/>
  <c r="AJ77" i="17"/>
  <c r="AJ232" i="17" s="1"/>
  <c r="AI77" i="17"/>
  <c r="AI232" i="17" s="1"/>
  <c r="AH77" i="17"/>
  <c r="AH232" i="17" s="1"/>
  <c r="AG77" i="17"/>
  <c r="AG232" i="17" s="1"/>
  <c r="AF77" i="17"/>
  <c r="AF232" i="17" s="1"/>
  <c r="AE77" i="17"/>
  <c r="AE232" i="17" s="1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BG76" i="17"/>
  <c r="BM76" i="17" s="1"/>
  <c r="BF76" i="17"/>
  <c r="BA76" i="17"/>
  <c r="AZ76" i="17"/>
  <c r="AY76" i="17"/>
  <c r="AY231" i="17" s="1"/>
  <c r="AX76" i="17"/>
  <c r="AX231" i="17" s="1"/>
  <c r="AW76" i="17"/>
  <c r="AW231" i="17" s="1"/>
  <c r="AV76" i="17"/>
  <c r="AV231" i="17" s="1"/>
  <c r="AU76" i="17"/>
  <c r="AU231" i="17" s="1"/>
  <c r="AT76" i="17"/>
  <c r="AT231" i="17" s="1"/>
  <c r="AS76" i="17"/>
  <c r="AS231" i="17" s="1"/>
  <c r="AR76" i="17"/>
  <c r="AR231" i="17" s="1"/>
  <c r="AQ76" i="17"/>
  <c r="AQ231" i="17" s="1"/>
  <c r="AP76" i="17"/>
  <c r="AP231" i="17" s="1"/>
  <c r="AO76" i="17"/>
  <c r="AO231" i="17" s="1"/>
  <c r="AN76" i="17"/>
  <c r="AN231" i="17" s="1"/>
  <c r="AM76" i="17"/>
  <c r="AM231" i="17" s="1"/>
  <c r="AL76" i="17"/>
  <c r="AL231" i="17" s="1"/>
  <c r="AK76" i="17"/>
  <c r="AK231" i="17" s="1"/>
  <c r="AJ76" i="17"/>
  <c r="AJ231" i="17" s="1"/>
  <c r="AI76" i="17"/>
  <c r="AI231" i="17" s="1"/>
  <c r="AH76" i="17"/>
  <c r="AH231" i="17" s="1"/>
  <c r="AG76" i="17"/>
  <c r="AG231" i="17" s="1"/>
  <c r="AF76" i="17"/>
  <c r="AF231" i="17" s="1"/>
  <c r="AE76" i="17"/>
  <c r="AE231" i="17" s="1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BG75" i="17"/>
  <c r="BM75" i="17" s="1"/>
  <c r="BF75" i="17"/>
  <c r="BA75" i="17"/>
  <c r="AZ75" i="17"/>
  <c r="AY75" i="17"/>
  <c r="AY230" i="17" s="1"/>
  <c r="AX75" i="17"/>
  <c r="AX230" i="17" s="1"/>
  <c r="AW75" i="17"/>
  <c r="AW230" i="17" s="1"/>
  <c r="AV75" i="17"/>
  <c r="AV230" i="17" s="1"/>
  <c r="AU75" i="17"/>
  <c r="AU230" i="17" s="1"/>
  <c r="AT75" i="17"/>
  <c r="AT230" i="17" s="1"/>
  <c r="AS75" i="17"/>
  <c r="AS230" i="17" s="1"/>
  <c r="AR75" i="17"/>
  <c r="AR230" i="17" s="1"/>
  <c r="AQ75" i="17"/>
  <c r="AQ230" i="17" s="1"/>
  <c r="AP75" i="17"/>
  <c r="AP230" i="17" s="1"/>
  <c r="AO75" i="17"/>
  <c r="AO230" i="17" s="1"/>
  <c r="AN75" i="17"/>
  <c r="AN230" i="17" s="1"/>
  <c r="AM75" i="17"/>
  <c r="AM230" i="17" s="1"/>
  <c r="AL75" i="17"/>
  <c r="AL230" i="17" s="1"/>
  <c r="AK75" i="17"/>
  <c r="AK230" i="17" s="1"/>
  <c r="AJ75" i="17"/>
  <c r="AJ230" i="17" s="1"/>
  <c r="AI75" i="17"/>
  <c r="AI230" i="17" s="1"/>
  <c r="AH75" i="17"/>
  <c r="AH230" i="17" s="1"/>
  <c r="AG75" i="17"/>
  <c r="AG230" i="17" s="1"/>
  <c r="AF75" i="17"/>
  <c r="AF230" i="17" s="1"/>
  <c r="AE75" i="17"/>
  <c r="AE230" i="17" s="1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BG74" i="17"/>
  <c r="BM74" i="17" s="1"/>
  <c r="BF74" i="17"/>
  <c r="BA74" i="17"/>
  <c r="AZ74" i="17"/>
  <c r="AY74" i="17"/>
  <c r="AY229" i="17" s="1"/>
  <c r="AX74" i="17"/>
  <c r="AX229" i="17" s="1"/>
  <c r="AW74" i="17"/>
  <c r="AW229" i="17" s="1"/>
  <c r="AV74" i="17"/>
  <c r="AV229" i="17" s="1"/>
  <c r="AU74" i="17"/>
  <c r="AU229" i="17" s="1"/>
  <c r="AT74" i="17"/>
  <c r="AT229" i="17" s="1"/>
  <c r="AS74" i="17"/>
  <c r="AS229" i="17" s="1"/>
  <c r="AR74" i="17"/>
  <c r="AR229" i="17" s="1"/>
  <c r="AQ74" i="17"/>
  <c r="AQ229" i="17" s="1"/>
  <c r="AP74" i="17"/>
  <c r="AP229" i="17" s="1"/>
  <c r="AO74" i="17"/>
  <c r="AO229" i="17" s="1"/>
  <c r="AN74" i="17"/>
  <c r="AN229" i="17" s="1"/>
  <c r="AM74" i="17"/>
  <c r="AM229" i="17" s="1"/>
  <c r="AL74" i="17"/>
  <c r="AL229" i="17" s="1"/>
  <c r="AK74" i="17"/>
  <c r="AK229" i="17" s="1"/>
  <c r="AJ74" i="17"/>
  <c r="AJ229" i="17" s="1"/>
  <c r="AI74" i="17"/>
  <c r="AI229" i="17" s="1"/>
  <c r="AH74" i="17"/>
  <c r="AH229" i="17" s="1"/>
  <c r="AG74" i="17"/>
  <c r="AG229" i="17" s="1"/>
  <c r="AF74" i="17"/>
  <c r="AF229" i="17" s="1"/>
  <c r="AE74" i="17"/>
  <c r="AE229" i="17" s="1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BG73" i="17"/>
  <c r="BM73" i="17" s="1"/>
  <c r="BF73" i="17"/>
  <c r="BA73" i="17"/>
  <c r="AZ73" i="17"/>
  <c r="AY73" i="17"/>
  <c r="AY228" i="17" s="1"/>
  <c r="AX73" i="17"/>
  <c r="AX228" i="17" s="1"/>
  <c r="AW73" i="17"/>
  <c r="AW228" i="17" s="1"/>
  <c r="AV73" i="17"/>
  <c r="AV228" i="17" s="1"/>
  <c r="AU73" i="17"/>
  <c r="AU228" i="17" s="1"/>
  <c r="AT73" i="17"/>
  <c r="AT228" i="17" s="1"/>
  <c r="AS73" i="17"/>
  <c r="AS228" i="17" s="1"/>
  <c r="AR73" i="17"/>
  <c r="AR228" i="17" s="1"/>
  <c r="AQ73" i="17"/>
  <c r="AQ228" i="17" s="1"/>
  <c r="AP73" i="17"/>
  <c r="AP228" i="17" s="1"/>
  <c r="AO73" i="17"/>
  <c r="AO228" i="17" s="1"/>
  <c r="AN73" i="17"/>
  <c r="AN228" i="17" s="1"/>
  <c r="AM73" i="17"/>
  <c r="AM228" i="17" s="1"/>
  <c r="AL73" i="17"/>
  <c r="AL228" i="17" s="1"/>
  <c r="AK73" i="17"/>
  <c r="AK228" i="17" s="1"/>
  <c r="AJ73" i="17"/>
  <c r="AJ228" i="17" s="1"/>
  <c r="AI73" i="17"/>
  <c r="AI228" i="17" s="1"/>
  <c r="AH73" i="17"/>
  <c r="AH228" i="17" s="1"/>
  <c r="AG73" i="17"/>
  <c r="AG228" i="17" s="1"/>
  <c r="AF73" i="17"/>
  <c r="AF228" i="17" s="1"/>
  <c r="AE73" i="17"/>
  <c r="AE228" i="17" s="1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BG72" i="17"/>
  <c r="BM72" i="17" s="1"/>
  <c r="BF72" i="17"/>
  <c r="BA72" i="17"/>
  <c r="AZ72" i="17"/>
  <c r="AY72" i="17"/>
  <c r="AY227" i="17" s="1"/>
  <c r="AX72" i="17"/>
  <c r="AX227" i="17" s="1"/>
  <c r="AW72" i="17"/>
  <c r="AW227" i="17" s="1"/>
  <c r="AV72" i="17"/>
  <c r="AV227" i="17" s="1"/>
  <c r="AU72" i="17"/>
  <c r="AU227" i="17" s="1"/>
  <c r="AT72" i="17"/>
  <c r="AT227" i="17" s="1"/>
  <c r="AS72" i="17"/>
  <c r="AS227" i="17" s="1"/>
  <c r="AR72" i="17"/>
  <c r="AR227" i="17" s="1"/>
  <c r="AQ72" i="17"/>
  <c r="AQ227" i="17" s="1"/>
  <c r="AP72" i="17"/>
  <c r="AP227" i="17" s="1"/>
  <c r="AO72" i="17"/>
  <c r="AO227" i="17" s="1"/>
  <c r="AN72" i="17"/>
  <c r="AN227" i="17" s="1"/>
  <c r="AM72" i="17"/>
  <c r="AM227" i="17" s="1"/>
  <c r="AL72" i="17"/>
  <c r="AL227" i="17" s="1"/>
  <c r="AK72" i="17"/>
  <c r="AK227" i="17" s="1"/>
  <c r="AJ72" i="17"/>
  <c r="AJ227" i="17" s="1"/>
  <c r="AI72" i="17"/>
  <c r="AI227" i="17" s="1"/>
  <c r="AH72" i="17"/>
  <c r="AH227" i="17" s="1"/>
  <c r="AG72" i="17"/>
  <c r="AG227" i="17" s="1"/>
  <c r="AF72" i="17"/>
  <c r="AF227" i="17" s="1"/>
  <c r="AE72" i="17"/>
  <c r="AE227" i="17" s="1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BG71" i="17"/>
  <c r="BM71" i="17" s="1"/>
  <c r="BF71" i="17"/>
  <c r="BA71" i="17"/>
  <c r="AZ71" i="17"/>
  <c r="AY71" i="17"/>
  <c r="AY226" i="17" s="1"/>
  <c r="AX71" i="17"/>
  <c r="AX226" i="17" s="1"/>
  <c r="AW71" i="17"/>
  <c r="AW226" i="17" s="1"/>
  <c r="AV71" i="17"/>
  <c r="AV226" i="17" s="1"/>
  <c r="AU71" i="17"/>
  <c r="AU226" i="17" s="1"/>
  <c r="AT71" i="17"/>
  <c r="AT226" i="17" s="1"/>
  <c r="AS71" i="17"/>
  <c r="AS226" i="17" s="1"/>
  <c r="AR71" i="17"/>
  <c r="AR226" i="17" s="1"/>
  <c r="AQ71" i="17"/>
  <c r="AQ226" i="17" s="1"/>
  <c r="AP71" i="17"/>
  <c r="AP226" i="17" s="1"/>
  <c r="AO71" i="17"/>
  <c r="AO226" i="17" s="1"/>
  <c r="AN71" i="17"/>
  <c r="AN226" i="17" s="1"/>
  <c r="AM71" i="17"/>
  <c r="AM226" i="17" s="1"/>
  <c r="AL71" i="17"/>
  <c r="AL226" i="17" s="1"/>
  <c r="AK71" i="17"/>
  <c r="AK226" i="17" s="1"/>
  <c r="AJ71" i="17"/>
  <c r="AJ226" i="17" s="1"/>
  <c r="AI71" i="17"/>
  <c r="AI226" i="17" s="1"/>
  <c r="AH71" i="17"/>
  <c r="AH226" i="17" s="1"/>
  <c r="AG71" i="17"/>
  <c r="AG226" i="17" s="1"/>
  <c r="AF71" i="17"/>
  <c r="AF226" i="17" s="1"/>
  <c r="AE71" i="17"/>
  <c r="AE226" i="17" s="1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BG70" i="17"/>
  <c r="BM70" i="17" s="1"/>
  <c r="BF70" i="17"/>
  <c r="BA70" i="17"/>
  <c r="AZ70" i="17"/>
  <c r="AY70" i="17"/>
  <c r="AY225" i="17" s="1"/>
  <c r="AX70" i="17"/>
  <c r="AX225" i="17" s="1"/>
  <c r="AW70" i="17"/>
  <c r="AW225" i="17" s="1"/>
  <c r="AV70" i="17"/>
  <c r="AV225" i="17" s="1"/>
  <c r="AU70" i="17"/>
  <c r="AU225" i="17" s="1"/>
  <c r="AT70" i="17"/>
  <c r="AT225" i="17" s="1"/>
  <c r="AS70" i="17"/>
  <c r="AS225" i="17" s="1"/>
  <c r="AR70" i="17"/>
  <c r="AR225" i="17" s="1"/>
  <c r="AQ70" i="17"/>
  <c r="AQ225" i="17" s="1"/>
  <c r="AP70" i="17"/>
  <c r="AP225" i="17" s="1"/>
  <c r="AO70" i="17"/>
  <c r="AO225" i="17" s="1"/>
  <c r="AN70" i="17"/>
  <c r="AN225" i="17" s="1"/>
  <c r="AM70" i="17"/>
  <c r="AM225" i="17" s="1"/>
  <c r="AL70" i="17"/>
  <c r="AL225" i="17" s="1"/>
  <c r="AK70" i="17"/>
  <c r="AK225" i="17" s="1"/>
  <c r="AJ70" i="17"/>
  <c r="AJ225" i="17" s="1"/>
  <c r="AI70" i="17"/>
  <c r="AI225" i="17" s="1"/>
  <c r="AH70" i="17"/>
  <c r="AH225" i="17" s="1"/>
  <c r="AG70" i="17"/>
  <c r="AG225" i="17" s="1"/>
  <c r="AF70" i="17"/>
  <c r="AF225" i="17" s="1"/>
  <c r="AE70" i="17"/>
  <c r="AE225" i="17" s="1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BG69" i="17"/>
  <c r="BM69" i="17" s="1"/>
  <c r="BF69" i="17"/>
  <c r="BA69" i="17"/>
  <c r="AZ69" i="17"/>
  <c r="AY69" i="17"/>
  <c r="AY224" i="17" s="1"/>
  <c r="AX69" i="17"/>
  <c r="AX224" i="17" s="1"/>
  <c r="AW69" i="17"/>
  <c r="AW224" i="17" s="1"/>
  <c r="AV69" i="17"/>
  <c r="AV224" i="17" s="1"/>
  <c r="AU69" i="17"/>
  <c r="AU224" i="17" s="1"/>
  <c r="AT69" i="17"/>
  <c r="AT224" i="17" s="1"/>
  <c r="AS69" i="17"/>
  <c r="AS224" i="17" s="1"/>
  <c r="AR69" i="17"/>
  <c r="AR224" i="17" s="1"/>
  <c r="AQ69" i="17"/>
  <c r="AQ224" i="17" s="1"/>
  <c r="AP69" i="17"/>
  <c r="AP224" i="17" s="1"/>
  <c r="AO69" i="17"/>
  <c r="AO224" i="17" s="1"/>
  <c r="AN69" i="17"/>
  <c r="AN224" i="17" s="1"/>
  <c r="AM69" i="17"/>
  <c r="AM224" i="17" s="1"/>
  <c r="AL69" i="17"/>
  <c r="AL224" i="17" s="1"/>
  <c r="AK69" i="17"/>
  <c r="AK224" i="17" s="1"/>
  <c r="AJ69" i="17"/>
  <c r="AJ224" i="17" s="1"/>
  <c r="AI69" i="17"/>
  <c r="AI224" i="17" s="1"/>
  <c r="AH69" i="17"/>
  <c r="AH224" i="17" s="1"/>
  <c r="AG69" i="17"/>
  <c r="AG224" i="17" s="1"/>
  <c r="AF69" i="17"/>
  <c r="AF224" i="17" s="1"/>
  <c r="AE69" i="17"/>
  <c r="AE224" i="17" s="1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BG68" i="17"/>
  <c r="BM68" i="17" s="1"/>
  <c r="BF68" i="17"/>
  <c r="BA68" i="17"/>
  <c r="AZ68" i="17"/>
  <c r="AY68" i="17"/>
  <c r="AY223" i="17" s="1"/>
  <c r="AX68" i="17"/>
  <c r="AX223" i="17" s="1"/>
  <c r="AW68" i="17"/>
  <c r="AW223" i="17" s="1"/>
  <c r="AV68" i="17"/>
  <c r="AV223" i="17" s="1"/>
  <c r="AU68" i="17"/>
  <c r="AU223" i="17" s="1"/>
  <c r="AT68" i="17"/>
  <c r="AT223" i="17" s="1"/>
  <c r="AS68" i="17"/>
  <c r="AS223" i="17" s="1"/>
  <c r="AR68" i="17"/>
  <c r="AR223" i="17" s="1"/>
  <c r="AQ68" i="17"/>
  <c r="AQ223" i="17" s="1"/>
  <c r="AP68" i="17"/>
  <c r="AP223" i="17" s="1"/>
  <c r="AO68" i="17"/>
  <c r="AO223" i="17" s="1"/>
  <c r="AN68" i="17"/>
  <c r="AN223" i="17" s="1"/>
  <c r="AM68" i="17"/>
  <c r="AM223" i="17" s="1"/>
  <c r="AL68" i="17"/>
  <c r="AL223" i="17" s="1"/>
  <c r="AK68" i="17"/>
  <c r="AK223" i="17" s="1"/>
  <c r="AJ68" i="17"/>
  <c r="AJ223" i="17" s="1"/>
  <c r="AI68" i="17"/>
  <c r="AI223" i="17" s="1"/>
  <c r="AH68" i="17"/>
  <c r="AH223" i="17" s="1"/>
  <c r="AG68" i="17"/>
  <c r="AG223" i="17" s="1"/>
  <c r="AF68" i="17"/>
  <c r="AF223" i="17" s="1"/>
  <c r="AE68" i="17"/>
  <c r="AE223" i="17" s="1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BG67" i="17"/>
  <c r="BM67" i="17" s="1"/>
  <c r="BF67" i="17"/>
  <c r="BA67" i="17"/>
  <c r="AZ67" i="17"/>
  <c r="AY67" i="17"/>
  <c r="AY222" i="17" s="1"/>
  <c r="AX67" i="17"/>
  <c r="AX222" i="17" s="1"/>
  <c r="AW67" i="17"/>
  <c r="AW222" i="17" s="1"/>
  <c r="AV67" i="17"/>
  <c r="AV222" i="17" s="1"/>
  <c r="AU67" i="17"/>
  <c r="AU222" i="17" s="1"/>
  <c r="AT67" i="17"/>
  <c r="AT222" i="17" s="1"/>
  <c r="AS67" i="17"/>
  <c r="AS222" i="17" s="1"/>
  <c r="AR67" i="17"/>
  <c r="AR222" i="17" s="1"/>
  <c r="AQ67" i="17"/>
  <c r="AQ222" i="17" s="1"/>
  <c r="AP67" i="17"/>
  <c r="AP222" i="17" s="1"/>
  <c r="AO67" i="17"/>
  <c r="AO222" i="17" s="1"/>
  <c r="AN67" i="17"/>
  <c r="AN222" i="17" s="1"/>
  <c r="AM67" i="17"/>
  <c r="AM222" i="17" s="1"/>
  <c r="AL67" i="17"/>
  <c r="AL222" i="17" s="1"/>
  <c r="AK67" i="17"/>
  <c r="AK222" i="17" s="1"/>
  <c r="AJ67" i="17"/>
  <c r="AJ222" i="17" s="1"/>
  <c r="AI67" i="17"/>
  <c r="AI222" i="17" s="1"/>
  <c r="AH67" i="17"/>
  <c r="AH222" i="17" s="1"/>
  <c r="AG67" i="17"/>
  <c r="AG222" i="17" s="1"/>
  <c r="AF67" i="17"/>
  <c r="AF222" i="17" s="1"/>
  <c r="AE67" i="17"/>
  <c r="AE222" i="17" s="1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BG66" i="17"/>
  <c r="BM66" i="17" s="1"/>
  <c r="BF66" i="17"/>
  <c r="BA66" i="17"/>
  <c r="AZ66" i="17"/>
  <c r="AY66" i="17"/>
  <c r="AY221" i="17" s="1"/>
  <c r="AX66" i="17"/>
  <c r="AX221" i="17" s="1"/>
  <c r="AW66" i="17"/>
  <c r="AW221" i="17" s="1"/>
  <c r="AV66" i="17"/>
  <c r="AV221" i="17" s="1"/>
  <c r="AU66" i="17"/>
  <c r="AU221" i="17" s="1"/>
  <c r="AT66" i="17"/>
  <c r="AT221" i="17" s="1"/>
  <c r="AS66" i="17"/>
  <c r="AS221" i="17" s="1"/>
  <c r="AR66" i="17"/>
  <c r="AR221" i="17" s="1"/>
  <c r="AQ66" i="17"/>
  <c r="AQ221" i="17" s="1"/>
  <c r="AP66" i="17"/>
  <c r="AP221" i="17" s="1"/>
  <c r="AO66" i="17"/>
  <c r="AO221" i="17" s="1"/>
  <c r="AN66" i="17"/>
  <c r="AN221" i="17" s="1"/>
  <c r="AM66" i="17"/>
  <c r="AM221" i="17" s="1"/>
  <c r="AL66" i="17"/>
  <c r="AL221" i="17" s="1"/>
  <c r="AK66" i="17"/>
  <c r="AK221" i="17" s="1"/>
  <c r="AJ66" i="17"/>
  <c r="AJ221" i="17" s="1"/>
  <c r="AI66" i="17"/>
  <c r="AI221" i="17" s="1"/>
  <c r="AH66" i="17"/>
  <c r="AH221" i="17" s="1"/>
  <c r="AG66" i="17"/>
  <c r="AG221" i="17" s="1"/>
  <c r="AF66" i="17"/>
  <c r="AF221" i="17" s="1"/>
  <c r="AE66" i="17"/>
  <c r="AE221" i="17" s="1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BG65" i="17"/>
  <c r="BM65" i="17" s="1"/>
  <c r="BF65" i="17"/>
  <c r="BA65" i="17"/>
  <c r="AZ65" i="17"/>
  <c r="AY65" i="17"/>
  <c r="AY220" i="17" s="1"/>
  <c r="AX65" i="17"/>
  <c r="AX220" i="17" s="1"/>
  <c r="AW65" i="17"/>
  <c r="AW220" i="17" s="1"/>
  <c r="AV65" i="17"/>
  <c r="AV220" i="17" s="1"/>
  <c r="AU65" i="17"/>
  <c r="AU220" i="17" s="1"/>
  <c r="AT65" i="17"/>
  <c r="AT220" i="17" s="1"/>
  <c r="AS65" i="17"/>
  <c r="AS220" i="17" s="1"/>
  <c r="AR65" i="17"/>
  <c r="AR220" i="17" s="1"/>
  <c r="AQ65" i="17"/>
  <c r="AQ220" i="17" s="1"/>
  <c r="AP65" i="17"/>
  <c r="AP220" i="17" s="1"/>
  <c r="AO65" i="17"/>
  <c r="AO220" i="17" s="1"/>
  <c r="AN65" i="17"/>
  <c r="AN220" i="17" s="1"/>
  <c r="AM65" i="17"/>
  <c r="AM220" i="17" s="1"/>
  <c r="AL65" i="17"/>
  <c r="AL220" i="17" s="1"/>
  <c r="AK65" i="17"/>
  <c r="AK220" i="17" s="1"/>
  <c r="AJ65" i="17"/>
  <c r="AJ220" i="17" s="1"/>
  <c r="AI65" i="17"/>
  <c r="AI220" i="17" s="1"/>
  <c r="AH65" i="17"/>
  <c r="AH220" i="17" s="1"/>
  <c r="AG65" i="17"/>
  <c r="AG220" i="17" s="1"/>
  <c r="AF65" i="17"/>
  <c r="AF220" i="17" s="1"/>
  <c r="AE65" i="17"/>
  <c r="AE220" i="17" s="1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BG64" i="17"/>
  <c r="BM64" i="17" s="1"/>
  <c r="BF64" i="17"/>
  <c r="BA64" i="17"/>
  <c r="AZ64" i="17"/>
  <c r="AY64" i="17"/>
  <c r="AY219" i="17" s="1"/>
  <c r="AX64" i="17"/>
  <c r="AX219" i="17" s="1"/>
  <c r="AW64" i="17"/>
  <c r="AW219" i="17" s="1"/>
  <c r="AV64" i="17"/>
  <c r="AV219" i="17" s="1"/>
  <c r="AU64" i="17"/>
  <c r="AU219" i="17" s="1"/>
  <c r="AT64" i="17"/>
  <c r="AT219" i="17" s="1"/>
  <c r="AS64" i="17"/>
  <c r="AS219" i="17" s="1"/>
  <c r="AR64" i="17"/>
  <c r="AR219" i="17" s="1"/>
  <c r="AQ64" i="17"/>
  <c r="AQ219" i="17" s="1"/>
  <c r="AP64" i="17"/>
  <c r="AP219" i="17" s="1"/>
  <c r="AO64" i="17"/>
  <c r="AO219" i="17" s="1"/>
  <c r="AN64" i="17"/>
  <c r="AN219" i="17" s="1"/>
  <c r="AM64" i="17"/>
  <c r="AM219" i="17" s="1"/>
  <c r="AL64" i="17"/>
  <c r="AL219" i="17" s="1"/>
  <c r="AK64" i="17"/>
  <c r="AK219" i="17" s="1"/>
  <c r="AJ64" i="17"/>
  <c r="AJ219" i="17" s="1"/>
  <c r="AI64" i="17"/>
  <c r="AI219" i="17" s="1"/>
  <c r="AH64" i="17"/>
  <c r="AH219" i="17" s="1"/>
  <c r="AG64" i="17"/>
  <c r="AG219" i="17" s="1"/>
  <c r="AF64" i="17"/>
  <c r="AF219" i="17" s="1"/>
  <c r="AE64" i="17"/>
  <c r="AE219" i="17" s="1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BG63" i="17"/>
  <c r="BM63" i="17" s="1"/>
  <c r="BF63" i="17"/>
  <c r="BA63" i="17"/>
  <c r="AZ63" i="17"/>
  <c r="AY63" i="17"/>
  <c r="AY218" i="17" s="1"/>
  <c r="AX63" i="17"/>
  <c r="AX218" i="17" s="1"/>
  <c r="AW63" i="17"/>
  <c r="AW218" i="17" s="1"/>
  <c r="AV63" i="17"/>
  <c r="AV218" i="17" s="1"/>
  <c r="AU63" i="17"/>
  <c r="AU218" i="17" s="1"/>
  <c r="AT63" i="17"/>
  <c r="AT218" i="17" s="1"/>
  <c r="AS63" i="17"/>
  <c r="AS218" i="17" s="1"/>
  <c r="AR63" i="17"/>
  <c r="AR218" i="17" s="1"/>
  <c r="AQ63" i="17"/>
  <c r="AQ218" i="17" s="1"/>
  <c r="AP63" i="17"/>
  <c r="AP218" i="17" s="1"/>
  <c r="AO63" i="17"/>
  <c r="AO218" i="17" s="1"/>
  <c r="AN63" i="17"/>
  <c r="AN218" i="17" s="1"/>
  <c r="AM63" i="17"/>
  <c r="AM218" i="17" s="1"/>
  <c r="AL63" i="17"/>
  <c r="AL218" i="17" s="1"/>
  <c r="AK63" i="17"/>
  <c r="AK218" i="17" s="1"/>
  <c r="AJ63" i="17"/>
  <c r="AJ218" i="17" s="1"/>
  <c r="AI63" i="17"/>
  <c r="AI218" i="17" s="1"/>
  <c r="AH63" i="17"/>
  <c r="AH218" i="17" s="1"/>
  <c r="AG63" i="17"/>
  <c r="AG218" i="17" s="1"/>
  <c r="AF63" i="17"/>
  <c r="AF218" i="17" s="1"/>
  <c r="AE63" i="17"/>
  <c r="AE218" i="17" s="1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BG62" i="17"/>
  <c r="BM62" i="17" s="1"/>
  <c r="BF62" i="17"/>
  <c r="BA62" i="17"/>
  <c r="AZ62" i="17"/>
  <c r="AY62" i="17"/>
  <c r="AY217" i="17" s="1"/>
  <c r="AX62" i="17"/>
  <c r="AX217" i="17" s="1"/>
  <c r="AW62" i="17"/>
  <c r="AW217" i="17" s="1"/>
  <c r="AV62" i="17"/>
  <c r="AV217" i="17" s="1"/>
  <c r="AU62" i="17"/>
  <c r="AU217" i="17" s="1"/>
  <c r="AT62" i="17"/>
  <c r="AT217" i="17" s="1"/>
  <c r="AS62" i="17"/>
  <c r="AS217" i="17" s="1"/>
  <c r="AR62" i="17"/>
  <c r="AR217" i="17" s="1"/>
  <c r="AQ62" i="17"/>
  <c r="AQ217" i="17" s="1"/>
  <c r="AP62" i="17"/>
  <c r="AP217" i="17" s="1"/>
  <c r="AO62" i="17"/>
  <c r="AO217" i="17" s="1"/>
  <c r="AN62" i="17"/>
  <c r="AN217" i="17" s="1"/>
  <c r="AM62" i="17"/>
  <c r="AM217" i="17" s="1"/>
  <c r="AL62" i="17"/>
  <c r="AL217" i="17" s="1"/>
  <c r="AK62" i="17"/>
  <c r="AK217" i="17" s="1"/>
  <c r="AJ62" i="17"/>
  <c r="AJ217" i="17" s="1"/>
  <c r="AI62" i="17"/>
  <c r="AI217" i="17" s="1"/>
  <c r="AH62" i="17"/>
  <c r="AH217" i="17" s="1"/>
  <c r="AG62" i="17"/>
  <c r="AG217" i="17" s="1"/>
  <c r="AF62" i="17"/>
  <c r="AF217" i="17" s="1"/>
  <c r="AE62" i="17"/>
  <c r="AE217" i="17" s="1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BG61" i="17"/>
  <c r="BM61" i="17" s="1"/>
  <c r="BF61" i="17"/>
  <c r="BA61" i="17"/>
  <c r="AZ61" i="17"/>
  <c r="AY61" i="17"/>
  <c r="AY216" i="17" s="1"/>
  <c r="AX61" i="17"/>
  <c r="AX216" i="17" s="1"/>
  <c r="AW61" i="17"/>
  <c r="AW216" i="17" s="1"/>
  <c r="AV61" i="17"/>
  <c r="AV216" i="17" s="1"/>
  <c r="AU61" i="17"/>
  <c r="AU216" i="17" s="1"/>
  <c r="AT61" i="17"/>
  <c r="AT216" i="17" s="1"/>
  <c r="AS61" i="17"/>
  <c r="AS216" i="17" s="1"/>
  <c r="AR61" i="17"/>
  <c r="AR216" i="17" s="1"/>
  <c r="AQ61" i="17"/>
  <c r="AQ216" i="17" s="1"/>
  <c r="AP61" i="17"/>
  <c r="AP216" i="17" s="1"/>
  <c r="AO61" i="17"/>
  <c r="AO216" i="17" s="1"/>
  <c r="AN61" i="17"/>
  <c r="AN216" i="17" s="1"/>
  <c r="AM61" i="17"/>
  <c r="AM216" i="17" s="1"/>
  <c r="AL61" i="17"/>
  <c r="AL216" i="17" s="1"/>
  <c r="AK61" i="17"/>
  <c r="AK216" i="17" s="1"/>
  <c r="AJ61" i="17"/>
  <c r="AJ216" i="17" s="1"/>
  <c r="AI61" i="17"/>
  <c r="AI216" i="17" s="1"/>
  <c r="AH61" i="17"/>
  <c r="AH216" i="17" s="1"/>
  <c r="AG61" i="17"/>
  <c r="AG216" i="17" s="1"/>
  <c r="AF61" i="17"/>
  <c r="AF216" i="17" s="1"/>
  <c r="AE61" i="17"/>
  <c r="AE216" i="17" s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BG60" i="17"/>
  <c r="BM60" i="17" s="1"/>
  <c r="BF60" i="17"/>
  <c r="BA60" i="17"/>
  <c r="AZ60" i="17"/>
  <c r="AY60" i="17"/>
  <c r="AY215" i="17" s="1"/>
  <c r="AX60" i="17"/>
  <c r="AX215" i="17" s="1"/>
  <c r="AW60" i="17"/>
  <c r="AW215" i="17" s="1"/>
  <c r="AV60" i="17"/>
  <c r="AV215" i="17" s="1"/>
  <c r="AU60" i="17"/>
  <c r="AU215" i="17" s="1"/>
  <c r="AT60" i="17"/>
  <c r="AT215" i="17" s="1"/>
  <c r="AS60" i="17"/>
  <c r="AS215" i="17" s="1"/>
  <c r="AR60" i="17"/>
  <c r="AR215" i="17" s="1"/>
  <c r="AQ60" i="17"/>
  <c r="AQ215" i="17" s="1"/>
  <c r="AP60" i="17"/>
  <c r="AP215" i="17" s="1"/>
  <c r="AO60" i="17"/>
  <c r="AO215" i="17" s="1"/>
  <c r="AN60" i="17"/>
  <c r="AN215" i="17" s="1"/>
  <c r="AM60" i="17"/>
  <c r="AM215" i="17" s="1"/>
  <c r="AL60" i="17"/>
  <c r="AL215" i="17" s="1"/>
  <c r="AK60" i="17"/>
  <c r="AK215" i="17" s="1"/>
  <c r="AJ60" i="17"/>
  <c r="AJ215" i="17" s="1"/>
  <c r="AI60" i="17"/>
  <c r="AI215" i="17" s="1"/>
  <c r="AH60" i="17"/>
  <c r="AH215" i="17" s="1"/>
  <c r="AG60" i="17"/>
  <c r="AG215" i="17" s="1"/>
  <c r="AF60" i="17"/>
  <c r="AF215" i="17" s="1"/>
  <c r="AE60" i="17"/>
  <c r="AE215" i="17" s="1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BG59" i="17"/>
  <c r="BM59" i="17" s="1"/>
  <c r="BF59" i="17"/>
  <c r="BA59" i="17"/>
  <c r="AZ59" i="17"/>
  <c r="AY59" i="17"/>
  <c r="AY214" i="17" s="1"/>
  <c r="AX59" i="17"/>
  <c r="AX214" i="17" s="1"/>
  <c r="AW59" i="17"/>
  <c r="AW214" i="17" s="1"/>
  <c r="AV59" i="17"/>
  <c r="AV214" i="17" s="1"/>
  <c r="AU59" i="17"/>
  <c r="AU214" i="17" s="1"/>
  <c r="AT59" i="17"/>
  <c r="AT214" i="17" s="1"/>
  <c r="AS59" i="17"/>
  <c r="AS214" i="17" s="1"/>
  <c r="AR59" i="17"/>
  <c r="AR214" i="17" s="1"/>
  <c r="AQ59" i="17"/>
  <c r="AQ214" i="17" s="1"/>
  <c r="AP59" i="17"/>
  <c r="AP214" i="17" s="1"/>
  <c r="AO59" i="17"/>
  <c r="AO214" i="17" s="1"/>
  <c r="AN59" i="17"/>
  <c r="AN214" i="17" s="1"/>
  <c r="AM59" i="17"/>
  <c r="AM214" i="17" s="1"/>
  <c r="AL59" i="17"/>
  <c r="AL214" i="17" s="1"/>
  <c r="AK59" i="17"/>
  <c r="AK214" i="17" s="1"/>
  <c r="AJ59" i="17"/>
  <c r="AJ214" i="17" s="1"/>
  <c r="AI59" i="17"/>
  <c r="AI214" i="17" s="1"/>
  <c r="AH59" i="17"/>
  <c r="AH214" i="17" s="1"/>
  <c r="AG59" i="17"/>
  <c r="AG214" i="17" s="1"/>
  <c r="AF59" i="17"/>
  <c r="AF214" i="17" s="1"/>
  <c r="AE59" i="17"/>
  <c r="AE214" i="17" s="1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BG58" i="17"/>
  <c r="BM58" i="17" s="1"/>
  <c r="BF58" i="17"/>
  <c r="BA58" i="17"/>
  <c r="AZ58" i="17"/>
  <c r="AY58" i="17"/>
  <c r="AY213" i="17" s="1"/>
  <c r="AX58" i="17"/>
  <c r="AX213" i="17" s="1"/>
  <c r="AW58" i="17"/>
  <c r="AW213" i="17" s="1"/>
  <c r="AV58" i="17"/>
  <c r="AV213" i="17" s="1"/>
  <c r="AU58" i="17"/>
  <c r="AU213" i="17" s="1"/>
  <c r="AT58" i="17"/>
  <c r="AT213" i="17" s="1"/>
  <c r="AS58" i="17"/>
  <c r="AS213" i="17" s="1"/>
  <c r="AR58" i="17"/>
  <c r="AR213" i="17" s="1"/>
  <c r="AQ58" i="17"/>
  <c r="AQ213" i="17" s="1"/>
  <c r="AP58" i="17"/>
  <c r="AP213" i="17" s="1"/>
  <c r="AO58" i="17"/>
  <c r="AO213" i="17" s="1"/>
  <c r="AN58" i="17"/>
  <c r="AN213" i="17" s="1"/>
  <c r="AM58" i="17"/>
  <c r="AM213" i="17" s="1"/>
  <c r="AL58" i="17"/>
  <c r="AL213" i="17" s="1"/>
  <c r="AK58" i="17"/>
  <c r="AK213" i="17" s="1"/>
  <c r="AJ58" i="17"/>
  <c r="AJ213" i="17" s="1"/>
  <c r="AI58" i="17"/>
  <c r="AI213" i="17" s="1"/>
  <c r="AH58" i="17"/>
  <c r="AH213" i="17" s="1"/>
  <c r="AG58" i="17"/>
  <c r="AG213" i="17" s="1"/>
  <c r="AF58" i="17"/>
  <c r="AF213" i="17" s="1"/>
  <c r="AE58" i="17"/>
  <c r="AE213" i="17" s="1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BG57" i="17"/>
  <c r="BM57" i="17" s="1"/>
  <c r="BF57" i="17"/>
  <c r="BA57" i="17"/>
  <c r="AZ57" i="17"/>
  <c r="AY57" i="17"/>
  <c r="AY212" i="17" s="1"/>
  <c r="AX57" i="17"/>
  <c r="AX212" i="17" s="1"/>
  <c r="AW57" i="17"/>
  <c r="AW212" i="17" s="1"/>
  <c r="AV57" i="17"/>
  <c r="AV212" i="17" s="1"/>
  <c r="AU57" i="17"/>
  <c r="AU212" i="17" s="1"/>
  <c r="AT57" i="17"/>
  <c r="AT212" i="17" s="1"/>
  <c r="AS57" i="17"/>
  <c r="AS212" i="17" s="1"/>
  <c r="AR57" i="17"/>
  <c r="AR212" i="17" s="1"/>
  <c r="AQ57" i="17"/>
  <c r="AQ212" i="17" s="1"/>
  <c r="AP57" i="17"/>
  <c r="AP212" i="17" s="1"/>
  <c r="AO57" i="17"/>
  <c r="AO212" i="17" s="1"/>
  <c r="AN57" i="17"/>
  <c r="AN212" i="17" s="1"/>
  <c r="AM57" i="17"/>
  <c r="AM212" i="17" s="1"/>
  <c r="AL57" i="17"/>
  <c r="AL212" i="17" s="1"/>
  <c r="AK57" i="17"/>
  <c r="AK212" i="17" s="1"/>
  <c r="AJ57" i="17"/>
  <c r="AJ212" i="17" s="1"/>
  <c r="AI57" i="17"/>
  <c r="AI212" i="17" s="1"/>
  <c r="AH57" i="17"/>
  <c r="AH212" i="17" s="1"/>
  <c r="AG57" i="17"/>
  <c r="AG212" i="17" s="1"/>
  <c r="AF57" i="17"/>
  <c r="AF212" i="17" s="1"/>
  <c r="AE57" i="17"/>
  <c r="AE212" i="17" s="1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BG56" i="17"/>
  <c r="BM56" i="17" s="1"/>
  <c r="BF56" i="17"/>
  <c r="BA56" i="17"/>
  <c r="AZ56" i="17"/>
  <c r="AY56" i="17"/>
  <c r="AY211" i="17" s="1"/>
  <c r="AX56" i="17"/>
  <c r="AX211" i="17" s="1"/>
  <c r="AW56" i="17"/>
  <c r="AW211" i="17" s="1"/>
  <c r="AV56" i="17"/>
  <c r="AV211" i="17" s="1"/>
  <c r="AU56" i="17"/>
  <c r="AU211" i="17" s="1"/>
  <c r="AT56" i="17"/>
  <c r="AT211" i="17" s="1"/>
  <c r="AS56" i="17"/>
  <c r="AS211" i="17" s="1"/>
  <c r="AR56" i="17"/>
  <c r="AR211" i="17" s="1"/>
  <c r="AQ56" i="17"/>
  <c r="AQ211" i="17" s="1"/>
  <c r="AP56" i="17"/>
  <c r="AP211" i="17" s="1"/>
  <c r="AO56" i="17"/>
  <c r="AO211" i="17" s="1"/>
  <c r="AN56" i="17"/>
  <c r="AN211" i="17" s="1"/>
  <c r="AM56" i="17"/>
  <c r="AM211" i="17" s="1"/>
  <c r="AL56" i="17"/>
  <c r="AL211" i="17" s="1"/>
  <c r="AK56" i="17"/>
  <c r="AK211" i="17" s="1"/>
  <c r="AJ56" i="17"/>
  <c r="AJ211" i="17" s="1"/>
  <c r="AI56" i="17"/>
  <c r="AI211" i="17" s="1"/>
  <c r="AH56" i="17"/>
  <c r="AH211" i="17" s="1"/>
  <c r="AG56" i="17"/>
  <c r="AG211" i="17" s="1"/>
  <c r="AF56" i="17"/>
  <c r="AF211" i="17" s="1"/>
  <c r="AE56" i="17"/>
  <c r="AE211" i="17" s="1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BG55" i="17"/>
  <c r="BM55" i="17" s="1"/>
  <c r="BF55" i="17"/>
  <c r="BA55" i="17"/>
  <c r="AZ55" i="17"/>
  <c r="AY55" i="17"/>
  <c r="AY210" i="17" s="1"/>
  <c r="AX55" i="17"/>
  <c r="AX210" i="17" s="1"/>
  <c r="AW55" i="17"/>
  <c r="AW210" i="17" s="1"/>
  <c r="AV55" i="17"/>
  <c r="AV210" i="17" s="1"/>
  <c r="AU55" i="17"/>
  <c r="AU210" i="17" s="1"/>
  <c r="AT55" i="17"/>
  <c r="AT210" i="17" s="1"/>
  <c r="AS55" i="17"/>
  <c r="AS210" i="17" s="1"/>
  <c r="AR55" i="17"/>
  <c r="AR210" i="17" s="1"/>
  <c r="AQ55" i="17"/>
  <c r="AQ210" i="17" s="1"/>
  <c r="AP55" i="17"/>
  <c r="AP210" i="17" s="1"/>
  <c r="AO55" i="17"/>
  <c r="AO210" i="17" s="1"/>
  <c r="AN55" i="17"/>
  <c r="AN210" i="17" s="1"/>
  <c r="AM55" i="17"/>
  <c r="AM210" i="17" s="1"/>
  <c r="AL55" i="17"/>
  <c r="AL210" i="17" s="1"/>
  <c r="AK55" i="17"/>
  <c r="AK210" i="17" s="1"/>
  <c r="AJ55" i="17"/>
  <c r="AJ210" i="17" s="1"/>
  <c r="AI55" i="17"/>
  <c r="AI210" i="17" s="1"/>
  <c r="AH55" i="17"/>
  <c r="AH210" i="17" s="1"/>
  <c r="AG55" i="17"/>
  <c r="AG210" i="17" s="1"/>
  <c r="AF55" i="17"/>
  <c r="AF210" i="17" s="1"/>
  <c r="AE55" i="17"/>
  <c r="AE210" i="17" s="1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BG54" i="17"/>
  <c r="BM54" i="17" s="1"/>
  <c r="BF54" i="17"/>
  <c r="BA54" i="17"/>
  <c r="AZ54" i="17"/>
  <c r="AY54" i="17"/>
  <c r="AY209" i="17" s="1"/>
  <c r="AX54" i="17"/>
  <c r="AX209" i="17" s="1"/>
  <c r="AW54" i="17"/>
  <c r="AW209" i="17" s="1"/>
  <c r="AV54" i="17"/>
  <c r="AV209" i="17" s="1"/>
  <c r="AU54" i="17"/>
  <c r="AU209" i="17" s="1"/>
  <c r="AT54" i="17"/>
  <c r="AT209" i="17" s="1"/>
  <c r="AS54" i="17"/>
  <c r="AS209" i="17" s="1"/>
  <c r="AR54" i="17"/>
  <c r="AR209" i="17" s="1"/>
  <c r="AQ54" i="17"/>
  <c r="AQ209" i="17" s="1"/>
  <c r="AP54" i="17"/>
  <c r="AP209" i="17" s="1"/>
  <c r="AO54" i="17"/>
  <c r="AO209" i="17" s="1"/>
  <c r="AN54" i="17"/>
  <c r="AN209" i="17" s="1"/>
  <c r="AM54" i="17"/>
  <c r="AM209" i="17" s="1"/>
  <c r="AL54" i="17"/>
  <c r="AL209" i="17" s="1"/>
  <c r="AK54" i="17"/>
  <c r="AK209" i="17" s="1"/>
  <c r="AJ54" i="17"/>
  <c r="AJ209" i="17" s="1"/>
  <c r="AI54" i="17"/>
  <c r="AI209" i="17" s="1"/>
  <c r="AH54" i="17"/>
  <c r="AH209" i="17" s="1"/>
  <c r="AG54" i="17"/>
  <c r="AG209" i="17" s="1"/>
  <c r="AF54" i="17"/>
  <c r="AF209" i="17" s="1"/>
  <c r="AE54" i="17"/>
  <c r="AE209" i="17" s="1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BG53" i="17"/>
  <c r="BM53" i="17" s="1"/>
  <c r="BF53" i="17"/>
  <c r="BA53" i="17"/>
  <c r="AZ53" i="17"/>
  <c r="AY53" i="17"/>
  <c r="AY208" i="17" s="1"/>
  <c r="AX53" i="17"/>
  <c r="AX208" i="17" s="1"/>
  <c r="AW53" i="17"/>
  <c r="AW208" i="17" s="1"/>
  <c r="AV53" i="17"/>
  <c r="AV208" i="17" s="1"/>
  <c r="AU53" i="17"/>
  <c r="AU208" i="17" s="1"/>
  <c r="AT53" i="17"/>
  <c r="AT208" i="17" s="1"/>
  <c r="AS53" i="17"/>
  <c r="AS208" i="17" s="1"/>
  <c r="AR53" i="17"/>
  <c r="AR208" i="17" s="1"/>
  <c r="AQ53" i="17"/>
  <c r="AQ208" i="17" s="1"/>
  <c r="AP53" i="17"/>
  <c r="AP208" i="17" s="1"/>
  <c r="AO53" i="17"/>
  <c r="AO208" i="17" s="1"/>
  <c r="AN53" i="17"/>
  <c r="AN208" i="17" s="1"/>
  <c r="AM53" i="17"/>
  <c r="AM208" i="17" s="1"/>
  <c r="AL53" i="17"/>
  <c r="AL208" i="17" s="1"/>
  <c r="AK53" i="17"/>
  <c r="AK208" i="17" s="1"/>
  <c r="AJ53" i="17"/>
  <c r="AJ208" i="17" s="1"/>
  <c r="AI53" i="17"/>
  <c r="AI208" i="17" s="1"/>
  <c r="AH53" i="17"/>
  <c r="AH208" i="17" s="1"/>
  <c r="AG53" i="17"/>
  <c r="AG208" i="17" s="1"/>
  <c r="AF53" i="17"/>
  <c r="AF208" i="17" s="1"/>
  <c r="AE53" i="17"/>
  <c r="AE208" i="17" s="1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BG52" i="17"/>
  <c r="BM52" i="17" s="1"/>
  <c r="BF52" i="17"/>
  <c r="BA52" i="17"/>
  <c r="AZ52" i="17"/>
  <c r="AY52" i="17"/>
  <c r="AY207" i="17" s="1"/>
  <c r="AX52" i="17"/>
  <c r="AX207" i="17" s="1"/>
  <c r="AW52" i="17"/>
  <c r="AW207" i="17" s="1"/>
  <c r="AV52" i="17"/>
  <c r="AV207" i="17" s="1"/>
  <c r="AU52" i="17"/>
  <c r="AU207" i="17" s="1"/>
  <c r="AT52" i="17"/>
  <c r="AT207" i="17" s="1"/>
  <c r="AS52" i="17"/>
  <c r="AS207" i="17" s="1"/>
  <c r="AR52" i="17"/>
  <c r="AR207" i="17" s="1"/>
  <c r="AQ52" i="17"/>
  <c r="AQ207" i="17" s="1"/>
  <c r="AP52" i="17"/>
  <c r="AP207" i="17" s="1"/>
  <c r="AO52" i="17"/>
  <c r="AO207" i="17" s="1"/>
  <c r="AN52" i="17"/>
  <c r="AN207" i="17" s="1"/>
  <c r="AM52" i="17"/>
  <c r="AM207" i="17" s="1"/>
  <c r="AL52" i="17"/>
  <c r="AL207" i="17" s="1"/>
  <c r="AK52" i="17"/>
  <c r="AK207" i="17" s="1"/>
  <c r="AJ52" i="17"/>
  <c r="AJ207" i="17" s="1"/>
  <c r="AI52" i="17"/>
  <c r="AI207" i="17" s="1"/>
  <c r="AH52" i="17"/>
  <c r="AH207" i="17" s="1"/>
  <c r="AG52" i="17"/>
  <c r="AG207" i="17" s="1"/>
  <c r="AF52" i="17"/>
  <c r="AF207" i="17" s="1"/>
  <c r="AE52" i="17"/>
  <c r="AE207" i="17" s="1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BG51" i="17"/>
  <c r="BM51" i="17" s="1"/>
  <c r="BF51" i="17"/>
  <c r="BA51" i="17"/>
  <c r="AZ51" i="17"/>
  <c r="AY51" i="17"/>
  <c r="AY206" i="17" s="1"/>
  <c r="AX51" i="17"/>
  <c r="AX206" i="17" s="1"/>
  <c r="AW51" i="17"/>
  <c r="AW206" i="17" s="1"/>
  <c r="AV51" i="17"/>
  <c r="AV206" i="17" s="1"/>
  <c r="AU51" i="17"/>
  <c r="AU206" i="17" s="1"/>
  <c r="AT51" i="17"/>
  <c r="AT206" i="17" s="1"/>
  <c r="AS51" i="17"/>
  <c r="AS206" i="17" s="1"/>
  <c r="AR51" i="17"/>
  <c r="AR206" i="17" s="1"/>
  <c r="AQ51" i="17"/>
  <c r="AQ206" i="17" s="1"/>
  <c r="AP51" i="17"/>
  <c r="AP206" i="17" s="1"/>
  <c r="AO51" i="17"/>
  <c r="AO206" i="17" s="1"/>
  <c r="AN51" i="17"/>
  <c r="AN206" i="17" s="1"/>
  <c r="AM51" i="17"/>
  <c r="AM206" i="17" s="1"/>
  <c r="AL51" i="17"/>
  <c r="AL206" i="17" s="1"/>
  <c r="AK51" i="17"/>
  <c r="AK206" i="17" s="1"/>
  <c r="AJ51" i="17"/>
  <c r="AJ206" i="17" s="1"/>
  <c r="AI51" i="17"/>
  <c r="AI206" i="17" s="1"/>
  <c r="AH51" i="17"/>
  <c r="AH206" i="17" s="1"/>
  <c r="AG51" i="17"/>
  <c r="AG206" i="17" s="1"/>
  <c r="AF51" i="17"/>
  <c r="AF206" i="17" s="1"/>
  <c r="AE51" i="17"/>
  <c r="AE206" i="17" s="1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BG50" i="17"/>
  <c r="BM50" i="17" s="1"/>
  <c r="BF50" i="17"/>
  <c r="BA50" i="17"/>
  <c r="AZ50" i="17"/>
  <c r="AY50" i="17"/>
  <c r="AY205" i="17" s="1"/>
  <c r="AX50" i="17"/>
  <c r="AX205" i="17" s="1"/>
  <c r="AW50" i="17"/>
  <c r="AW205" i="17" s="1"/>
  <c r="AV50" i="17"/>
  <c r="AV205" i="17" s="1"/>
  <c r="AU50" i="17"/>
  <c r="AU205" i="17" s="1"/>
  <c r="AT50" i="17"/>
  <c r="AT205" i="17" s="1"/>
  <c r="AS50" i="17"/>
  <c r="AS205" i="17" s="1"/>
  <c r="AR50" i="17"/>
  <c r="AR205" i="17" s="1"/>
  <c r="AQ50" i="17"/>
  <c r="AQ205" i="17" s="1"/>
  <c r="AP50" i="17"/>
  <c r="AP205" i="17" s="1"/>
  <c r="AO50" i="17"/>
  <c r="AO205" i="17" s="1"/>
  <c r="AN50" i="17"/>
  <c r="AN205" i="17" s="1"/>
  <c r="AM50" i="17"/>
  <c r="AM205" i="17" s="1"/>
  <c r="AL50" i="17"/>
  <c r="AL205" i="17" s="1"/>
  <c r="AK50" i="17"/>
  <c r="AK205" i="17" s="1"/>
  <c r="AJ50" i="17"/>
  <c r="AJ205" i="17" s="1"/>
  <c r="AI50" i="17"/>
  <c r="AI205" i="17" s="1"/>
  <c r="AH50" i="17"/>
  <c r="AH205" i="17" s="1"/>
  <c r="AG50" i="17"/>
  <c r="AG205" i="17" s="1"/>
  <c r="AF50" i="17"/>
  <c r="AF205" i="17" s="1"/>
  <c r="AE50" i="17"/>
  <c r="AE205" i="17" s="1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BG49" i="17"/>
  <c r="BM49" i="17" s="1"/>
  <c r="BF49" i="17"/>
  <c r="BA49" i="17"/>
  <c r="AZ49" i="17"/>
  <c r="AY49" i="17"/>
  <c r="AY204" i="17" s="1"/>
  <c r="AX49" i="17"/>
  <c r="AX204" i="17" s="1"/>
  <c r="AW49" i="17"/>
  <c r="AW204" i="17" s="1"/>
  <c r="AV49" i="17"/>
  <c r="AV204" i="17" s="1"/>
  <c r="AU49" i="17"/>
  <c r="AU204" i="17" s="1"/>
  <c r="AT49" i="17"/>
  <c r="AT204" i="17" s="1"/>
  <c r="AS49" i="17"/>
  <c r="AS204" i="17" s="1"/>
  <c r="AR49" i="17"/>
  <c r="AR204" i="17" s="1"/>
  <c r="AQ49" i="17"/>
  <c r="AQ204" i="17" s="1"/>
  <c r="AP49" i="17"/>
  <c r="AP204" i="17" s="1"/>
  <c r="AO49" i="17"/>
  <c r="AO204" i="17" s="1"/>
  <c r="AN49" i="17"/>
  <c r="AN204" i="17" s="1"/>
  <c r="AM49" i="17"/>
  <c r="AM204" i="17" s="1"/>
  <c r="AL49" i="17"/>
  <c r="AL204" i="17" s="1"/>
  <c r="AK49" i="17"/>
  <c r="AK204" i="17" s="1"/>
  <c r="AJ49" i="17"/>
  <c r="AJ204" i="17" s="1"/>
  <c r="AI49" i="17"/>
  <c r="AI204" i="17" s="1"/>
  <c r="AH49" i="17"/>
  <c r="AH204" i="17" s="1"/>
  <c r="AG49" i="17"/>
  <c r="AG204" i="17" s="1"/>
  <c r="AF49" i="17"/>
  <c r="AF204" i="17" s="1"/>
  <c r="AE49" i="17"/>
  <c r="AE204" i="17" s="1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BG48" i="17"/>
  <c r="BM48" i="17" s="1"/>
  <c r="BF48" i="17"/>
  <c r="BA48" i="17"/>
  <c r="AZ48" i="17"/>
  <c r="AY48" i="17"/>
  <c r="AY203" i="17" s="1"/>
  <c r="AX48" i="17"/>
  <c r="AX203" i="17" s="1"/>
  <c r="AW48" i="17"/>
  <c r="AW203" i="17" s="1"/>
  <c r="AV48" i="17"/>
  <c r="AV203" i="17" s="1"/>
  <c r="AU48" i="17"/>
  <c r="AU203" i="17" s="1"/>
  <c r="AT48" i="17"/>
  <c r="AT203" i="17" s="1"/>
  <c r="AS48" i="17"/>
  <c r="AS203" i="17" s="1"/>
  <c r="AR48" i="17"/>
  <c r="AR203" i="17" s="1"/>
  <c r="AQ48" i="17"/>
  <c r="AQ203" i="17" s="1"/>
  <c r="AP48" i="17"/>
  <c r="AP203" i="17" s="1"/>
  <c r="AO48" i="17"/>
  <c r="AO203" i="17" s="1"/>
  <c r="AN48" i="17"/>
  <c r="AN203" i="17" s="1"/>
  <c r="AM48" i="17"/>
  <c r="AM203" i="17" s="1"/>
  <c r="AL48" i="17"/>
  <c r="AL203" i="17" s="1"/>
  <c r="AK48" i="17"/>
  <c r="AK203" i="17" s="1"/>
  <c r="AJ48" i="17"/>
  <c r="AJ203" i="17" s="1"/>
  <c r="AI48" i="17"/>
  <c r="AI203" i="17" s="1"/>
  <c r="AH48" i="17"/>
  <c r="AH203" i="17" s="1"/>
  <c r="AG48" i="17"/>
  <c r="AG203" i="17" s="1"/>
  <c r="AF48" i="17"/>
  <c r="AF203" i="17" s="1"/>
  <c r="AE48" i="17"/>
  <c r="AE203" i="17" s="1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BG47" i="17"/>
  <c r="BM47" i="17" s="1"/>
  <c r="BF47" i="17"/>
  <c r="BA47" i="17"/>
  <c r="AZ47" i="17"/>
  <c r="AY47" i="17"/>
  <c r="AY202" i="17" s="1"/>
  <c r="AX47" i="17"/>
  <c r="AX202" i="17" s="1"/>
  <c r="AW47" i="17"/>
  <c r="AW202" i="17" s="1"/>
  <c r="AV47" i="17"/>
  <c r="AV202" i="17" s="1"/>
  <c r="AU47" i="17"/>
  <c r="AU202" i="17" s="1"/>
  <c r="AT47" i="17"/>
  <c r="AT202" i="17" s="1"/>
  <c r="AS47" i="17"/>
  <c r="AS202" i="17" s="1"/>
  <c r="AR47" i="17"/>
  <c r="AR202" i="17" s="1"/>
  <c r="AQ47" i="17"/>
  <c r="AQ202" i="17" s="1"/>
  <c r="AP47" i="17"/>
  <c r="AP202" i="17" s="1"/>
  <c r="AO47" i="17"/>
  <c r="AO202" i="17" s="1"/>
  <c r="AN47" i="17"/>
  <c r="AN202" i="17" s="1"/>
  <c r="AM47" i="17"/>
  <c r="AM202" i="17" s="1"/>
  <c r="AL47" i="17"/>
  <c r="AL202" i="17" s="1"/>
  <c r="AK47" i="17"/>
  <c r="AK202" i="17" s="1"/>
  <c r="AJ47" i="17"/>
  <c r="AJ202" i="17" s="1"/>
  <c r="AI47" i="17"/>
  <c r="AI202" i="17" s="1"/>
  <c r="AH47" i="17"/>
  <c r="AH202" i="17" s="1"/>
  <c r="AG47" i="17"/>
  <c r="AG202" i="17" s="1"/>
  <c r="AF47" i="17"/>
  <c r="AF202" i="17" s="1"/>
  <c r="AE47" i="17"/>
  <c r="AE202" i="17" s="1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BG46" i="17"/>
  <c r="BM46" i="17" s="1"/>
  <c r="BF46" i="17"/>
  <c r="BA46" i="17"/>
  <c r="AZ46" i="17"/>
  <c r="AY46" i="17"/>
  <c r="AY201" i="17" s="1"/>
  <c r="AX46" i="17"/>
  <c r="AX201" i="17" s="1"/>
  <c r="AW46" i="17"/>
  <c r="AW201" i="17" s="1"/>
  <c r="AV46" i="17"/>
  <c r="AV201" i="17" s="1"/>
  <c r="AU46" i="17"/>
  <c r="AU201" i="17" s="1"/>
  <c r="AT46" i="17"/>
  <c r="AT201" i="17" s="1"/>
  <c r="AS46" i="17"/>
  <c r="AS201" i="17" s="1"/>
  <c r="AR46" i="17"/>
  <c r="AR201" i="17" s="1"/>
  <c r="AQ46" i="17"/>
  <c r="AQ201" i="17" s="1"/>
  <c r="AP46" i="17"/>
  <c r="AP201" i="17" s="1"/>
  <c r="AO46" i="17"/>
  <c r="AO201" i="17" s="1"/>
  <c r="AN46" i="17"/>
  <c r="AN201" i="17" s="1"/>
  <c r="AM46" i="17"/>
  <c r="AM201" i="17" s="1"/>
  <c r="AL46" i="17"/>
  <c r="AL201" i="17" s="1"/>
  <c r="AK46" i="17"/>
  <c r="AK201" i="17" s="1"/>
  <c r="AJ46" i="17"/>
  <c r="AJ201" i="17" s="1"/>
  <c r="AI46" i="17"/>
  <c r="AI201" i="17" s="1"/>
  <c r="AH46" i="17"/>
  <c r="AH201" i="17" s="1"/>
  <c r="AG46" i="17"/>
  <c r="AG201" i="17" s="1"/>
  <c r="AF46" i="17"/>
  <c r="AF201" i="17" s="1"/>
  <c r="AE46" i="17"/>
  <c r="AE201" i="17" s="1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BG45" i="17"/>
  <c r="BM45" i="17" s="1"/>
  <c r="BF45" i="17"/>
  <c r="BA45" i="17"/>
  <c r="AZ45" i="17"/>
  <c r="AY45" i="17"/>
  <c r="AY200" i="17" s="1"/>
  <c r="AX45" i="17"/>
  <c r="AX200" i="17" s="1"/>
  <c r="AW45" i="17"/>
  <c r="AW200" i="17" s="1"/>
  <c r="AV45" i="17"/>
  <c r="AV200" i="17" s="1"/>
  <c r="AU45" i="17"/>
  <c r="AU200" i="17" s="1"/>
  <c r="AT45" i="17"/>
  <c r="AT200" i="17" s="1"/>
  <c r="AS45" i="17"/>
  <c r="AS200" i="17" s="1"/>
  <c r="AR45" i="17"/>
  <c r="AR200" i="17" s="1"/>
  <c r="AQ45" i="17"/>
  <c r="AQ200" i="17" s="1"/>
  <c r="AP45" i="17"/>
  <c r="AP200" i="17" s="1"/>
  <c r="AO45" i="17"/>
  <c r="AO200" i="17" s="1"/>
  <c r="AN45" i="17"/>
  <c r="AN200" i="17" s="1"/>
  <c r="AM45" i="17"/>
  <c r="AM200" i="17" s="1"/>
  <c r="AL45" i="17"/>
  <c r="AL200" i="17" s="1"/>
  <c r="AK45" i="17"/>
  <c r="AK200" i="17" s="1"/>
  <c r="AJ45" i="17"/>
  <c r="AJ200" i="17" s="1"/>
  <c r="AI45" i="17"/>
  <c r="AI200" i="17" s="1"/>
  <c r="AH45" i="17"/>
  <c r="AH200" i="17" s="1"/>
  <c r="AG45" i="17"/>
  <c r="AG200" i="17" s="1"/>
  <c r="AF45" i="17"/>
  <c r="AF200" i="17" s="1"/>
  <c r="AE45" i="17"/>
  <c r="AE200" i="17" s="1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BG44" i="17"/>
  <c r="BM44" i="17" s="1"/>
  <c r="BF44" i="17"/>
  <c r="BA44" i="17"/>
  <c r="AZ44" i="17"/>
  <c r="AY44" i="17"/>
  <c r="AY199" i="17" s="1"/>
  <c r="AX44" i="17"/>
  <c r="AX199" i="17" s="1"/>
  <c r="AW44" i="17"/>
  <c r="AW199" i="17" s="1"/>
  <c r="AV44" i="17"/>
  <c r="AV199" i="17" s="1"/>
  <c r="AU44" i="17"/>
  <c r="AU199" i="17" s="1"/>
  <c r="AT44" i="17"/>
  <c r="AT199" i="17" s="1"/>
  <c r="AS44" i="17"/>
  <c r="AS199" i="17" s="1"/>
  <c r="AR44" i="17"/>
  <c r="AR199" i="17" s="1"/>
  <c r="AQ44" i="17"/>
  <c r="AQ199" i="17" s="1"/>
  <c r="AP44" i="17"/>
  <c r="AP199" i="17" s="1"/>
  <c r="AO44" i="17"/>
  <c r="AO199" i="17" s="1"/>
  <c r="AN44" i="17"/>
  <c r="AN199" i="17" s="1"/>
  <c r="AM44" i="17"/>
  <c r="AM199" i="17" s="1"/>
  <c r="AL44" i="17"/>
  <c r="AL199" i="17" s="1"/>
  <c r="AK44" i="17"/>
  <c r="AK199" i="17" s="1"/>
  <c r="AJ44" i="17"/>
  <c r="AJ199" i="17" s="1"/>
  <c r="AI44" i="17"/>
  <c r="AI199" i="17" s="1"/>
  <c r="AH44" i="17"/>
  <c r="AH199" i="17" s="1"/>
  <c r="AG44" i="17"/>
  <c r="AG199" i="17" s="1"/>
  <c r="AF44" i="17"/>
  <c r="AF199" i="17" s="1"/>
  <c r="AE44" i="17"/>
  <c r="AE199" i="17" s="1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BG43" i="17"/>
  <c r="BM43" i="17" s="1"/>
  <c r="BF43" i="17"/>
  <c r="BA43" i="17"/>
  <c r="AZ43" i="17"/>
  <c r="AY43" i="17"/>
  <c r="AY198" i="17" s="1"/>
  <c r="AX43" i="17"/>
  <c r="AX198" i="17" s="1"/>
  <c r="AW43" i="17"/>
  <c r="AW198" i="17" s="1"/>
  <c r="AV43" i="17"/>
  <c r="AV198" i="17" s="1"/>
  <c r="AU43" i="17"/>
  <c r="AU198" i="17" s="1"/>
  <c r="AT43" i="17"/>
  <c r="AT198" i="17" s="1"/>
  <c r="AS43" i="17"/>
  <c r="AS198" i="17" s="1"/>
  <c r="AR43" i="17"/>
  <c r="AR198" i="17" s="1"/>
  <c r="AQ43" i="17"/>
  <c r="AQ198" i="17" s="1"/>
  <c r="AP43" i="17"/>
  <c r="AP198" i="17" s="1"/>
  <c r="AO43" i="17"/>
  <c r="AO198" i="17" s="1"/>
  <c r="AN43" i="17"/>
  <c r="AN198" i="17" s="1"/>
  <c r="AM43" i="17"/>
  <c r="AM198" i="17" s="1"/>
  <c r="AL43" i="17"/>
  <c r="AL198" i="17" s="1"/>
  <c r="AK43" i="17"/>
  <c r="AK198" i="17" s="1"/>
  <c r="AJ43" i="17"/>
  <c r="AJ198" i="17" s="1"/>
  <c r="AI43" i="17"/>
  <c r="AI198" i="17" s="1"/>
  <c r="AH43" i="17"/>
  <c r="AH198" i="17" s="1"/>
  <c r="AG43" i="17"/>
  <c r="AG198" i="17" s="1"/>
  <c r="AF43" i="17"/>
  <c r="AF198" i="17" s="1"/>
  <c r="AE43" i="17"/>
  <c r="AE198" i="17" s="1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BG42" i="17"/>
  <c r="BM42" i="17" s="1"/>
  <c r="BF42" i="17"/>
  <c r="BA42" i="17"/>
  <c r="AZ42" i="17"/>
  <c r="AY42" i="17"/>
  <c r="AY197" i="17" s="1"/>
  <c r="AX42" i="17"/>
  <c r="AX197" i="17" s="1"/>
  <c r="AW42" i="17"/>
  <c r="AW197" i="17" s="1"/>
  <c r="AV42" i="17"/>
  <c r="AV197" i="17" s="1"/>
  <c r="AU42" i="17"/>
  <c r="AU197" i="17" s="1"/>
  <c r="AT42" i="17"/>
  <c r="AT197" i="17" s="1"/>
  <c r="AS42" i="17"/>
  <c r="AS197" i="17" s="1"/>
  <c r="AR42" i="17"/>
  <c r="AR197" i="17" s="1"/>
  <c r="AQ42" i="17"/>
  <c r="AQ197" i="17" s="1"/>
  <c r="AP42" i="17"/>
  <c r="AP197" i="17" s="1"/>
  <c r="AO42" i="17"/>
  <c r="AO197" i="17" s="1"/>
  <c r="AN42" i="17"/>
  <c r="AN197" i="17" s="1"/>
  <c r="AM42" i="17"/>
  <c r="AM197" i="17" s="1"/>
  <c r="AL42" i="17"/>
  <c r="AL197" i="17" s="1"/>
  <c r="AK42" i="17"/>
  <c r="AK197" i="17" s="1"/>
  <c r="AJ42" i="17"/>
  <c r="AJ197" i="17" s="1"/>
  <c r="AI42" i="17"/>
  <c r="AI197" i="17" s="1"/>
  <c r="AH42" i="17"/>
  <c r="AH197" i="17" s="1"/>
  <c r="AG42" i="17"/>
  <c r="AG197" i="17" s="1"/>
  <c r="AF42" i="17"/>
  <c r="AF197" i="17" s="1"/>
  <c r="AE42" i="17"/>
  <c r="AE197" i="17" s="1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BG41" i="17"/>
  <c r="BM41" i="17" s="1"/>
  <c r="BF41" i="17"/>
  <c r="BA41" i="17"/>
  <c r="AZ41" i="17"/>
  <c r="AY41" i="17"/>
  <c r="AY196" i="17" s="1"/>
  <c r="AX41" i="17"/>
  <c r="AX196" i="17" s="1"/>
  <c r="AW41" i="17"/>
  <c r="AW196" i="17" s="1"/>
  <c r="AV41" i="17"/>
  <c r="AV196" i="17" s="1"/>
  <c r="AU41" i="17"/>
  <c r="AU196" i="17" s="1"/>
  <c r="AT41" i="17"/>
  <c r="AT196" i="17" s="1"/>
  <c r="AS41" i="17"/>
  <c r="AS196" i="17" s="1"/>
  <c r="AR41" i="17"/>
  <c r="AR196" i="17" s="1"/>
  <c r="AQ41" i="17"/>
  <c r="AQ196" i="17" s="1"/>
  <c r="AP41" i="17"/>
  <c r="AP196" i="17" s="1"/>
  <c r="AO41" i="17"/>
  <c r="AO196" i="17" s="1"/>
  <c r="AN41" i="17"/>
  <c r="AN196" i="17" s="1"/>
  <c r="AM41" i="17"/>
  <c r="AM196" i="17" s="1"/>
  <c r="AL41" i="17"/>
  <c r="AL196" i="17" s="1"/>
  <c r="AK41" i="17"/>
  <c r="AK196" i="17" s="1"/>
  <c r="AJ41" i="17"/>
  <c r="AJ196" i="17" s="1"/>
  <c r="AI41" i="17"/>
  <c r="AI196" i="17" s="1"/>
  <c r="AH41" i="17"/>
  <c r="AH196" i="17" s="1"/>
  <c r="AG41" i="17"/>
  <c r="AG196" i="17" s="1"/>
  <c r="AF41" i="17"/>
  <c r="AF196" i="17" s="1"/>
  <c r="AE41" i="17"/>
  <c r="AE196" i="17" s="1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BG40" i="17"/>
  <c r="BM40" i="17" s="1"/>
  <c r="BF40" i="17"/>
  <c r="BA40" i="17"/>
  <c r="AZ40" i="17"/>
  <c r="AY40" i="17"/>
  <c r="AY195" i="17" s="1"/>
  <c r="AX40" i="17"/>
  <c r="AX195" i="17" s="1"/>
  <c r="AW40" i="17"/>
  <c r="AW195" i="17" s="1"/>
  <c r="AV40" i="17"/>
  <c r="AV195" i="17" s="1"/>
  <c r="AU40" i="17"/>
  <c r="AU195" i="17" s="1"/>
  <c r="AT40" i="17"/>
  <c r="AT195" i="17" s="1"/>
  <c r="AS40" i="17"/>
  <c r="AS195" i="17" s="1"/>
  <c r="AR40" i="17"/>
  <c r="AR195" i="17" s="1"/>
  <c r="AQ40" i="17"/>
  <c r="AQ195" i="17" s="1"/>
  <c r="AP40" i="17"/>
  <c r="AP195" i="17" s="1"/>
  <c r="AO40" i="17"/>
  <c r="AO195" i="17" s="1"/>
  <c r="AN40" i="17"/>
  <c r="AN195" i="17" s="1"/>
  <c r="AM40" i="17"/>
  <c r="AM195" i="17" s="1"/>
  <c r="AL40" i="17"/>
  <c r="AL195" i="17" s="1"/>
  <c r="AK40" i="17"/>
  <c r="AK195" i="17" s="1"/>
  <c r="AJ40" i="17"/>
  <c r="AJ195" i="17" s="1"/>
  <c r="AI40" i="17"/>
  <c r="AI195" i="17" s="1"/>
  <c r="AH40" i="17"/>
  <c r="AH195" i="17" s="1"/>
  <c r="AG40" i="17"/>
  <c r="AG195" i="17" s="1"/>
  <c r="AF40" i="17"/>
  <c r="AF195" i="17" s="1"/>
  <c r="AE40" i="17"/>
  <c r="AE195" i="17" s="1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BG39" i="17"/>
  <c r="BM39" i="17" s="1"/>
  <c r="BF39" i="17"/>
  <c r="BA39" i="17"/>
  <c r="AZ39" i="17"/>
  <c r="AY39" i="17"/>
  <c r="AY194" i="17" s="1"/>
  <c r="AX39" i="17"/>
  <c r="AX194" i="17" s="1"/>
  <c r="AW39" i="17"/>
  <c r="AW194" i="17" s="1"/>
  <c r="AV39" i="17"/>
  <c r="AV194" i="17" s="1"/>
  <c r="AU39" i="17"/>
  <c r="AU194" i="17" s="1"/>
  <c r="AT39" i="17"/>
  <c r="AT194" i="17" s="1"/>
  <c r="AS39" i="17"/>
  <c r="AS194" i="17" s="1"/>
  <c r="AR39" i="17"/>
  <c r="AR194" i="17" s="1"/>
  <c r="AQ39" i="17"/>
  <c r="AQ194" i="17" s="1"/>
  <c r="AP39" i="17"/>
  <c r="AP194" i="17" s="1"/>
  <c r="AO39" i="17"/>
  <c r="AO194" i="17" s="1"/>
  <c r="AN39" i="17"/>
  <c r="AN194" i="17" s="1"/>
  <c r="AM39" i="17"/>
  <c r="AM194" i="17" s="1"/>
  <c r="AL39" i="17"/>
  <c r="AL194" i="17" s="1"/>
  <c r="AK39" i="17"/>
  <c r="AK194" i="17" s="1"/>
  <c r="AJ39" i="17"/>
  <c r="AJ194" i="17" s="1"/>
  <c r="AI39" i="17"/>
  <c r="AI194" i="17" s="1"/>
  <c r="AH39" i="17"/>
  <c r="AH194" i="17" s="1"/>
  <c r="AG39" i="17"/>
  <c r="AG194" i="17" s="1"/>
  <c r="AF39" i="17"/>
  <c r="AF194" i="17" s="1"/>
  <c r="AE39" i="17"/>
  <c r="AE194" i="17" s="1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BG38" i="17"/>
  <c r="BM38" i="17" s="1"/>
  <c r="BF38" i="17"/>
  <c r="BA38" i="17"/>
  <c r="AZ38" i="17"/>
  <c r="AY38" i="17"/>
  <c r="AY193" i="17" s="1"/>
  <c r="AX38" i="17"/>
  <c r="AX193" i="17" s="1"/>
  <c r="AW38" i="17"/>
  <c r="AW193" i="17" s="1"/>
  <c r="AV38" i="17"/>
  <c r="AV193" i="17" s="1"/>
  <c r="AU38" i="17"/>
  <c r="AU193" i="17" s="1"/>
  <c r="AT38" i="17"/>
  <c r="AT193" i="17" s="1"/>
  <c r="AS38" i="17"/>
  <c r="AS193" i="17" s="1"/>
  <c r="AR38" i="17"/>
  <c r="AR193" i="17" s="1"/>
  <c r="AQ38" i="17"/>
  <c r="AQ193" i="17" s="1"/>
  <c r="AP38" i="17"/>
  <c r="AP193" i="17" s="1"/>
  <c r="AO38" i="17"/>
  <c r="AO193" i="17" s="1"/>
  <c r="AN38" i="17"/>
  <c r="AN193" i="17" s="1"/>
  <c r="AM38" i="17"/>
  <c r="AM193" i="17" s="1"/>
  <c r="AL38" i="17"/>
  <c r="AL193" i="17" s="1"/>
  <c r="AK38" i="17"/>
  <c r="AK193" i="17" s="1"/>
  <c r="AJ38" i="17"/>
  <c r="AJ193" i="17" s="1"/>
  <c r="AI38" i="17"/>
  <c r="AI193" i="17" s="1"/>
  <c r="AH38" i="17"/>
  <c r="AH193" i="17" s="1"/>
  <c r="AG38" i="17"/>
  <c r="AG193" i="17" s="1"/>
  <c r="AF38" i="17"/>
  <c r="AF193" i="17" s="1"/>
  <c r="AE38" i="17"/>
  <c r="AE193" i="17" s="1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BG37" i="17"/>
  <c r="BM37" i="17" s="1"/>
  <c r="BF37" i="17"/>
  <c r="BA37" i="17"/>
  <c r="AZ37" i="17"/>
  <c r="AY37" i="17"/>
  <c r="AY192" i="17" s="1"/>
  <c r="AX37" i="17"/>
  <c r="AX192" i="17" s="1"/>
  <c r="AW37" i="17"/>
  <c r="AW192" i="17" s="1"/>
  <c r="AV37" i="17"/>
  <c r="AV192" i="17" s="1"/>
  <c r="AU37" i="17"/>
  <c r="AU192" i="17" s="1"/>
  <c r="AT37" i="17"/>
  <c r="AT192" i="17" s="1"/>
  <c r="AS37" i="17"/>
  <c r="AS192" i="17" s="1"/>
  <c r="AR37" i="17"/>
  <c r="AR192" i="17" s="1"/>
  <c r="AQ37" i="17"/>
  <c r="AQ192" i="17" s="1"/>
  <c r="AP37" i="17"/>
  <c r="AP192" i="17" s="1"/>
  <c r="AO37" i="17"/>
  <c r="AO192" i="17" s="1"/>
  <c r="AN37" i="17"/>
  <c r="AN192" i="17" s="1"/>
  <c r="AM37" i="17"/>
  <c r="AM192" i="17" s="1"/>
  <c r="AL37" i="17"/>
  <c r="AL192" i="17" s="1"/>
  <c r="AK37" i="17"/>
  <c r="AK192" i="17" s="1"/>
  <c r="AJ37" i="17"/>
  <c r="AJ192" i="17" s="1"/>
  <c r="AI37" i="17"/>
  <c r="AI192" i="17" s="1"/>
  <c r="AH37" i="17"/>
  <c r="AH192" i="17" s="1"/>
  <c r="AG37" i="17"/>
  <c r="AG192" i="17" s="1"/>
  <c r="AF37" i="17"/>
  <c r="AF192" i="17" s="1"/>
  <c r="AE37" i="17"/>
  <c r="AE192" i="17" s="1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BG36" i="17"/>
  <c r="BM36" i="17" s="1"/>
  <c r="BF36" i="17"/>
  <c r="BA36" i="17"/>
  <c r="AZ36" i="17"/>
  <c r="AY36" i="17"/>
  <c r="AY191" i="17" s="1"/>
  <c r="AX36" i="17"/>
  <c r="AX191" i="17" s="1"/>
  <c r="AW36" i="17"/>
  <c r="AW191" i="17" s="1"/>
  <c r="AV36" i="17"/>
  <c r="AV191" i="17" s="1"/>
  <c r="AU36" i="17"/>
  <c r="AU191" i="17" s="1"/>
  <c r="AT36" i="17"/>
  <c r="AT191" i="17" s="1"/>
  <c r="AS36" i="17"/>
  <c r="AS191" i="17" s="1"/>
  <c r="AR36" i="17"/>
  <c r="AR191" i="17" s="1"/>
  <c r="AQ36" i="17"/>
  <c r="AQ191" i="17" s="1"/>
  <c r="AP36" i="17"/>
  <c r="AP191" i="17" s="1"/>
  <c r="AO36" i="17"/>
  <c r="AO191" i="17" s="1"/>
  <c r="AN36" i="17"/>
  <c r="AN191" i="17" s="1"/>
  <c r="AM36" i="17"/>
  <c r="AM191" i="17" s="1"/>
  <c r="AL36" i="17"/>
  <c r="AL191" i="17" s="1"/>
  <c r="AK36" i="17"/>
  <c r="AK191" i="17" s="1"/>
  <c r="AJ36" i="17"/>
  <c r="AJ191" i="17" s="1"/>
  <c r="AI36" i="17"/>
  <c r="AI191" i="17" s="1"/>
  <c r="AH36" i="17"/>
  <c r="AH191" i="17" s="1"/>
  <c r="AG36" i="17"/>
  <c r="AG191" i="17" s="1"/>
  <c r="AF36" i="17"/>
  <c r="AF191" i="17" s="1"/>
  <c r="AE36" i="17"/>
  <c r="AE191" i="17" s="1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BG35" i="17"/>
  <c r="BM35" i="17" s="1"/>
  <c r="BF35" i="17"/>
  <c r="BA35" i="17"/>
  <c r="AZ35" i="17"/>
  <c r="AY35" i="17"/>
  <c r="AY190" i="17" s="1"/>
  <c r="AX35" i="17"/>
  <c r="AX190" i="17" s="1"/>
  <c r="AW35" i="17"/>
  <c r="AW190" i="17" s="1"/>
  <c r="AV35" i="17"/>
  <c r="AV190" i="17" s="1"/>
  <c r="AU35" i="17"/>
  <c r="AU190" i="17" s="1"/>
  <c r="AT35" i="17"/>
  <c r="AT190" i="17" s="1"/>
  <c r="AS35" i="17"/>
  <c r="AS190" i="17" s="1"/>
  <c r="AR35" i="17"/>
  <c r="AR190" i="17" s="1"/>
  <c r="AQ35" i="17"/>
  <c r="AQ190" i="17" s="1"/>
  <c r="AP35" i="17"/>
  <c r="AP190" i="17" s="1"/>
  <c r="AO35" i="17"/>
  <c r="AO190" i="17" s="1"/>
  <c r="AN35" i="17"/>
  <c r="AN190" i="17" s="1"/>
  <c r="AM35" i="17"/>
  <c r="AM190" i="17" s="1"/>
  <c r="AL35" i="17"/>
  <c r="AL190" i="17" s="1"/>
  <c r="AK35" i="17"/>
  <c r="AK190" i="17" s="1"/>
  <c r="AJ35" i="17"/>
  <c r="AJ190" i="17" s="1"/>
  <c r="AI35" i="17"/>
  <c r="AI190" i="17" s="1"/>
  <c r="AH35" i="17"/>
  <c r="AH190" i="17" s="1"/>
  <c r="AG35" i="17"/>
  <c r="AG190" i="17" s="1"/>
  <c r="AF35" i="17"/>
  <c r="AF190" i="17" s="1"/>
  <c r="AE35" i="17"/>
  <c r="AE190" i="17" s="1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BG34" i="17"/>
  <c r="BM34" i="17" s="1"/>
  <c r="BF34" i="17"/>
  <c r="BA34" i="17"/>
  <c r="AZ34" i="17"/>
  <c r="AY34" i="17"/>
  <c r="AY189" i="17" s="1"/>
  <c r="AX34" i="17"/>
  <c r="AX189" i="17" s="1"/>
  <c r="AW34" i="17"/>
  <c r="AW189" i="17" s="1"/>
  <c r="AV34" i="17"/>
  <c r="AV189" i="17" s="1"/>
  <c r="AU34" i="17"/>
  <c r="AU189" i="17" s="1"/>
  <c r="AT34" i="17"/>
  <c r="AT189" i="17" s="1"/>
  <c r="AS34" i="17"/>
  <c r="AS189" i="17" s="1"/>
  <c r="AR34" i="17"/>
  <c r="AR189" i="17" s="1"/>
  <c r="AQ34" i="17"/>
  <c r="AQ189" i="17" s="1"/>
  <c r="AP34" i="17"/>
  <c r="AP189" i="17" s="1"/>
  <c r="AO34" i="17"/>
  <c r="AO189" i="17" s="1"/>
  <c r="AN34" i="17"/>
  <c r="AN189" i="17" s="1"/>
  <c r="AM34" i="17"/>
  <c r="AM189" i="17" s="1"/>
  <c r="AL34" i="17"/>
  <c r="AL189" i="17" s="1"/>
  <c r="AK34" i="17"/>
  <c r="AK189" i="17" s="1"/>
  <c r="AJ34" i="17"/>
  <c r="AJ189" i="17" s="1"/>
  <c r="AI34" i="17"/>
  <c r="AI189" i="17" s="1"/>
  <c r="AH34" i="17"/>
  <c r="AH189" i="17" s="1"/>
  <c r="AG34" i="17"/>
  <c r="AG189" i="17" s="1"/>
  <c r="AF34" i="17"/>
  <c r="AF189" i="17" s="1"/>
  <c r="AE34" i="17"/>
  <c r="AE189" i="17" s="1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G33" i="17"/>
  <c r="BM33" i="17" s="1"/>
  <c r="BF33" i="17"/>
  <c r="BA33" i="17"/>
  <c r="AZ33" i="17"/>
  <c r="AY33" i="17"/>
  <c r="AY188" i="17" s="1"/>
  <c r="AX33" i="17"/>
  <c r="AX188" i="17" s="1"/>
  <c r="AW33" i="17"/>
  <c r="AW188" i="17" s="1"/>
  <c r="AV33" i="17"/>
  <c r="AV188" i="17" s="1"/>
  <c r="AU33" i="17"/>
  <c r="AU188" i="17" s="1"/>
  <c r="AT33" i="17"/>
  <c r="AT188" i="17" s="1"/>
  <c r="AS33" i="17"/>
  <c r="AS188" i="17" s="1"/>
  <c r="AR33" i="17"/>
  <c r="AR188" i="17" s="1"/>
  <c r="AQ33" i="17"/>
  <c r="AQ188" i="17" s="1"/>
  <c r="AP33" i="17"/>
  <c r="AP188" i="17" s="1"/>
  <c r="AO33" i="17"/>
  <c r="AO188" i="17" s="1"/>
  <c r="AN33" i="17"/>
  <c r="AN188" i="17" s="1"/>
  <c r="AM33" i="17"/>
  <c r="AM188" i="17" s="1"/>
  <c r="AL33" i="17"/>
  <c r="AL188" i="17" s="1"/>
  <c r="AK33" i="17"/>
  <c r="AK188" i="17" s="1"/>
  <c r="AJ33" i="17"/>
  <c r="AJ188" i="17" s="1"/>
  <c r="AI33" i="17"/>
  <c r="AI188" i="17" s="1"/>
  <c r="AH33" i="17"/>
  <c r="AH188" i="17" s="1"/>
  <c r="AG33" i="17"/>
  <c r="AG188" i="17" s="1"/>
  <c r="AF33" i="17"/>
  <c r="AF188" i="17" s="1"/>
  <c r="AE33" i="17"/>
  <c r="AE188" i="17" s="1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G32" i="17"/>
  <c r="BM32" i="17" s="1"/>
  <c r="BF32" i="17"/>
  <c r="BA32" i="17"/>
  <c r="AZ32" i="17"/>
  <c r="AY32" i="17"/>
  <c r="AY187" i="17" s="1"/>
  <c r="AX32" i="17"/>
  <c r="AX187" i="17" s="1"/>
  <c r="AW32" i="17"/>
  <c r="AW187" i="17" s="1"/>
  <c r="AV32" i="17"/>
  <c r="AV187" i="17" s="1"/>
  <c r="AU32" i="17"/>
  <c r="AU187" i="17" s="1"/>
  <c r="AT32" i="17"/>
  <c r="AT187" i="17" s="1"/>
  <c r="AS32" i="17"/>
  <c r="AS187" i="17" s="1"/>
  <c r="AR32" i="17"/>
  <c r="AR187" i="17" s="1"/>
  <c r="AQ32" i="17"/>
  <c r="AQ187" i="17" s="1"/>
  <c r="AP32" i="17"/>
  <c r="AP187" i="17" s="1"/>
  <c r="AO32" i="17"/>
  <c r="AO187" i="17" s="1"/>
  <c r="AN32" i="17"/>
  <c r="AN187" i="17" s="1"/>
  <c r="AM32" i="17"/>
  <c r="AM187" i="17" s="1"/>
  <c r="AL32" i="17"/>
  <c r="AL187" i="17" s="1"/>
  <c r="AK32" i="17"/>
  <c r="AK187" i="17" s="1"/>
  <c r="AJ32" i="17"/>
  <c r="AJ187" i="17" s="1"/>
  <c r="AI32" i="17"/>
  <c r="AI187" i="17" s="1"/>
  <c r="AH32" i="17"/>
  <c r="AH187" i="17" s="1"/>
  <c r="AG32" i="17"/>
  <c r="AG187" i="17" s="1"/>
  <c r="AF32" i="17"/>
  <c r="AF187" i="17" s="1"/>
  <c r="AE32" i="17"/>
  <c r="AE187" i="17" s="1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BG31" i="17"/>
  <c r="BM31" i="17" s="1"/>
  <c r="BF31" i="17"/>
  <c r="BA31" i="17"/>
  <c r="AZ31" i="17"/>
  <c r="AY31" i="17"/>
  <c r="AY186" i="17" s="1"/>
  <c r="AX31" i="17"/>
  <c r="AX186" i="17" s="1"/>
  <c r="AW31" i="17"/>
  <c r="AW186" i="17" s="1"/>
  <c r="AV31" i="17"/>
  <c r="AV186" i="17" s="1"/>
  <c r="AU31" i="17"/>
  <c r="AU186" i="17" s="1"/>
  <c r="AT31" i="17"/>
  <c r="AT186" i="17" s="1"/>
  <c r="AS31" i="17"/>
  <c r="AS186" i="17" s="1"/>
  <c r="AR31" i="17"/>
  <c r="AR186" i="17" s="1"/>
  <c r="AQ31" i="17"/>
  <c r="AQ186" i="17" s="1"/>
  <c r="AP31" i="17"/>
  <c r="AP186" i="17" s="1"/>
  <c r="AO31" i="17"/>
  <c r="AO186" i="17" s="1"/>
  <c r="AN31" i="17"/>
  <c r="AN186" i="17" s="1"/>
  <c r="AM31" i="17"/>
  <c r="AM186" i="17" s="1"/>
  <c r="AL31" i="17"/>
  <c r="AL186" i="17" s="1"/>
  <c r="AK31" i="17"/>
  <c r="AK186" i="17" s="1"/>
  <c r="AJ31" i="17"/>
  <c r="AJ186" i="17" s="1"/>
  <c r="AI31" i="17"/>
  <c r="AI186" i="17" s="1"/>
  <c r="AH31" i="17"/>
  <c r="AH186" i="17" s="1"/>
  <c r="AG31" i="17"/>
  <c r="AG186" i="17" s="1"/>
  <c r="AF31" i="17"/>
  <c r="AF186" i="17" s="1"/>
  <c r="AE31" i="17"/>
  <c r="AE186" i="17" s="1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BG30" i="17"/>
  <c r="BM30" i="17" s="1"/>
  <c r="BF30" i="17"/>
  <c r="BA30" i="17"/>
  <c r="AZ30" i="17"/>
  <c r="AY30" i="17"/>
  <c r="AY185" i="17" s="1"/>
  <c r="AX30" i="17"/>
  <c r="AX185" i="17" s="1"/>
  <c r="AW30" i="17"/>
  <c r="AW185" i="17" s="1"/>
  <c r="AV30" i="17"/>
  <c r="AV185" i="17" s="1"/>
  <c r="AU30" i="17"/>
  <c r="AU185" i="17" s="1"/>
  <c r="AT30" i="17"/>
  <c r="AT185" i="17" s="1"/>
  <c r="AS30" i="17"/>
  <c r="AS185" i="17" s="1"/>
  <c r="AR30" i="17"/>
  <c r="AR185" i="17" s="1"/>
  <c r="AQ30" i="17"/>
  <c r="AQ185" i="17" s="1"/>
  <c r="AP30" i="17"/>
  <c r="AP185" i="17" s="1"/>
  <c r="AO30" i="17"/>
  <c r="AO185" i="17" s="1"/>
  <c r="AN30" i="17"/>
  <c r="AN185" i="17" s="1"/>
  <c r="AM30" i="17"/>
  <c r="AM185" i="17" s="1"/>
  <c r="AL30" i="17"/>
  <c r="AL185" i="17" s="1"/>
  <c r="AK30" i="17"/>
  <c r="AK185" i="17" s="1"/>
  <c r="AJ30" i="17"/>
  <c r="AJ185" i="17" s="1"/>
  <c r="AI30" i="17"/>
  <c r="AI185" i="17" s="1"/>
  <c r="AH30" i="17"/>
  <c r="AH185" i="17" s="1"/>
  <c r="AG30" i="17"/>
  <c r="AG185" i="17" s="1"/>
  <c r="AF30" i="17"/>
  <c r="AF185" i="17" s="1"/>
  <c r="AE30" i="17"/>
  <c r="AE185" i="17" s="1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BG29" i="17"/>
  <c r="BM29" i="17" s="1"/>
  <c r="BF29" i="17"/>
  <c r="BA29" i="17"/>
  <c r="AZ29" i="17"/>
  <c r="AY29" i="17"/>
  <c r="AY184" i="17" s="1"/>
  <c r="AX29" i="17"/>
  <c r="AX184" i="17" s="1"/>
  <c r="AW29" i="17"/>
  <c r="AW184" i="17" s="1"/>
  <c r="AV29" i="17"/>
  <c r="AV184" i="17" s="1"/>
  <c r="AU29" i="17"/>
  <c r="AU184" i="17" s="1"/>
  <c r="AT29" i="17"/>
  <c r="AT184" i="17" s="1"/>
  <c r="AS29" i="17"/>
  <c r="AS184" i="17" s="1"/>
  <c r="AR29" i="17"/>
  <c r="AR184" i="17" s="1"/>
  <c r="AQ29" i="17"/>
  <c r="AQ184" i="17" s="1"/>
  <c r="AP29" i="17"/>
  <c r="AP184" i="17" s="1"/>
  <c r="AO29" i="17"/>
  <c r="AO184" i="17" s="1"/>
  <c r="AN29" i="17"/>
  <c r="AN184" i="17" s="1"/>
  <c r="AM29" i="17"/>
  <c r="AM184" i="17" s="1"/>
  <c r="AL29" i="17"/>
  <c r="AL184" i="17" s="1"/>
  <c r="AK29" i="17"/>
  <c r="AK184" i="17" s="1"/>
  <c r="AJ29" i="17"/>
  <c r="AJ184" i="17" s="1"/>
  <c r="AI29" i="17"/>
  <c r="AI184" i="17" s="1"/>
  <c r="AH29" i="17"/>
  <c r="AH184" i="17" s="1"/>
  <c r="AG29" i="17"/>
  <c r="AG184" i="17" s="1"/>
  <c r="AF29" i="17"/>
  <c r="AF184" i="17" s="1"/>
  <c r="AE29" i="17"/>
  <c r="AE184" i="17" s="1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BG28" i="17"/>
  <c r="BM28" i="17" s="1"/>
  <c r="BF28" i="17"/>
  <c r="BA28" i="17"/>
  <c r="AZ28" i="17"/>
  <c r="AY28" i="17"/>
  <c r="AY183" i="17" s="1"/>
  <c r="AX28" i="17"/>
  <c r="AX183" i="17" s="1"/>
  <c r="AW28" i="17"/>
  <c r="AW183" i="17" s="1"/>
  <c r="AV28" i="17"/>
  <c r="AV183" i="17" s="1"/>
  <c r="AU28" i="17"/>
  <c r="AU183" i="17" s="1"/>
  <c r="AT28" i="17"/>
  <c r="AT183" i="17" s="1"/>
  <c r="AS28" i="17"/>
  <c r="AS183" i="17" s="1"/>
  <c r="AR28" i="17"/>
  <c r="AR183" i="17" s="1"/>
  <c r="AQ28" i="17"/>
  <c r="AQ183" i="17" s="1"/>
  <c r="AP28" i="17"/>
  <c r="AP183" i="17" s="1"/>
  <c r="AO28" i="17"/>
  <c r="AO183" i="17" s="1"/>
  <c r="AN28" i="17"/>
  <c r="AN183" i="17" s="1"/>
  <c r="AM28" i="17"/>
  <c r="AM183" i="17" s="1"/>
  <c r="AL28" i="17"/>
  <c r="AL183" i="17" s="1"/>
  <c r="AK28" i="17"/>
  <c r="AK183" i="17" s="1"/>
  <c r="AJ28" i="17"/>
  <c r="AJ183" i="17" s="1"/>
  <c r="AI28" i="17"/>
  <c r="AI183" i="17" s="1"/>
  <c r="AH28" i="17"/>
  <c r="AH183" i="17" s="1"/>
  <c r="AG28" i="17"/>
  <c r="AG183" i="17" s="1"/>
  <c r="AF28" i="17"/>
  <c r="AF183" i="17" s="1"/>
  <c r="AE28" i="17"/>
  <c r="AE183" i="17" s="1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BG27" i="17"/>
  <c r="BM27" i="17" s="1"/>
  <c r="BF27" i="17"/>
  <c r="BA27" i="17"/>
  <c r="AZ27" i="17"/>
  <c r="AY27" i="17"/>
  <c r="AY182" i="17" s="1"/>
  <c r="AX27" i="17"/>
  <c r="AX182" i="17" s="1"/>
  <c r="AW27" i="17"/>
  <c r="AW182" i="17" s="1"/>
  <c r="AV27" i="17"/>
  <c r="AV182" i="17" s="1"/>
  <c r="AU27" i="17"/>
  <c r="AU182" i="17" s="1"/>
  <c r="AT27" i="17"/>
  <c r="AT182" i="17" s="1"/>
  <c r="AS27" i="17"/>
  <c r="AS182" i="17" s="1"/>
  <c r="AR27" i="17"/>
  <c r="AR182" i="17" s="1"/>
  <c r="AQ27" i="17"/>
  <c r="AQ182" i="17" s="1"/>
  <c r="AP27" i="17"/>
  <c r="AP182" i="17" s="1"/>
  <c r="AO27" i="17"/>
  <c r="AO182" i="17" s="1"/>
  <c r="AN27" i="17"/>
  <c r="AN182" i="17" s="1"/>
  <c r="AM27" i="17"/>
  <c r="AM182" i="17" s="1"/>
  <c r="AL27" i="17"/>
  <c r="AL182" i="17" s="1"/>
  <c r="AK27" i="17"/>
  <c r="AK182" i="17" s="1"/>
  <c r="AJ27" i="17"/>
  <c r="AJ182" i="17" s="1"/>
  <c r="AI27" i="17"/>
  <c r="AI182" i="17" s="1"/>
  <c r="AH27" i="17"/>
  <c r="AH182" i="17" s="1"/>
  <c r="AG27" i="17"/>
  <c r="AG182" i="17" s="1"/>
  <c r="AF27" i="17"/>
  <c r="AF182" i="17" s="1"/>
  <c r="AE27" i="17"/>
  <c r="AE182" i="17" s="1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BG26" i="17"/>
  <c r="BM26" i="17" s="1"/>
  <c r="BF26" i="17"/>
  <c r="BA26" i="17"/>
  <c r="AZ26" i="17"/>
  <c r="AY26" i="17"/>
  <c r="AY181" i="17" s="1"/>
  <c r="AX26" i="17"/>
  <c r="AX181" i="17" s="1"/>
  <c r="AW26" i="17"/>
  <c r="AW181" i="17" s="1"/>
  <c r="AV26" i="17"/>
  <c r="AV181" i="17" s="1"/>
  <c r="AU26" i="17"/>
  <c r="AU181" i="17" s="1"/>
  <c r="AT26" i="17"/>
  <c r="AT181" i="17" s="1"/>
  <c r="AS26" i="17"/>
  <c r="AS181" i="17" s="1"/>
  <c r="AR26" i="17"/>
  <c r="AR181" i="17" s="1"/>
  <c r="AQ26" i="17"/>
  <c r="AQ181" i="17" s="1"/>
  <c r="AP26" i="17"/>
  <c r="AP181" i="17" s="1"/>
  <c r="AO26" i="17"/>
  <c r="AO181" i="17" s="1"/>
  <c r="AN26" i="17"/>
  <c r="AN181" i="17" s="1"/>
  <c r="AM26" i="17"/>
  <c r="AM181" i="17" s="1"/>
  <c r="AL26" i="17"/>
  <c r="AL181" i="17" s="1"/>
  <c r="AK26" i="17"/>
  <c r="AK181" i="17" s="1"/>
  <c r="AJ26" i="17"/>
  <c r="AJ181" i="17" s="1"/>
  <c r="AI26" i="17"/>
  <c r="AI181" i="17" s="1"/>
  <c r="AH26" i="17"/>
  <c r="AH181" i="17" s="1"/>
  <c r="AG26" i="17"/>
  <c r="AG181" i="17" s="1"/>
  <c r="AF26" i="17"/>
  <c r="AF181" i="17" s="1"/>
  <c r="AE26" i="17"/>
  <c r="AE181" i="17" s="1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BG25" i="17"/>
  <c r="BM25" i="17" s="1"/>
  <c r="BF25" i="17"/>
  <c r="BA25" i="17"/>
  <c r="AZ25" i="17"/>
  <c r="AY25" i="17"/>
  <c r="AY180" i="17" s="1"/>
  <c r="AX25" i="17"/>
  <c r="AX180" i="17" s="1"/>
  <c r="AW25" i="17"/>
  <c r="AW180" i="17" s="1"/>
  <c r="AV25" i="17"/>
  <c r="AV180" i="17" s="1"/>
  <c r="AU25" i="17"/>
  <c r="AU180" i="17" s="1"/>
  <c r="AT25" i="17"/>
  <c r="AT180" i="17" s="1"/>
  <c r="AS25" i="17"/>
  <c r="AS180" i="17" s="1"/>
  <c r="AR25" i="17"/>
  <c r="AR180" i="17" s="1"/>
  <c r="AQ25" i="17"/>
  <c r="AQ180" i="17" s="1"/>
  <c r="AP25" i="17"/>
  <c r="AP180" i="17" s="1"/>
  <c r="AO25" i="17"/>
  <c r="AO180" i="17" s="1"/>
  <c r="AN25" i="17"/>
  <c r="AN180" i="17" s="1"/>
  <c r="AM25" i="17"/>
  <c r="AM180" i="17" s="1"/>
  <c r="AL25" i="17"/>
  <c r="AL180" i="17" s="1"/>
  <c r="AK25" i="17"/>
  <c r="AK180" i="17" s="1"/>
  <c r="AJ25" i="17"/>
  <c r="AJ180" i="17" s="1"/>
  <c r="AI25" i="17"/>
  <c r="AI180" i="17" s="1"/>
  <c r="AH25" i="17"/>
  <c r="AH180" i="17" s="1"/>
  <c r="AG25" i="17"/>
  <c r="AG180" i="17" s="1"/>
  <c r="AF25" i="17"/>
  <c r="AF180" i="17" s="1"/>
  <c r="AE25" i="17"/>
  <c r="AE180" i="17" s="1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BG24" i="17"/>
  <c r="BM24" i="17" s="1"/>
  <c r="BF24" i="17"/>
  <c r="BA24" i="17"/>
  <c r="AZ24" i="17"/>
  <c r="AY24" i="17"/>
  <c r="AY179" i="17" s="1"/>
  <c r="AX24" i="17"/>
  <c r="AX179" i="17" s="1"/>
  <c r="AW24" i="17"/>
  <c r="AW179" i="17" s="1"/>
  <c r="AV24" i="17"/>
  <c r="AV179" i="17" s="1"/>
  <c r="AU24" i="17"/>
  <c r="AU179" i="17" s="1"/>
  <c r="AT24" i="17"/>
  <c r="AT179" i="17" s="1"/>
  <c r="AS24" i="17"/>
  <c r="AS179" i="17" s="1"/>
  <c r="AR24" i="17"/>
  <c r="AR179" i="17" s="1"/>
  <c r="AQ24" i="17"/>
  <c r="AQ179" i="17" s="1"/>
  <c r="AP24" i="17"/>
  <c r="AP179" i="17" s="1"/>
  <c r="AO24" i="17"/>
  <c r="AO179" i="17" s="1"/>
  <c r="AN24" i="17"/>
  <c r="AN179" i="17" s="1"/>
  <c r="AM24" i="17"/>
  <c r="AM179" i="17" s="1"/>
  <c r="AL24" i="17"/>
  <c r="AL179" i="17" s="1"/>
  <c r="AK24" i="17"/>
  <c r="AK179" i="17" s="1"/>
  <c r="AJ24" i="17"/>
  <c r="AJ179" i="17" s="1"/>
  <c r="AI24" i="17"/>
  <c r="AI179" i="17" s="1"/>
  <c r="AH24" i="17"/>
  <c r="AH179" i="17" s="1"/>
  <c r="AG24" i="17"/>
  <c r="AG179" i="17" s="1"/>
  <c r="AF24" i="17"/>
  <c r="AF179" i="17" s="1"/>
  <c r="AE24" i="17"/>
  <c r="AE179" i="17" s="1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BG23" i="17"/>
  <c r="BM23" i="17" s="1"/>
  <c r="BF23" i="17"/>
  <c r="BA23" i="17"/>
  <c r="AZ23" i="17"/>
  <c r="AY23" i="17"/>
  <c r="AY178" i="17" s="1"/>
  <c r="AX23" i="17"/>
  <c r="AX178" i="17" s="1"/>
  <c r="AW23" i="17"/>
  <c r="AW178" i="17" s="1"/>
  <c r="AV23" i="17"/>
  <c r="AV178" i="17" s="1"/>
  <c r="AU23" i="17"/>
  <c r="AU178" i="17" s="1"/>
  <c r="AT23" i="17"/>
  <c r="AT178" i="17" s="1"/>
  <c r="AS23" i="17"/>
  <c r="AS178" i="17" s="1"/>
  <c r="AR23" i="17"/>
  <c r="AR178" i="17" s="1"/>
  <c r="AQ23" i="17"/>
  <c r="AQ178" i="17" s="1"/>
  <c r="AP23" i="17"/>
  <c r="AP178" i="17" s="1"/>
  <c r="AO23" i="17"/>
  <c r="AO178" i="17" s="1"/>
  <c r="AN23" i="17"/>
  <c r="AN178" i="17" s="1"/>
  <c r="AM23" i="17"/>
  <c r="AM178" i="17" s="1"/>
  <c r="AL23" i="17"/>
  <c r="AL178" i="17" s="1"/>
  <c r="AK23" i="17"/>
  <c r="AK178" i="17" s="1"/>
  <c r="AJ23" i="17"/>
  <c r="AJ178" i="17" s="1"/>
  <c r="AI23" i="17"/>
  <c r="AI178" i="17" s="1"/>
  <c r="AH23" i="17"/>
  <c r="AH178" i="17" s="1"/>
  <c r="AG23" i="17"/>
  <c r="AG178" i="17" s="1"/>
  <c r="AF23" i="17"/>
  <c r="AF178" i="17" s="1"/>
  <c r="AE23" i="17"/>
  <c r="AE178" i="17" s="1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BG22" i="17"/>
  <c r="BM22" i="17" s="1"/>
  <c r="BF22" i="17"/>
  <c r="BA22" i="17"/>
  <c r="AZ22" i="17"/>
  <c r="AY22" i="17"/>
  <c r="AY177" i="17" s="1"/>
  <c r="AX22" i="17"/>
  <c r="AX177" i="17" s="1"/>
  <c r="AW22" i="17"/>
  <c r="AW177" i="17" s="1"/>
  <c r="AV22" i="17"/>
  <c r="AV177" i="17" s="1"/>
  <c r="AU22" i="17"/>
  <c r="AU177" i="17" s="1"/>
  <c r="AT22" i="17"/>
  <c r="AT177" i="17" s="1"/>
  <c r="AS22" i="17"/>
  <c r="AS177" i="17" s="1"/>
  <c r="AR22" i="17"/>
  <c r="AR177" i="17" s="1"/>
  <c r="AQ22" i="17"/>
  <c r="AQ177" i="17" s="1"/>
  <c r="AP22" i="17"/>
  <c r="AP177" i="17" s="1"/>
  <c r="AO22" i="17"/>
  <c r="AO177" i="17" s="1"/>
  <c r="AN22" i="17"/>
  <c r="AN177" i="17" s="1"/>
  <c r="AM22" i="17"/>
  <c r="AM177" i="17" s="1"/>
  <c r="AL22" i="17"/>
  <c r="AL177" i="17" s="1"/>
  <c r="AK22" i="17"/>
  <c r="AK177" i="17" s="1"/>
  <c r="AJ22" i="17"/>
  <c r="AJ177" i="17" s="1"/>
  <c r="AI22" i="17"/>
  <c r="AI177" i="17" s="1"/>
  <c r="AH22" i="17"/>
  <c r="AH177" i="17" s="1"/>
  <c r="AG22" i="17"/>
  <c r="AG177" i="17" s="1"/>
  <c r="AF22" i="17"/>
  <c r="AF177" i="17" s="1"/>
  <c r="AE22" i="17"/>
  <c r="AE177" i="17" s="1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BG21" i="17"/>
  <c r="BM21" i="17" s="1"/>
  <c r="BF21" i="17"/>
  <c r="BA21" i="17"/>
  <c r="AZ21" i="17"/>
  <c r="AY21" i="17"/>
  <c r="AY176" i="17" s="1"/>
  <c r="AX21" i="17"/>
  <c r="AX176" i="17" s="1"/>
  <c r="AW21" i="17"/>
  <c r="AW176" i="17" s="1"/>
  <c r="AV21" i="17"/>
  <c r="AV176" i="17" s="1"/>
  <c r="AU21" i="17"/>
  <c r="AU176" i="17" s="1"/>
  <c r="AT21" i="17"/>
  <c r="AT176" i="17" s="1"/>
  <c r="AS21" i="17"/>
  <c r="AS176" i="17" s="1"/>
  <c r="AR21" i="17"/>
  <c r="AR176" i="17" s="1"/>
  <c r="AQ21" i="17"/>
  <c r="AQ176" i="17" s="1"/>
  <c r="AP21" i="17"/>
  <c r="AP176" i="17" s="1"/>
  <c r="AO21" i="17"/>
  <c r="AO176" i="17" s="1"/>
  <c r="AN21" i="17"/>
  <c r="AN176" i="17" s="1"/>
  <c r="AM21" i="17"/>
  <c r="AM176" i="17" s="1"/>
  <c r="AL21" i="17"/>
  <c r="AL176" i="17" s="1"/>
  <c r="AK21" i="17"/>
  <c r="AK176" i="17" s="1"/>
  <c r="AJ21" i="17"/>
  <c r="AJ176" i="17" s="1"/>
  <c r="AI21" i="17"/>
  <c r="AI176" i="17" s="1"/>
  <c r="AH21" i="17"/>
  <c r="AH176" i="17" s="1"/>
  <c r="AG21" i="17"/>
  <c r="AG176" i="17" s="1"/>
  <c r="AF21" i="17"/>
  <c r="AF176" i="17" s="1"/>
  <c r="AE21" i="17"/>
  <c r="AE176" i="17" s="1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BG20" i="17"/>
  <c r="BM20" i="17" s="1"/>
  <c r="BF20" i="17"/>
  <c r="BA20" i="17"/>
  <c r="AZ20" i="17"/>
  <c r="AY20" i="17"/>
  <c r="AY175" i="17" s="1"/>
  <c r="AX20" i="17"/>
  <c r="AX175" i="17" s="1"/>
  <c r="AW20" i="17"/>
  <c r="AW175" i="17" s="1"/>
  <c r="AV20" i="17"/>
  <c r="AV175" i="17" s="1"/>
  <c r="AU20" i="17"/>
  <c r="AU175" i="17" s="1"/>
  <c r="AT20" i="17"/>
  <c r="AT175" i="17" s="1"/>
  <c r="AS20" i="17"/>
  <c r="AS175" i="17" s="1"/>
  <c r="AR20" i="17"/>
  <c r="AR175" i="17" s="1"/>
  <c r="AQ20" i="17"/>
  <c r="AQ175" i="17" s="1"/>
  <c r="AP20" i="17"/>
  <c r="AP175" i="17" s="1"/>
  <c r="AO20" i="17"/>
  <c r="AO175" i="17" s="1"/>
  <c r="AN20" i="17"/>
  <c r="AN175" i="17" s="1"/>
  <c r="AM20" i="17"/>
  <c r="AM175" i="17" s="1"/>
  <c r="AL20" i="17"/>
  <c r="AL175" i="17" s="1"/>
  <c r="AK20" i="17"/>
  <c r="AK175" i="17" s="1"/>
  <c r="AJ20" i="17"/>
  <c r="AJ175" i="17" s="1"/>
  <c r="AI20" i="17"/>
  <c r="AI175" i="17" s="1"/>
  <c r="AH20" i="17"/>
  <c r="AH175" i="17" s="1"/>
  <c r="AG20" i="17"/>
  <c r="AG175" i="17" s="1"/>
  <c r="AF20" i="17"/>
  <c r="AF175" i="17" s="1"/>
  <c r="AE20" i="17"/>
  <c r="AE175" i="17" s="1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BG19" i="17"/>
  <c r="BM19" i="17" s="1"/>
  <c r="BF19" i="17"/>
  <c r="BA19" i="17"/>
  <c r="AZ19" i="17"/>
  <c r="AY19" i="17"/>
  <c r="AY174" i="17" s="1"/>
  <c r="AX19" i="17"/>
  <c r="AX174" i="17" s="1"/>
  <c r="AW19" i="17"/>
  <c r="AW174" i="17" s="1"/>
  <c r="AV19" i="17"/>
  <c r="AV174" i="17" s="1"/>
  <c r="AU19" i="17"/>
  <c r="AU174" i="17" s="1"/>
  <c r="AT19" i="17"/>
  <c r="AT174" i="17" s="1"/>
  <c r="AS19" i="17"/>
  <c r="AS174" i="17" s="1"/>
  <c r="AR19" i="17"/>
  <c r="AR174" i="17" s="1"/>
  <c r="AQ19" i="17"/>
  <c r="AQ174" i="17" s="1"/>
  <c r="AP19" i="17"/>
  <c r="AP174" i="17" s="1"/>
  <c r="AO19" i="17"/>
  <c r="AO174" i="17" s="1"/>
  <c r="AN19" i="17"/>
  <c r="AN174" i="17" s="1"/>
  <c r="AM19" i="17"/>
  <c r="AM174" i="17" s="1"/>
  <c r="AL19" i="17"/>
  <c r="AL174" i="17" s="1"/>
  <c r="AK19" i="17"/>
  <c r="AK174" i="17" s="1"/>
  <c r="AJ19" i="17"/>
  <c r="AJ174" i="17" s="1"/>
  <c r="AI19" i="17"/>
  <c r="AI174" i="17" s="1"/>
  <c r="AH19" i="17"/>
  <c r="AH174" i="17" s="1"/>
  <c r="AG19" i="17"/>
  <c r="AG174" i="17" s="1"/>
  <c r="AF19" i="17"/>
  <c r="AF174" i="17" s="1"/>
  <c r="AE19" i="17"/>
  <c r="AE174" i="17" s="1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BG18" i="17"/>
  <c r="BM18" i="17" s="1"/>
  <c r="BF18" i="17"/>
  <c r="BA18" i="17"/>
  <c r="AZ18" i="17"/>
  <c r="AY18" i="17"/>
  <c r="AY173" i="17" s="1"/>
  <c r="AX18" i="17"/>
  <c r="AX173" i="17" s="1"/>
  <c r="AW18" i="17"/>
  <c r="AW173" i="17" s="1"/>
  <c r="AV18" i="17"/>
  <c r="AV173" i="17" s="1"/>
  <c r="AU18" i="17"/>
  <c r="AU173" i="17" s="1"/>
  <c r="AT18" i="17"/>
  <c r="AT173" i="17" s="1"/>
  <c r="AS18" i="17"/>
  <c r="AS173" i="17" s="1"/>
  <c r="AR18" i="17"/>
  <c r="AR173" i="17" s="1"/>
  <c r="AQ18" i="17"/>
  <c r="AQ173" i="17" s="1"/>
  <c r="AP18" i="17"/>
  <c r="AP173" i="17" s="1"/>
  <c r="AO18" i="17"/>
  <c r="AO173" i="17" s="1"/>
  <c r="AN18" i="17"/>
  <c r="AN173" i="17" s="1"/>
  <c r="AM18" i="17"/>
  <c r="AM173" i="17" s="1"/>
  <c r="AL18" i="17"/>
  <c r="AL173" i="17" s="1"/>
  <c r="AK18" i="17"/>
  <c r="AK173" i="17" s="1"/>
  <c r="AJ18" i="17"/>
  <c r="AJ173" i="17" s="1"/>
  <c r="AI18" i="17"/>
  <c r="AI173" i="17" s="1"/>
  <c r="AH18" i="17"/>
  <c r="AH173" i="17" s="1"/>
  <c r="AG18" i="17"/>
  <c r="AG173" i="17" s="1"/>
  <c r="AF18" i="17"/>
  <c r="AF173" i="17" s="1"/>
  <c r="AE18" i="17"/>
  <c r="AE173" i="17" s="1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BG17" i="17"/>
  <c r="BM17" i="17" s="1"/>
  <c r="BF17" i="17"/>
  <c r="BA17" i="17"/>
  <c r="AZ17" i="17"/>
  <c r="AY17" i="17"/>
  <c r="AY172" i="17" s="1"/>
  <c r="AX17" i="17"/>
  <c r="AX172" i="17" s="1"/>
  <c r="AW17" i="17"/>
  <c r="AW172" i="17" s="1"/>
  <c r="AV17" i="17"/>
  <c r="AV172" i="17" s="1"/>
  <c r="AU17" i="17"/>
  <c r="AU172" i="17" s="1"/>
  <c r="AT17" i="17"/>
  <c r="AT172" i="17" s="1"/>
  <c r="AS17" i="17"/>
  <c r="AS172" i="17" s="1"/>
  <c r="AR17" i="17"/>
  <c r="AR172" i="17" s="1"/>
  <c r="AQ17" i="17"/>
  <c r="AQ172" i="17" s="1"/>
  <c r="AP17" i="17"/>
  <c r="AP172" i="17" s="1"/>
  <c r="AO17" i="17"/>
  <c r="AO172" i="17" s="1"/>
  <c r="AN17" i="17"/>
  <c r="AN172" i="17" s="1"/>
  <c r="AM17" i="17"/>
  <c r="AM172" i="17" s="1"/>
  <c r="AL17" i="17"/>
  <c r="AL172" i="17" s="1"/>
  <c r="AK17" i="17"/>
  <c r="AK172" i="17" s="1"/>
  <c r="AJ17" i="17"/>
  <c r="AJ172" i="17" s="1"/>
  <c r="AI17" i="17"/>
  <c r="AI172" i="17" s="1"/>
  <c r="AH17" i="17"/>
  <c r="AH172" i="17" s="1"/>
  <c r="AG17" i="17"/>
  <c r="AG172" i="17" s="1"/>
  <c r="AF17" i="17"/>
  <c r="AF172" i="17" s="1"/>
  <c r="AE17" i="17"/>
  <c r="AE172" i="17" s="1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BG16" i="17"/>
  <c r="BM16" i="17" s="1"/>
  <c r="BF16" i="17"/>
  <c r="BA16" i="17"/>
  <c r="AZ16" i="17"/>
  <c r="AY16" i="17"/>
  <c r="AY171" i="17" s="1"/>
  <c r="AX16" i="17"/>
  <c r="AX171" i="17" s="1"/>
  <c r="AW16" i="17"/>
  <c r="AW171" i="17" s="1"/>
  <c r="AV16" i="17"/>
  <c r="AV171" i="17" s="1"/>
  <c r="AU16" i="17"/>
  <c r="AU171" i="17" s="1"/>
  <c r="AT16" i="17"/>
  <c r="AT171" i="17" s="1"/>
  <c r="AS16" i="17"/>
  <c r="AS171" i="17" s="1"/>
  <c r="AR16" i="17"/>
  <c r="AR171" i="17" s="1"/>
  <c r="AQ16" i="17"/>
  <c r="AQ171" i="17" s="1"/>
  <c r="AP16" i="17"/>
  <c r="AP171" i="17" s="1"/>
  <c r="AO16" i="17"/>
  <c r="AO171" i="17" s="1"/>
  <c r="AN16" i="17"/>
  <c r="AN171" i="17" s="1"/>
  <c r="AM16" i="17"/>
  <c r="AM171" i="17" s="1"/>
  <c r="AL16" i="17"/>
  <c r="AL171" i="17" s="1"/>
  <c r="AK16" i="17"/>
  <c r="AK171" i="17" s="1"/>
  <c r="AJ16" i="17"/>
  <c r="AJ171" i="17" s="1"/>
  <c r="AI16" i="17"/>
  <c r="AI171" i="17" s="1"/>
  <c r="AH16" i="17"/>
  <c r="AH171" i="17" s="1"/>
  <c r="AG16" i="17"/>
  <c r="AG171" i="17" s="1"/>
  <c r="AF16" i="17"/>
  <c r="AF171" i="17" s="1"/>
  <c r="AE16" i="17"/>
  <c r="AE171" i="17" s="1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BG15" i="17"/>
  <c r="BM15" i="17" s="1"/>
  <c r="BF15" i="17"/>
  <c r="BA15" i="17"/>
  <c r="AZ15" i="17"/>
  <c r="AY15" i="17"/>
  <c r="AY170" i="17" s="1"/>
  <c r="AX15" i="17"/>
  <c r="AX170" i="17" s="1"/>
  <c r="AW15" i="17"/>
  <c r="AW170" i="17" s="1"/>
  <c r="AV15" i="17"/>
  <c r="AV170" i="17" s="1"/>
  <c r="AU15" i="17"/>
  <c r="AU170" i="17" s="1"/>
  <c r="AT15" i="17"/>
  <c r="AT170" i="17" s="1"/>
  <c r="AS15" i="17"/>
  <c r="AS170" i="17" s="1"/>
  <c r="AR15" i="17"/>
  <c r="AR170" i="17" s="1"/>
  <c r="AQ15" i="17"/>
  <c r="AQ170" i="17" s="1"/>
  <c r="AP15" i="17"/>
  <c r="AP170" i="17" s="1"/>
  <c r="AO15" i="17"/>
  <c r="AO170" i="17" s="1"/>
  <c r="AN15" i="17"/>
  <c r="AN170" i="17" s="1"/>
  <c r="AM15" i="17"/>
  <c r="AM170" i="17" s="1"/>
  <c r="AL15" i="17"/>
  <c r="AL170" i="17" s="1"/>
  <c r="AK15" i="17"/>
  <c r="AK170" i="17" s="1"/>
  <c r="AJ15" i="17"/>
  <c r="AJ170" i="17" s="1"/>
  <c r="AI15" i="17"/>
  <c r="AI170" i="17" s="1"/>
  <c r="AH15" i="17"/>
  <c r="AH170" i="17" s="1"/>
  <c r="AG15" i="17"/>
  <c r="AG170" i="17" s="1"/>
  <c r="AF15" i="17"/>
  <c r="AF170" i="17" s="1"/>
  <c r="AE15" i="17"/>
  <c r="AE170" i="17" s="1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BG14" i="17"/>
  <c r="BM14" i="17" s="1"/>
  <c r="BF14" i="17"/>
  <c r="BA14" i="17"/>
  <c r="AZ14" i="17"/>
  <c r="AY14" i="17"/>
  <c r="AY169" i="17" s="1"/>
  <c r="AX14" i="17"/>
  <c r="AX169" i="17" s="1"/>
  <c r="AW14" i="17"/>
  <c r="AW169" i="17" s="1"/>
  <c r="AV14" i="17"/>
  <c r="AV169" i="17" s="1"/>
  <c r="AU14" i="17"/>
  <c r="AU169" i="17" s="1"/>
  <c r="AT14" i="17"/>
  <c r="AT169" i="17" s="1"/>
  <c r="AS14" i="17"/>
  <c r="AS169" i="17" s="1"/>
  <c r="AR14" i="17"/>
  <c r="AR169" i="17" s="1"/>
  <c r="AQ14" i="17"/>
  <c r="AQ169" i="17" s="1"/>
  <c r="AP14" i="17"/>
  <c r="AP169" i="17" s="1"/>
  <c r="AO14" i="17"/>
  <c r="AO169" i="17" s="1"/>
  <c r="AN14" i="17"/>
  <c r="AN169" i="17" s="1"/>
  <c r="AM14" i="17"/>
  <c r="AM169" i="17" s="1"/>
  <c r="AL14" i="17"/>
  <c r="AL169" i="17" s="1"/>
  <c r="AK14" i="17"/>
  <c r="AK169" i="17" s="1"/>
  <c r="AJ14" i="17"/>
  <c r="AJ169" i="17" s="1"/>
  <c r="AI14" i="17"/>
  <c r="AI169" i="17" s="1"/>
  <c r="AH14" i="17"/>
  <c r="AH169" i="17" s="1"/>
  <c r="AG14" i="17"/>
  <c r="AG169" i="17" s="1"/>
  <c r="AF14" i="17"/>
  <c r="AF169" i="17" s="1"/>
  <c r="AE14" i="17"/>
  <c r="AE169" i="17" s="1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BG13" i="17"/>
  <c r="BM13" i="17" s="1"/>
  <c r="BF13" i="17"/>
  <c r="BA13" i="17"/>
  <c r="AZ13" i="17"/>
  <c r="AY13" i="17"/>
  <c r="AY168" i="17" s="1"/>
  <c r="AX13" i="17"/>
  <c r="AX168" i="17" s="1"/>
  <c r="AW13" i="17"/>
  <c r="AW168" i="17" s="1"/>
  <c r="AV13" i="17"/>
  <c r="AV168" i="17" s="1"/>
  <c r="AU13" i="17"/>
  <c r="AU168" i="17" s="1"/>
  <c r="AT13" i="17"/>
  <c r="AT168" i="17" s="1"/>
  <c r="AS13" i="17"/>
  <c r="AS168" i="17" s="1"/>
  <c r="AR13" i="17"/>
  <c r="AR168" i="17" s="1"/>
  <c r="AQ13" i="17"/>
  <c r="AQ168" i="17" s="1"/>
  <c r="AP13" i="17"/>
  <c r="AP168" i="17" s="1"/>
  <c r="AO13" i="17"/>
  <c r="AO168" i="17" s="1"/>
  <c r="AN13" i="17"/>
  <c r="AN168" i="17" s="1"/>
  <c r="AM13" i="17"/>
  <c r="AM168" i="17" s="1"/>
  <c r="AL13" i="17"/>
  <c r="AL168" i="17" s="1"/>
  <c r="AK13" i="17"/>
  <c r="AK168" i="17" s="1"/>
  <c r="AJ13" i="17"/>
  <c r="AJ168" i="17" s="1"/>
  <c r="AI13" i="17"/>
  <c r="AI168" i="17" s="1"/>
  <c r="AH13" i="17"/>
  <c r="AH168" i="17" s="1"/>
  <c r="AG13" i="17"/>
  <c r="AG168" i="17" s="1"/>
  <c r="AF13" i="17"/>
  <c r="AF168" i="17" s="1"/>
  <c r="AE13" i="17"/>
  <c r="AE168" i="17" s="1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BG12" i="17"/>
  <c r="BM12" i="17" s="1"/>
  <c r="BF12" i="17"/>
  <c r="BA12" i="17"/>
  <c r="AZ12" i="17"/>
  <c r="AY12" i="17"/>
  <c r="AY167" i="17" s="1"/>
  <c r="AX12" i="17"/>
  <c r="AX167" i="17" s="1"/>
  <c r="AW12" i="17"/>
  <c r="AW167" i="17" s="1"/>
  <c r="AV12" i="17"/>
  <c r="AV167" i="17" s="1"/>
  <c r="AU12" i="17"/>
  <c r="AU167" i="17" s="1"/>
  <c r="AT12" i="17"/>
  <c r="AT167" i="17" s="1"/>
  <c r="AS12" i="17"/>
  <c r="AS167" i="17" s="1"/>
  <c r="AR12" i="17"/>
  <c r="AR167" i="17" s="1"/>
  <c r="AQ12" i="17"/>
  <c r="AQ167" i="17" s="1"/>
  <c r="AP12" i="17"/>
  <c r="AP167" i="17" s="1"/>
  <c r="AO12" i="17"/>
  <c r="AO167" i="17" s="1"/>
  <c r="AN12" i="17"/>
  <c r="AN167" i="17" s="1"/>
  <c r="AM12" i="17"/>
  <c r="AM167" i="17" s="1"/>
  <c r="AL12" i="17"/>
  <c r="AL167" i="17" s="1"/>
  <c r="AK12" i="17"/>
  <c r="AK167" i="17" s="1"/>
  <c r="AJ12" i="17"/>
  <c r="AJ167" i="17" s="1"/>
  <c r="AI12" i="17"/>
  <c r="AI167" i="17" s="1"/>
  <c r="AH12" i="17"/>
  <c r="AH167" i="17" s="1"/>
  <c r="AG12" i="17"/>
  <c r="AG167" i="17" s="1"/>
  <c r="AF12" i="17"/>
  <c r="AF167" i="17" s="1"/>
  <c r="AE12" i="17"/>
  <c r="AE167" i="17" s="1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BG11" i="17"/>
  <c r="BM11" i="17" s="1"/>
  <c r="BF11" i="17"/>
  <c r="BA11" i="17"/>
  <c r="AZ11" i="17"/>
  <c r="AY11" i="17"/>
  <c r="AY166" i="17" s="1"/>
  <c r="AX11" i="17"/>
  <c r="AX166" i="17" s="1"/>
  <c r="AW11" i="17"/>
  <c r="AW166" i="17" s="1"/>
  <c r="AV11" i="17"/>
  <c r="AV166" i="17" s="1"/>
  <c r="AU11" i="17"/>
  <c r="AU166" i="17" s="1"/>
  <c r="AT11" i="17"/>
  <c r="AT166" i="17" s="1"/>
  <c r="AS11" i="17"/>
  <c r="AS166" i="17" s="1"/>
  <c r="AR11" i="17"/>
  <c r="AR166" i="17" s="1"/>
  <c r="AQ11" i="17"/>
  <c r="AQ166" i="17" s="1"/>
  <c r="AP11" i="17"/>
  <c r="AP166" i="17" s="1"/>
  <c r="AO11" i="17"/>
  <c r="AO166" i="17" s="1"/>
  <c r="AN11" i="17"/>
  <c r="AN166" i="17" s="1"/>
  <c r="AM11" i="17"/>
  <c r="AM166" i="17" s="1"/>
  <c r="AL11" i="17"/>
  <c r="AL166" i="17" s="1"/>
  <c r="AK11" i="17"/>
  <c r="AK166" i="17" s="1"/>
  <c r="AJ11" i="17"/>
  <c r="AJ166" i="17" s="1"/>
  <c r="AI11" i="17"/>
  <c r="AI166" i="17" s="1"/>
  <c r="AH11" i="17"/>
  <c r="AH166" i="17" s="1"/>
  <c r="AG11" i="17"/>
  <c r="AG166" i="17" s="1"/>
  <c r="AF11" i="17"/>
  <c r="AF166" i="17" s="1"/>
  <c r="AE11" i="17"/>
  <c r="AE166" i="17" s="1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BG10" i="17"/>
  <c r="BM10" i="17" s="1"/>
  <c r="BF10" i="17"/>
  <c r="BA10" i="17"/>
  <c r="AZ10" i="17"/>
  <c r="AY10" i="17"/>
  <c r="AY165" i="17" s="1"/>
  <c r="AX10" i="17"/>
  <c r="AX165" i="17" s="1"/>
  <c r="AW10" i="17"/>
  <c r="AW165" i="17" s="1"/>
  <c r="AV10" i="17"/>
  <c r="AV165" i="17" s="1"/>
  <c r="AU10" i="17"/>
  <c r="AU165" i="17" s="1"/>
  <c r="AT10" i="17"/>
  <c r="AT165" i="17" s="1"/>
  <c r="AS10" i="17"/>
  <c r="AS165" i="17" s="1"/>
  <c r="AR10" i="17"/>
  <c r="AR165" i="17" s="1"/>
  <c r="AQ10" i="17"/>
  <c r="AQ165" i="17" s="1"/>
  <c r="AP10" i="17"/>
  <c r="AP165" i="17" s="1"/>
  <c r="AO10" i="17"/>
  <c r="AO165" i="17" s="1"/>
  <c r="AN10" i="17"/>
  <c r="AN165" i="17" s="1"/>
  <c r="AM10" i="17"/>
  <c r="AM165" i="17" s="1"/>
  <c r="AL10" i="17"/>
  <c r="AL165" i="17" s="1"/>
  <c r="AK10" i="17"/>
  <c r="AK165" i="17" s="1"/>
  <c r="AJ10" i="17"/>
  <c r="AJ165" i="17" s="1"/>
  <c r="AI10" i="17"/>
  <c r="AI165" i="17" s="1"/>
  <c r="AH10" i="17"/>
  <c r="AH165" i="17" s="1"/>
  <c r="AG10" i="17"/>
  <c r="AG165" i="17" s="1"/>
  <c r="AF10" i="17"/>
  <c r="AF165" i="17" s="1"/>
  <c r="AE10" i="17"/>
  <c r="AE165" i="17" s="1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BG9" i="17"/>
  <c r="BM9" i="17" s="1"/>
  <c r="BF9" i="17"/>
  <c r="BA9" i="17"/>
  <c r="AZ9" i="17"/>
  <c r="AY9" i="17"/>
  <c r="AY164" i="17" s="1"/>
  <c r="AX9" i="17"/>
  <c r="AX164" i="17" s="1"/>
  <c r="AW9" i="17"/>
  <c r="AW164" i="17" s="1"/>
  <c r="AV9" i="17"/>
  <c r="AV164" i="17" s="1"/>
  <c r="AU9" i="17"/>
  <c r="AU164" i="17" s="1"/>
  <c r="AT9" i="17"/>
  <c r="AT164" i="17" s="1"/>
  <c r="AS9" i="17"/>
  <c r="AS164" i="17" s="1"/>
  <c r="AR9" i="17"/>
  <c r="AR164" i="17" s="1"/>
  <c r="AQ9" i="17"/>
  <c r="AQ164" i="17" s="1"/>
  <c r="AP9" i="17"/>
  <c r="AP164" i="17" s="1"/>
  <c r="AO9" i="17"/>
  <c r="AO164" i="17" s="1"/>
  <c r="AN9" i="17"/>
  <c r="AN164" i="17" s="1"/>
  <c r="AM9" i="17"/>
  <c r="AM164" i="17" s="1"/>
  <c r="AL9" i="17"/>
  <c r="AL164" i="17" s="1"/>
  <c r="AK9" i="17"/>
  <c r="AK164" i="17" s="1"/>
  <c r="AJ9" i="17"/>
  <c r="AJ164" i="17" s="1"/>
  <c r="AI9" i="17"/>
  <c r="AI164" i="17" s="1"/>
  <c r="AH9" i="17"/>
  <c r="AH164" i="17" s="1"/>
  <c r="AG9" i="17"/>
  <c r="AG164" i="17" s="1"/>
  <c r="AF9" i="17"/>
  <c r="AF164" i="17" s="1"/>
  <c r="AE9" i="17"/>
  <c r="AE164" i="17" s="1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BG8" i="17"/>
  <c r="BM8" i="17" s="1"/>
  <c r="BF8" i="17"/>
  <c r="BA8" i="17"/>
  <c r="AZ8" i="17"/>
  <c r="AY8" i="17"/>
  <c r="AY163" i="17" s="1"/>
  <c r="AX8" i="17"/>
  <c r="AX163" i="17" s="1"/>
  <c r="AW8" i="17"/>
  <c r="AW163" i="17" s="1"/>
  <c r="AV8" i="17"/>
  <c r="AV163" i="17" s="1"/>
  <c r="AU8" i="17"/>
  <c r="AU163" i="17" s="1"/>
  <c r="AT8" i="17"/>
  <c r="AT163" i="17" s="1"/>
  <c r="AS8" i="17"/>
  <c r="AS163" i="17" s="1"/>
  <c r="AR8" i="17"/>
  <c r="AR163" i="17" s="1"/>
  <c r="AQ8" i="17"/>
  <c r="AQ163" i="17" s="1"/>
  <c r="AP8" i="17"/>
  <c r="AP163" i="17" s="1"/>
  <c r="AO8" i="17"/>
  <c r="AO163" i="17" s="1"/>
  <c r="AN8" i="17"/>
  <c r="AN163" i="17" s="1"/>
  <c r="AM8" i="17"/>
  <c r="AM163" i="17" s="1"/>
  <c r="AL8" i="17"/>
  <c r="AL163" i="17" s="1"/>
  <c r="AK8" i="17"/>
  <c r="AK163" i="17" s="1"/>
  <c r="AJ8" i="17"/>
  <c r="AJ163" i="17" s="1"/>
  <c r="AI8" i="17"/>
  <c r="AI163" i="17" s="1"/>
  <c r="AH8" i="17"/>
  <c r="AH163" i="17" s="1"/>
  <c r="AG8" i="17"/>
  <c r="AG163" i="17" s="1"/>
  <c r="AF8" i="17"/>
  <c r="AF163" i="17" s="1"/>
  <c r="AE8" i="17"/>
  <c r="AE163" i="17" s="1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BG7" i="17"/>
  <c r="BM7" i="17" s="1"/>
  <c r="BF7" i="17"/>
  <c r="BA7" i="17"/>
  <c r="AZ7" i="17"/>
  <c r="AY7" i="17"/>
  <c r="AY162" i="17" s="1"/>
  <c r="AX7" i="17"/>
  <c r="AX162" i="17" s="1"/>
  <c r="AW7" i="17"/>
  <c r="AW162" i="17" s="1"/>
  <c r="AV7" i="17"/>
  <c r="AV162" i="17" s="1"/>
  <c r="AU7" i="17"/>
  <c r="AU162" i="17" s="1"/>
  <c r="AT7" i="17"/>
  <c r="AT162" i="17" s="1"/>
  <c r="AS7" i="17"/>
  <c r="AS162" i="17" s="1"/>
  <c r="AR7" i="17"/>
  <c r="AR162" i="17" s="1"/>
  <c r="AQ7" i="17"/>
  <c r="AQ162" i="17" s="1"/>
  <c r="AP7" i="17"/>
  <c r="AP162" i="17" s="1"/>
  <c r="AO7" i="17"/>
  <c r="AO162" i="17" s="1"/>
  <c r="AN7" i="17"/>
  <c r="AN162" i="17" s="1"/>
  <c r="AM7" i="17"/>
  <c r="AM162" i="17" s="1"/>
  <c r="AL7" i="17"/>
  <c r="AL162" i="17" s="1"/>
  <c r="AK7" i="17"/>
  <c r="AK162" i="17" s="1"/>
  <c r="AJ7" i="17"/>
  <c r="AJ162" i="17" s="1"/>
  <c r="AI7" i="17"/>
  <c r="AI162" i="17" s="1"/>
  <c r="AH7" i="17"/>
  <c r="AH162" i="17" s="1"/>
  <c r="AG7" i="17"/>
  <c r="AG162" i="17" s="1"/>
  <c r="AF7" i="17"/>
  <c r="AF162" i="17" s="1"/>
  <c r="AE7" i="17"/>
  <c r="AE162" i="17" s="1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BG6" i="17"/>
  <c r="BM6" i="17" s="1"/>
  <c r="BF6" i="17"/>
  <c r="BA6" i="17"/>
  <c r="AZ6" i="17"/>
  <c r="AY6" i="17"/>
  <c r="AY161" i="17" s="1"/>
  <c r="AX6" i="17"/>
  <c r="AX161" i="17" s="1"/>
  <c r="AW6" i="17"/>
  <c r="AW161" i="17" s="1"/>
  <c r="AV6" i="17"/>
  <c r="AV161" i="17" s="1"/>
  <c r="AU6" i="17"/>
  <c r="AU161" i="17" s="1"/>
  <c r="AT6" i="17"/>
  <c r="AT161" i="17" s="1"/>
  <c r="AS6" i="17"/>
  <c r="AS161" i="17" s="1"/>
  <c r="AR6" i="17"/>
  <c r="AR161" i="17" s="1"/>
  <c r="AQ6" i="17"/>
  <c r="AQ161" i="17" s="1"/>
  <c r="AP6" i="17"/>
  <c r="AP161" i="17" s="1"/>
  <c r="AO6" i="17"/>
  <c r="AO161" i="17" s="1"/>
  <c r="AN6" i="17"/>
  <c r="AN161" i="17" s="1"/>
  <c r="AM6" i="17"/>
  <c r="AM161" i="17" s="1"/>
  <c r="AL6" i="17"/>
  <c r="AL161" i="17" s="1"/>
  <c r="AK6" i="17"/>
  <c r="AK161" i="17" s="1"/>
  <c r="AJ6" i="17"/>
  <c r="AJ161" i="17" s="1"/>
  <c r="AI6" i="17"/>
  <c r="AI161" i="17" s="1"/>
  <c r="AH6" i="17"/>
  <c r="AH161" i="17" s="1"/>
  <c r="AG6" i="17"/>
  <c r="AG161" i="17" s="1"/>
  <c r="AF6" i="17"/>
  <c r="AF161" i="17" s="1"/>
  <c r="AE6" i="17"/>
  <c r="AE161" i="17" s="1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BG5" i="17"/>
  <c r="BM5" i="17" s="1"/>
  <c r="BF5" i="17"/>
  <c r="BA5" i="17"/>
  <c r="AZ5" i="17"/>
  <c r="AY5" i="17"/>
  <c r="AY160" i="17" s="1"/>
  <c r="AX5" i="17"/>
  <c r="AX160" i="17" s="1"/>
  <c r="AW5" i="17"/>
  <c r="AW160" i="17" s="1"/>
  <c r="AV5" i="17"/>
  <c r="AV160" i="17" s="1"/>
  <c r="AU5" i="17"/>
  <c r="AU160" i="17" s="1"/>
  <c r="AT5" i="17"/>
  <c r="AT160" i="17" s="1"/>
  <c r="AS5" i="17"/>
  <c r="AS160" i="17" s="1"/>
  <c r="AR5" i="17"/>
  <c r="AR160" i="17" s="1"/>
  <c r="AQ5" i="17"/>
  <c r="AQ160" i="17" s="1"/>
  <c r="AP5" i="17"/>
  <c r="AP160" i="17" s="1"/>
  <c r="AO5" i="17"/>
  <c r="AO160" i="17" s="1"/>
  <c r="AN5" i="17"/>
  <c r="AN160" i="17" s="1"/>
  <c r="AM5" i="17"/>
  <c r="AM160" i="17" s="1"/>
  <c r="AL5" i="17"/>
  <c r="AL160" i="17" s="1"/>
  <c r="AK5" i="17"/>
  <c r="AK160" i="17" s="1"/>
  <c r="AJ5" i="17"/>
  <c r="AJ160" i="17" s="1"/>
  <c r="AI5" i="17"/>
  <c r="AI160" i="17" s="1"/>
  <c r="AH5" i="17"/>
  <c r="AH160" i="17" s="1"/>
  <c r="AG5" i="17"/>
  <c r="AG160" i="17" s="1"/>
  <c r="AF5" i="17"/>
  <c r="AF160" i="17" s="1"/>
  <c r="AE5" i="17"/>
  <c r="AE160" i="17" s="1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BG4" i="17"/>
  <c r="BM4" i="17" s="1"/>
  <c r="BF4" i="17"/>
  <c r="BA4" i="17"/>
  <c r="AZ4" i="17"/>
  <c r="AY4" i="17"/>
  <c r="AY159" i="17" s="1"/>
  <c r="AX4" i="17"/>
  <c r="AX159" i="17" s="1"/>
  <c r="AW4" i="17"/>
  <c r="AW159" i="17" s="1"/>
  <c r="AV4" i="17"/>
  <c r="AV159" i="17" s="1"/>
  <c r="AU4" i="17"/>
  <c r="AU159" i="17" s="1"/>
  <c r="AT4" i="17"/>
  <c r="AT159" i="17" s="1"/>
  <c r="AS4" i="17"/>
  <c r="AS159" i="17" s="1"/>
  <c r="AR4" i="17"/>
  <c r="AR159" i="17" s="1"/>
  <c r="AQ4" i="17"/>
  <c r="AQ159" i="17" s="1"/>
  <c r="AP4" i="17"/>
  <c r="AP159" i="17" s="1"/>
  <c r="AO4" i="17"/>
  <c r="AO159" i="17" s="1"/>
  <c r="AN4" i="17"/>
  <c r="AN159" i="17" s="1"/>
  <c r="AM4" i="17"/>
  <c r="AM159" i="17" s="1"/>
  <c r="AL4" i="17"/>
  <c r="AL159" i="17" s="1"/>
  <c r="AK4" i="17"/>
  <c r="AK159" i="17" s="1"/>
  <c r="AJ4" i="17"/>
  <c r="AJ159" i="17" s="1"/>
  <c r="AI4" i="17"/>
  <c r="AI159" i="17" s="1"/>
  <c r="AH4" i="17"/>
  <c r="AH159" i="17" s="1"/>
  <c r="AG4" i="17"/>
  <c r="AG159" i="17" s="1"/>
  <c r="AF4" i="17"/>
  <c r="AF159" i="17" s="1"/>
  <c r="AE4" i="17"/>
  <c r="AE159" i="17" s="1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BG3" i="17"/>
  <c r="BM3" i="17" s="1"/>
  <c r="BF3" i="17"/>
  <c r="BA3" i="17"/>
  <c r="AZ3" i="17"/>
  <c r="AY3" i="17"/>
  <c r="AY158" i="17" s="1"/>
  <c r="AX3" i="17"/>
  <c r="AX158" i="17" s="1"/>
  <c r="AW3" i="17"/>
  <c r="AW158" i="17" s="1"/>
  <c r="AV3" i="17"/>
  <c r="AU3" i="17"/>
  <c r="AU158" i="17" s="1"/>
  <c r="AT3" i="17"/>
  <c r="AT158" i="17" s="1"/>
  <c r="AS3" i="17"/>
  <c r="AS158" i="17" s="1"/>
  <c r="AR3" i="17"/>
  <c r="AR158" i="17" s="1"/>
  <c r="AQ3" i="17"/>
  <c r="AQ158" i="17" s="1"/>
  <c r="AP3" i="17"/>
  <c r="AP158" i="17" s="1"/>
  <c r="AO3" i="17"/>
  <c r="AO158" i="17" s="1"/>
  <c r="AN3" i="17"/>
  <c r="AM3" i="17"/>
  <c r="AM158" i="17" s="1"/>
  <c r="AL3" i="17"/>
  <c r="AL158" i="17" s="1"/>
  <c r="AK3" i="17"/>
  <c r="AK158" i="17" s="1"/>
  <c r="AJ3" i="17"/>
  <c r="AI3" i="17"/>
  <c r="AI158" i="17" s="1"/>
  <c r="AH3" i="17"/>
  <c r="AH158" i="17" s="1"/>
  <c r="AG3" i="17"/>
  <c r="AG158" i="17" s="1"/>
  <c r="AF3" i="17"/>
  <c r="AE3" i="17"/>
  <c r="AE158" i="17" s="1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1" i="17"/>
  <c r="BJ3" i="17" l="1"/>
  <c r="BK3" i="17"/>
  <c r="BK5" i="17"/>
  <c r="BJ5" i="17"/>
  <c r="BH5" i="17"/>
  <c r="BK7" i="17"/>
  <c r="BJ7" i="17"/>
  <c r="BH7" i="17"/>
  <c r="BK9" i="17"/>
  <c r="BJ9" i="17"/>
  <c r="BH9" i="17"/>
  <c r="BK11" i="17"/>
  <c r="BH11" i="17"/>
  <c r="BJ11" i="17"/>
  <c r="BK13" i="17"/>
  <c r="BJ13" i="17"/>
  <c r="BH13" i="17"/>
  <c r="BK15" i="17"/>
  <c r="BH15" i="17"/>
  <c r="BJ15" i="17"/>
  <c r="BK17" i="17"/>
  <c r="BJ17" i="17"/>
  <c r="BH17" i="17"/>
  <c r="BK19" i="17"/>
  <c r="BH19" i="17"/>
  <c r="BJ19" i="17"/>
  <c r="BK21" i="17"/>
  <c r="BJ21" i="17"/>
  <c r="BH21" i="17"/>
  <c r="BK23" i="17"/>
  <c r="BH23" i="17"/>
  <c r="BJ23" i="17"/>
  <c r="BK25" i="17"/>
  <c r="BJ25" i="17"/>
  <c r="BH25" i="17"/>
  <c r="BK27" i="17"/>
  <c r="BH27" i="17"/>
  <c r="BJ27" i="17"/>
  <c r="BK29" i="17"/>
  <c r="BJ29" i="17"/>
  <c r="BH29" i="17"/>
  <c r="BK31" i="17"/>
  <c r="BH31" i="17"/>
  <c r="BJ31" i="17"/>
  <c r="BK33" i="17"/>
  <c r="BJ33" i="17"/>
  <c r="BH33" i="17"/>
  <c r="BK35" i="17"/>
  <c r="BH35" i="17"/>
  <c r="BJ35" i="17"/>
  <c r="BK37" i="17"/>
  <c r="BJ37" i="17"/>
  <c r="BH37" i="17"/>
  <c r="BK39" i="17"/>
  <c r="BH39" i="17"/>
  <c r="BJ39" i="17"/>
  <c r="BK41" i="17"/>
  <c r="BJ41" i="17"/>
  <c r="BH41" i="17"/>
  <c r="BK43" i="17"/>
  <c r="BH43" i="17"/>
  <c r="BJ43" i="17"/>
  <c r="BK45" i="17"/>
  <c r="BJ45" i="17"/>
  <c r="BH45" i="17"/>
  <c r="BK47" i="17"/>
  <c r="BH47" i="17"/>
  <c r="BJ47" i="17"/>
  <c r="BK49" i="17"/>
  <c r="BJ49" i="17"/>
  <c r="BH49" i="17"/>
  <c r="BK51" i="17"/>
  <c r="BH51" i="17"/>
  <c r="BJ51" i="17"/>
  <c r="BK53" i="17"/>
  <c r="BJ53" i="17"/>
  <c r="BH53" i="17"/>
  <c r="BK55" i="17"/>
  <c r="BH55" i="17"/>
  <c r="BJ55" i="17"/>
  <c r="BK57" i="17"/>
  <c r="BJ57" i="17"/>
  <c r="BH57" i="17"/>
  <c r="BK59" i="17"/>
  <c r="BH59" i="17"/>
  <c r="BJ59" i="17"/>
  <c r="BK61" i="17"/>
  <c r="BJ61" i="17"/>
  <c r="BH61" i="17"/>
  <c r="BK63" i="17"/>
  <c r="BH63" i="17"/>
  <c r="BJ63" i="17"/>
  <c r="BK65" i="17"/>
  <c r="BJ65" i="17"/>
  <c r="BH65" i="17"/>
  <c r="BK67" i="17"/>
  <c r="BH67" i="17"/>
  <c r="BJ67" i="17"/>
  <c r="BK69" i="17"/>
  <c r="BJ69" i="17"/>
  <c r="BH69" i="17"/>
  <c r="BK71" i="17"/>
  <c r="BH71" i="17"/>
  <c r="BJ71" i="17"/>
  <c r="BK73" i="17"/>
  <c r="BJ73" i="17"/>
  <c r="BH73" i="17"/>
  <c r="BK75" i="17"/>
  <c r="BH75" i="17"/>
  <c r="BJ75" i="17"/>
  <c r="BK77" i="17"/>
  <c r="BJ77" i="17"/>
  <c r="BH77" i="17"/>
  <c r="BK79" i="17"/>
  <c r="BH79" i="17"/>
  <c r="BJ79" i="17"/>
  <c r="BK81" i="17"/>
  <c r="BJ81" i="17"/>
  <c r="BH81" i="17"/>
  <c r="BK83" i="17"/>
  <c r="BH83" i="17"/>
  <c r="BJ83" i="17"/>
  <c r="BK85" i="17"/>
  <c r="BJ85" i="17"/>
  <c r="BH85" i="17"/>
  <c r="BK87" i="17"/>
  <c r="BH87" i="17"/>
  <c r="BJ87" i="17"/>
  <c r="BK89" i="17"/>
  <c r="BJ89" i="17"/>
  <c r="BH89" i="17"/>
  <c r="BK91" i="17"/>
  <c r="BH91" i="17"/>
  <c r="BJ91" i="17"/>
  <c r="BK93" i="17"/>
  <c r="BJ93" i="17"/>
  <c r="BH93" i="17"/>
  <c r="BK95" i="17"/>
  <c r="BH95" i="17"/>
  <c r="BJ95" i="17"/>
  <c r="BK97" i="17"/>
  <c r="BJ97" i="17"/>
  <c r="BH97" i="17"/>
  <c r="BK99" i="17"/>
  <c r="BH99" i="17"/>
  <c r="BJ99" i="17"/>
  <c r="BK101" i="17"/>
  <c r="BJ101" i="17"/>
  <c r="BH101" i="17"/>
  <c r="BK103" i="17"/>
  <c r="BH103" i="17"/>
  <c r="BJ103" i="17"/>
  <c r="BK105" i="17"/>
  <c r="BJ105" i="17"/>
  <c r="BH105" i="17"/>
  <c r="BK107" i="17"/>
  <c r="BH107" i="17"/>
  <c r="BJ107" i="17"/>
  <c r="BK109" i="17"/>
  <c r="BJ109" i="17"/>
  <c r="BH109" i="17"/>
  <c r="BK111" i="17"/>
  <c r="BH111" i="17"/>
  <c r="BJ111" i="17"/>
  <c r="BK113" i="17"/>
  <c r="BJ113" i="17"/>
  <c r="BH113" i="17"/>
  <c r="BK115" i="17"/>
  <c r="BH115" i="17"/>
  <c r="BJ115" i="17"/>
  <c r="BK117" i="17"/>
  <c r="BJ117" i="17"/>
  <c r="BH117" i="17"/>
  <c r="BK119" i="17"/>
  <c r="BH119" i="17"/>
  <c r="BJ119" i="17"/>
  <c r="BK121" i="17"/>
  <c r="BJ121" i="17"/>
  <c r="BH121" i="17"/>
  <c r="BK123" i="17"/>
  <c r="BH123" i="17"/>
  <c r="BJ123" i="17"/>
  <c r="BK125" i="17"/>
  <c r="BJ125" i="17"/>
  <c r="BH125" i="17"/>
  <c r="BK127" i="17"/>
  <c r="BH127" i="17"/>
  <c r="BJ127" i="17"/>
  <c r="BK129" i="17"/>
  <c r="BJ129" i="17"/>
  <c r="BH129" i="17"/>
  <c r="BK131" i="17"/>
  <c r="BH131" i="17"/>
  <c r="BJ131" i="17"/>
  <c r="BK133" i="17"/>
  <c r="BJ133" i="17"/>
  <c r="BH133" i="17"/>
  <c r="BK135" i="17"/>
  <c r="BH135" i="17"/>
  <c r="BJ135" i="17"/>
  <c r="BK137" i="17"/>
  <c r="BJ137" i="17"/>
  <c r="BH137" i="17"/>
  <c r="BK139" i="17"/>
  <c r="BH139" i="17"/>
  <c r="BJ139" i="17"/>
  <c r="BK141" i="17"/>
  <c r="BJ141" i="17"/>
  <c r="BH141" i="17"/>
  <c r="BK143" i="17"/>
  <c r="BH143" i="17"/>
  <c r="BJ143" i="17"/>
  <c r="BK145" i="17"/>
  <c r="BJ145" i="17"/>
  <c r="BH145" i="17"/>
  <c r="BK147" i="17"/>
  <c r="BH147" i="17"/>
  <c r="BJ147" i="17"/>
  <c r="BK149" i="17"/>
  <c r="BJ149" i="17"/>
  <c r="BH149" i="17"/>
  <c r="BK151" i="17"/>
  <c r="BH151" i="17"/>
  <c r="BJ151" i="17"/>
  <c r="BK153" i="17"/>
  <c r="BJ153" i="17"/>
  <c r="BH153" i="17"/>
  <c r="BK155" i="17"/>
  <c r="BH155" i="17"/>
  <c r="BJ155" i="17"/>
  <c r="BM156" i="17"/>
  <c r="BK4" i="17"/>
  <c r="BJ4" i="17"/>
  <c r="BH4" i="17"/>
  <c r="BK6" i="17"/>
  <c r="BJ6" i="17"/>
  <c r="BH6" i="17"/>
  <c r="BK8" i="17"/>
  <c r="BJ8" i="17"/>
  <c r="BH8" i="17"/>
  <c r="BK10" i="17"/>
  <c r="BJ10" i="17"/>
  <c r="BH10" i="17"/>
  <c r="BK12" i="17"/>
  <c r="BJ12" i="17"/>
  <c r="BH12" i="17"/>
  <c r="BK14" i="17"/>
  <c r="BJ14" i="17"/>
  <c r="BH14" i="17"/>
  <c r="BK16" i="17"/>
  <c r="BJ16" i="17"/>
  <c r="BH16" i="17"/>
  <c r="BK18" i="17"/>
  <c r="BJ18" i="17"/>
  <c r="BH18" i="17"/>
  <c r="BK20" i="17"/>
  <c r="BJ20" i="17"/>
  <c r="BH20" i="17"/>
  <c r="BK22" i="17"/>
  <c r="BJ22" i="17"/>
  <c r="BH22" i="17"/>
  <c r="BK24" i="17"/>
  <c r="BJ24" i="17"/>
  <c r="BH24" i="17"/>
  <c r="BK26" i="17"/>
  <c r="BJ26" i="17"/>
  <c r="BH26" i="17"/>
  <c r="BK28" i="17"/>
  <c r="BJ28" i="17"/>
  <c r="BH28" i="17"/>
  <c r="BK30" i="17"/>
  <c r="BJ30" i="17"/>
  <c r="BH30" i="17"/>
  <c r="BK32" i="17"/>
  <c r="BJ32" i="17"/>
  <c r="BH32" i="17"/>
  <c r="BK34" i="17"/>
  <c r="BJ34" i="17"/>
  <c r="BH34" i="17"/>
  <c r="BK36" i="17"/>
  <c r="BJ36" i="17"/>
  <c r="BH36" i="17"/>
  <c r="BK38" i="17"/>
  <c r="BJ38" i="17"/>
  <c r="BH38" i="17"/>
  <c r="BK40" i="17"/>
  <c r="BJ40" i="17"/>
  <c r="BH40" i="17"/>
  <c r="BK42" i="17"/>
  <c r="BJ42" i="17"/>
  <c r="BH42" i="17"/>
  <c r="BK44" i="17"/>
  <c r="BJ44" i="17"/>
  <c r="BH44" i="17"/>
  <c r="BK46" i="17"/>
  <c r="BJ46" i="17"/>
  <c r="BH46" i="17"/>
  <c r="BK48" i="17"/>
  <c r="BJ48" i="17"/>
  <c r="BH48" i="17"/>
  <c r="BK50" i="17"/>
  <c r="BJ50" i="17"/>
  <c r="BH50" i="17"/>
  <c r="BK52" i="17"/>
  <c r="BJ52" i="17"/>
  <c r="BH52" i="17"/>
  <c r="BK54" i="17"/>
  <c r="BJ54" i="17"/>
  <c r="BH54" i="17"/>
  <c r="BK56" i="17"/>
  <c r="BJ56" i="17"/>
  <c r="BH56" i="17"/>
  <c r="BK58" i="17"/>
  <c r="BJ58" i="17"/>
  <c r="BH58" i="17"/>
  <c r="BK60" i="17"/>
  <c r="BJ60" i="17"/>
  <c r="BH60" i="17"/>
  <c r="BK62" i="17"/>
  <c r="BJ62" i="17"/>
  <c r="BH62" i="17"/>
  <c r="BK64" i="17"/>
  <c r="BJ64" i="17"/>
  <c r="BH64" i="17"/>
  <c r="BK66" i="17"/>
  <c r="BJ66" i="17"/>
  <c r="BH66" i="17"/>
  <c r="BK68" i="17"/>
  <c r="BJ68" i="17"/>
  <c r="BH68" i="17"/>
  <c r="BK70" i="17"/>
  <c r="BJ70" i="17"/>
  <c r="BH70" i="17"/>
  <c r="BK72" i="17"/>
  <c r="BJ72" i="17"/>
  <c r="BH72" i="17"/>
  <c r="BK74" i="17"/>
  <c r="BJ74" i="17"/>
  <c r="BH74" i="17"/>
  <c r="BK76" i="17"/>
  <c r="BJ76" i="17"/>
  <c r="BH76" i="17"/>
  <c r="BK78" i="17"/>
  <c r="BJ78" i="17"/>
  <c r="BH78" i="17"/>
  <c r="BK80" i="17"/>
  <c r="BJ80" i="17"/>
  <c r="BH80" i="17"/>
  <c r="BK82" i="17"/>
  <c r="BJ82" i="17"/>
  <c r="BH82" i="17"/>
  <c r="BK84" i="17"/>
  <c r="BJ84" i="17"/>
  <c r="BH84" i="17"/>
  <c r="BK86" i="17"/>
  <c r="BJ86" i="17"/>
  <c r="BH86" i="17"/>
  <c r="BK88" i="17"/>
  <c r="BJ88" i="17"/>
  <c r="BH88" i="17"/>
  <c r="BK90" i="17"/>
  <c r="BJ90" i="17"/>
  <c r="BH90" i="17"/>
  <c r="BK92" i="17"/>
  <c r="BJ92" i="17"/>
  <c r="BH92" i="17"/>
  <c r="BK94" i="17"/>
  <c r="BJ94" i="17"/>
  <c r="BH94" i="17"/>
  <c r="BK96" i="17"/>
  <c r="BJ96" i="17"/>
  <c r="BH96" i="17"/>
  <c r="BK98" i="17"/>
  <c r="BJ98" i="17"/>
  <c r="BH98" i="17"/>
  <c r="BK100" i="17"/>
  <c r="BJ100" i="17"/>
  <c r="BH100" i="17"/>
  <c r="BK102" i="17"/>
  <c r="BJ102" i="17"/>
  <c r="BH102" i="17"/>
  <c r="BK104" i="17"/>
  <c r="BJ104" i="17"/>
  <c r="BH104" i="17"/>
  <c r="BK106" i="17"/>
  <c r="BJ106" i="17"/>
  <c r="BH106" i="17"/>
  <c r="BK108" i="17"/>
  <c r="BJ108" i="17"/>
  <c r="BH108" i="17"/>
  <c r="BK110" i="17"/>
  <c r="BJ110" i="17"/>
  <c r="BH110" i="17"/>
  <c r="BK112" i="17"/>
  <c r="BJ112" i="17"/>
  <c r="BH112" i="17"/>
  <c r="BK114" i="17"/>
  <c r="BJ114" i="17"/>
  <c r="BH114" i="17"/>
  <c r="BK116" i="17"/>
  <c r="BJ116" i="17"/>
  <c r="BH116" i="17"/>
  <c r="BK118" i="17"/>
  <c r="BJ118" i="17"/>
  <c r="BH118" i="17"/>
  <c r="BK120" i="17"/>
  <c r="BJ120" i="17"/>
  <c r="BH120" i="17"/>
  <c r="BK122" i="17"/>
  <c r="BJ122" i="17"/>
  <c r="BH122" i="17"/>
  <c r="BK124" i="17"/>
  <c r="BJ124" i="17"/>
  <c r="BH124" i="17"/>
  <c r="BK126" i="17"/>
  <c r="BJ126" i="17"/>
  <c r="BH126" i="17"/>
  <c r="BK128" i="17"/>
  <c r="BJ128" i="17"/>
  <c r="BH128" i="17"/>
  <c r="BK130" i="17"/>
  <c r="BJ130" i="17"/>
  <c r="BH130" i="17"/>
  <c r="BK132" i="17"/>
  <c r="BJ132" i="17"/>
  <c r="BH132" i="17"/>
  <c r="BK134" i="17"/>
  <c r="BJ134" i="17"/>
  <c r="BH134" i="17"/>
  <c r="BK136" i="17"/>
  <c r="BJ136" i="17"/>
  <c r="BH136" i="17"/>
  <c r="BK138" i="17"/>
  <c r="BJ138" i="17"/>
  <c r="BH138" i="17"/>
  <c r="BK140" i="17"/>
  <c r="BJ140" i="17"/>
  <c r="BH140" i="17"/>
  <c r="BK142" i="17"/>
  <c r="BJ142" i="17"/>
  <c r="BH142" i="17"/>
  <c r="BK144" i="17"/>
  <c r="BJ144" i="17"/>
  <c r="BH144" i="17"/>
  <c r="BK146" i="17"/>
  <c r="BJ146" i="17"/>
  <c r="BH146" i="17"/>
  <c r="BK148" i="17"/>
  <c r="BJ148" i="17"/>
  <c r="BH148" i="17"/>
  <c r="BK150" i="17"/>
  <c r="BJ150" i="17"/>
  <c r="BH150" i="17"/>
  <c r="BK152" i="17"/>
  <c r="BJ152" i="17"/>
  <c r="BH152" i="17"/>
  <c r="BK154" i="17"/>
  <c r="BJ154" i="17"/>
  <c r="BH154" i="17"/>
  <c r="BH3" i="17"/>
  <c r="BH156" i="17" s="1"/>
  <c r="BI3" i="17"/>
  <c r="BI5" i="17"/>
  <c r="BI7" i="17"/>
  <c r="BI9" i="17"/>
  <c r="BI11" i="17"/>
  <c r="BI13" i="17"/>
  <c r="BI15" i="17"/>
  <c r="BI17" i="17"/>
  <c r="BI19" i="17"/>
  <c r="BI21" i="17"/>
  <c r="BI23" i="17"/>
  <c r="BI25" i="17"/>
  <c r="BI27" i="17"/>
  <c r="BI29" i="17"/>
  <c r="BI31" i="17"/>
  <c r="BI33" i="17"/>
  <c r="BI35" i="17"/>
  <c r="BI37" i="17"/>
  <c r="BI39" i="17"/>
  <c r="BI41" i="17"/>
  <c r="BI43" i="17"/>
  <c r="BI45" i="17"/>
  <c r="BI47" i="17"/>
  <c r="BI49" i="17"/>
  <c r="BI51" i="17"/>
  <c r="BI53" i="17"/>
  <c r="BI55" i="17"/>
  <c r="BI57" i="17"/>
  <c r="BI59" i="17"/>
  <c r="BI61" i="17"/>
  <c r="BI63" i="17"/>
  <c r="BI65" i="17"/>
  <c r="BI67" i="17"/>
  <c r="BI69" i="17"/>
  <c r="BI71" i="17"/>
  <c r="BI73" i="17"/>
  <c r="BI75" i="17"/>
  <c r="BI77" i="17"/>
  <c r="BI79" i="17"/>
  <c r="BI81" i="17"/>
  <c r="BI83" i="17"/>
  <c r="BI85" i="17"/>
  <c r="BI87" i="17"/>
  <c r="BI89" i="17"/>
  <c r="BI91" i="17"/>
  <c r="BI93" i="17"/>
  <c r="BI95" i="17"/>
  <c r="BI97" i="17"/>
  <c r="BI99" i="17"/>
  <c r="BI101" i="17"/>
  <c r="BI103" i="17"/>
  <c r="BI105" i="17"/>
  <c r="BI107" i="17"/>
  <c r="BI109" i="17"/>
  <c r="BI111" i="17"/>
  <c r="BI113" i="17"/>
  <c r="BI115" i="17"/>
  <c r="BI117" i="17"/>
  <c r="BI119" i="17"/>
  <c r="BI121" i="17"/>
  <c r="BI123" i="17"/>
  <c r="BI125" i="17"/>
  <c r="BI127" i="17"/>
  <c r="BI129" i="17"/>
  <c r="BI131" i="17"/>
  <c r="BI133" i="17"/>
  <c r="BI135" i="17"/>
  <c r="BI137" i="17"/>
  <c r="BI139" i="17"/>
  <c r="BI141" i="17"/>
  <c r="BI143" i="17"/>
  <c r="BI145" i="17"/>
  <c r="BI147" i="17"/>
  <c r="BI149" i="17"/>
  <c r="BI151" i="17"/>
  <c r="BI153" i="17"/>
  <c r="BI155" i="17"/>
  <c r="BG156" i="17"/>
  <c r="BI4" i="17"/>
  <c r="BI6" i="17"/>
  <c r="BI8" i="17"/>
  <c r="BI10" i="17"/>
  <c r="BI12" i="17"/>
  <c r="BI14" i="17"/>
  <c r="BI16" i="17"/>
  <c r="BI18" i="17"/>
  <c r="BI20" i="17"/>
  <c r="BI22" i="17"/>
  <c r="BI24" i="17"/>
  <c r="BI26" i="17"/>
  <c r="BI28" i="17"/>
  <c r="BI30" i="17"/>
  <c r="BI32" i="17"/>
  <c r="BI34" i="17"/>
  <c r="BI36" i="17"/>
  <c r="BI38" i="17"/>
  <c r="BI40" i="17"/>
  <c r="BI42" i="17"/>
  <c r="BI44" i="17"/>
  <c r="BI46" i="17"/>
  <c r="BI48" i="17"/>
  <c r="BI50" i="17"/>
  <c r="BI52" i="17"/>
  <c r="BI54" i="17"/>
  <c r="BI56" i="17"/>
  <c r="BI58" i="17"/>
  <c r="BI60" i="17"/>
  <c r="BI62" i="17"/>
  <c r="BI64" i="17"/>
  <c r="BI66" i="17"/>
  <c r="BI68" i="17"/>
  <c r="BI70" i="17"/>
  <c r="BI72" i="17"/>
  <c r="BI74" i="17"/>
  <c r="BI76" i="17"/>
  <c r="BI78" i="17"/>
  <c r="BI80" i="17"/>
  <c r="BI82" i="17"/>
  <c r="BI84" i="17"/>
  <c r="BI86" i="17"/>
  <c r="BI88" i="17"/>
  <c r="BI90" i="17"/>
  <c r="BI92" i="17"/>
  <c r="BI94" i="17"/>
  <c r="BI96" i="17"/>
  <c r="BI98" i="17"/>
  <c r="BI100" i="17"/>
  <c r="BI102" i="17"/>
  <c r="BI104" i="17"/>
  <c r="BI106" i="17"/>
  <c r="BI108" i="17"/>
  <c r="BI110" i="17"/>
  <c r="BI112" i="17"/>
  <c r="BI114" i="17"/>
  <c r="BI116" i="17"/>
  <c r="BI118" i="17"/>
  <c r="BI120" i="17"/>
  <c r="BI122" i="17"/>
  <c r="BI124" i="17"/>
  <c r="BI126" i="17"/>
  <c r="BI128" i="17"/>
  <c r="BI130" i="17"/>
  <c r="BI132" i="17"/>
  <c r="BI134" i="17"/>
  <c r="BI136" i="17"/>
  <c r="BI138" i="17"/>
  <c r="BI140" i="17"/>
  <c r="BI142" i="17"/>
  <c r="BI144" i="17"/>
  <c r="BI146" i="17"/>
  <c r="BI148" i="17"/>
  <c r="BI150" i="17"/>
  <c r="BI152" i="17"/>
  <c r="BI154" i="17"/>
  <c r="BB158" i="17"/>
  <c r="BB157" i="17"/>
  <c r="O1" i="17"/>
  <c r="P1" i="17"/>
  <c r="AB1" i="17"/>
  <c r="L1" i="17"/>
  <c r="X1" i="17"/>
  <c r="AG1" i="17"/>
  <c r="AG156" i="17" s="1"/>
  <c r="H1" i="17"/>
  <c r="T1" i="17"/>
  <c r="AW1" i="17"/>
  <c r="AW156" i="17" s="1"/>
  <c r="K1" i="17"/>
  <c r="S1" i="17"/>
  <c r="W1" i="17"/>
  <c r="AA1" i="17"/>
  <c r="AK1" i="17"/>
  <c r="AK156" i="17" s="1"/>
  <c r="I1" i="17"/>
  <c r="M1" i="17"/>
  <c r="Q1" i="17"/>
  <c r="U1" i="17"/>
  <c r="Y1" i="17"/>
  <c r="AO1" i="17"/>
  <c r="AO156" i="17" s="1"/>
  <c r="AS1" i="17"/>
  <c r="AS156" i="17" s="1"/>
  <c r="J1" i="17"/>
  <c r="N1" i="17"/>
  <c r="R1" i="17"/>
  <c r="V1" i="17"/>
  <c r="Z1" i="17"/>
  <c r="AF1" i="17"/>
  <c r="AF156" i="17" s="1"/>
  <c r="AJ1" i="17"/>
  <c r="AJ156" i="17" s="1"/>
  <c r="AN1" i="17"/>
  <c r="AN156" i="17" s="1"/>
  <c r="AV1" i="17"/>
  <c r="AV156" i="17" s="1"/>
  <c r="AZ1" i="17"/>
  <c r="AZ156" i="17" s="1"/>
  <c r="AE157" i="17"/>
  <c r="AI157" i="17"/>
  <c r="AM157" i="17"/>
  <c r="AQ157" i="17"/>
  <c r="AU157" i="17"/>
  <c r="AY157" i="17"/>
  <c r="AR157" i="17"/>
  <c r="AF158" i="17"/>
  <c r="AF157" i="17" s="1"/>
  <c r="AV158" i="17"/>
  <c r="AV157" i="17" s="1"/>
  <c r="AJ158" i="17"/>
  <c r="AJ157" i="17" s="1"/>
  <c r="AL1" i="17"/>
  <c r="AL156" i="17" s="1"/>
  <c r="AX1" i="17"/>
  <c r="AX156" i="17" s="1"/>
  <c r="AO157" i="17"/>
  <c r="AS157" i="17"/>
  <c r="AE1" i="17"/>
  <c r="AE156" i="17" s="1"/>
  <c r="AI1" i="17"/>
  <c r="AI156" i="17" s="1"/>
  <c r="AM1" i="17"/>
  <c r="AM156" i="17" s="1"/>
  <c r="AQ1" i="17"/>
  <c r="AQ156" i="17" s="1"/>
  <c r="AU1" i="17"/>
  <c r="AU156" i="17" s="1"/>
  <c r="AY1" i="17"/>
  <c r="AY156" i="17" s="1"/>
  <c r="AH157" i="17"/>
  <c r="AL157" i="17"/>
  <c r="AP157" i="17"/>
  <c r="AT157" i="17"/>
  <c r="AX157" i="17"/>
  <c r="BF156" i="17"/>
  <c r="AN158" i="17"/>
  <c r="AN157" i="17" s="1"/>
  <c r="AH1" i="17"/>
  <c r="AH156" i="17" s="1"/>
  <c r="AP1" i="17"/>
  <c r="AP156" i="17" s="1"/>
  <c r="AT1" i="17"/>
  <c r="AT156" i="17" s="1"/>
  <c r="AG157" i="17"/>
  <c r="AK157" i="17"/>
  <c r="AW157" i="17"/>
  <c r="AR1" i="17"/>
  <c r="AR156" i="17" s="1"/>
  <c r="BL158" i="4"/>
  <c r="BL150" i="17" l="1"/>
  <c r="BN150" i="17" s="1"/>
  <c r="BL142" i="17"/>
  <c r="BN142" i="17" s="1"/>
  <c r="BL134" i="17"/>
  <c r="BN134" i="17" s="1"/>
  <c r="BL126" i="17"/>
  <c r="BN126" i="17" s="1"/>
  <c r="BL118" i="17"/>
  <c r="BN118" i="17" s="1"/>
  <c r="BL110" i="17"/>
  <c r="BN110" i="17" s="1"/>
  <c r="BL102" i="17"/>
  <c r="BN102" i="17" s="1"/>
  <c r="BL94" i="17"/>
  <c r="BN94" i="17" s="1"/>
  <c r="BL86" i="17"/>
  <c r="BN86" i="17" s="1"/>
  <c r="BL78" i="17"/>
  <c r="BN78" i="17" s="1"/>
  <c r="BL70" i="17"/>
  <c r="BN70" i="17" s="1"/>
  <c r="BL62" i="17"/>
  <c r="BN62" i="17" s="1"/>
  <c r="BL54" i="17"/>
  <c r="BN54" i="17" s="1"/>
  <c r="BL46" i="17"/>
  <c r="BN46" i="17" s="1"/>
  <c r="BL38" i="17"/>
  <c r="BN38" i="17" s="1"/>
  <c r="BL30" i="17"/>
  <c r="BN30" i="17" s="1"/>
  <c r="BL22" i="17"/>
  <c r="BN22" i="17" s="1"/>
  <c r="BL14" i="17"/>
  <c r="BN14" i="17" s="1"/>
  <c r="BL6" i="17"/>
  <c r="BN6" i="17" s="1"/>
  <c r="BL149" i="17"/>
  <c r="BN149" i="17" s="1"/>
  <c r="BL141" i="17"/>
  <c r="BN141" i="17" s="1"/>
  <c r="BL133" i="17"/>
  <c r="BN133" i="17" s="1"/>
  <c r="BL125" i="17"/>
  <c r="BN125" i="17" s="1"/>
  <c r="BL117" i="17"/>
  <c r="BN117" i="17" s="1"/>
  <c r="BL109" i="17"/>
  <c r="BN109" i="17" s="1"/>
  <c r="BL101" i="17"/>
  <c r="BN101" i="17" s="1"/>
  <c r="BL93" i="17"/>
  <c r="BN93" i="17" s="1"/>
  <c r="BL85" i="17"/>
  <c r="BN85" i="17" s="1"/>
  <c r="BL77" i="17"/>
  <c r="BN77" i="17" s="1"/>
  <c r="BL69" i="17"/>
  <c r="BN69" i="17" s="1"/>
  <c r="BL61" i="17"/>
  <c r="BN61" i="17" s="1"/>
  <c r="BL53" i="17"/>
  <c r="BN53" i="17" s="1"/>
  <c r="BL45" i="17"/>
  <c r="BN45" i="17" s="1"/>
  <c r="BL37" i="17"/>
  <c r="BN37" i="17" s="1"/>
  <c r="BL29" i="17"/>
  <c r="BN29" i="17" s="1"/>
  <c r="BL21" i="17"/>
  <c r="BN21" i="17" s="1"/>
  <c r="BL13" i="17"/>
  <c r="BN13" i="17" s="1"/>
  <c r="BL5" i="17"/>
  <c r="BN5" i="17" s="1"/>
  <c r="BL152" i="17"/>
  <c r="BN152" i="17" s="1"/>
  <c r="BL144" i="17"/>
  <c r="BN144" i="17" s="1"/>
  <c r="BL136" i="17"/>
  <c r="BN136" i="17" s="1"/>
  <c r="BL128" i="17"/>
  <c r="BN128" i="17" s="1"/>
  <c r="BL120" i="17"/>
  <c r="BN120" i="17" s="1"/>
  <c r="BL112" i="17"/>
  <c r="BN112" i="17" s="1"/>
  <c r="BL104" i="17"/>
  <c r="BN104" i="17" s="1"/>
  <c r="BL96" i="17"/>
  <c r="BN96" i="17" s="1"/>
  <c r="BL88" i="17"/>
  <c r="BN88" i="17" s="1"/>
  <c r="BL80" i="17"/>
  <c r="BN80" i="17" s="1"/>
  <c r="BL72" i="17"/>
  <c r="BN72" i="17" s="1"/>
  <c r="BL64" i="17"/>
  <c r="BN64" i="17" s="1"/>
  <c r="BL56" i="17"/>
  <c r="BN56" i="17" s="1"/>
  <c r="BL48" i="17"/>
  <c r="BN48" i="17" s="1"/>
  <c r="BL40" i="17"/>
  <c r="BN40" i="17" s="1"/>
  <c r="BL32" i="17"/>
  <c r="BN32" i="17" s="1"/>
  <c r="BL24" i="17"/>
  <c r="BN24" i="17" s="1"/>
  <c r="BL16" i="17"/>
  <c r="BN16" i="17" s="1"/>
  <c r="BL8" i="17"/>
  <c r="BN8" i="17" s="1"/>
  <c r="BL151" i="17"/>
  <c r="BN151" i="17" s="1"/>
  <c r="BL143" i="17"/>
  <c r="BN143" i="17" s="1"/>
  <c r="BL135" i="17"/>
  <c r="BN135" i="17" s="1"/>
  <c r="BL127" i="17"/>
  <c r="BN127" i="17" s="1"/>
  <c r="BL119" i="17"/>
  <c r="BN119" i="17" s="1"/>
  <c r="BL111" i="17"/>
  <c r="BN111" i="17" s="1"/>
  <c r="BL103" i="17"/>
  <c r="BN103" i="17" s="1"/>
  <c r="BL95" i="17"/>
  <c r="BN95" i="17" s="1"/>
  <c r="BL87" i="17"/>
  <c r="BN87" i="17" s="1"/>
  <c r="BL79" i="17"/>
  <c r="BN79" i="17" s="1"/>
  <c r="BL71" i="17"/>
  <c r="BN71" i="17" s="1"/>
  <c r="BL63" i="17"/>
  <c r="BN63" i="17" s="1"/>
  <c r="BL55" i="17"/>
  <c r="BN55" i="17" s="1"/>
  <c r="BL47" i="17"/>
  <c r="BN47" i="17" s="1"/>
  <c r="BL39" i="17"/>
  <c r="BN39" i="17" s="1"/>
  <c r="BL31" i="17"/>
  <c r="BN31" i="17" s="1"/>
  <c r="BL23" i="17"/>
  <c r="BN23" i="17" s="1"/>
  <c r="BL15" i="17"/>
  <c r="BN15" i="17" s="1"/>
  <c r="BL7" i="17"/>
  <c r="BN7" i="17" s="1"/>
  <c r="BL3" i="17"/>
  <c r="BN3" i="17" s="1"/>
  <c r="BL154" i="17"/>
  <c r="BN154" i="17" s="1"/>
  <c r="BL146" i="17"/>
  <c r="BN146" i="17" s="1"/>
  <c r="BL138" i="17"/>
  <c r="BN138" i="17" s="1"/>
  <c r="BL130" i="17"/>
  <c r="BN130" i="17" s="1"/>
  <c r="BL122" i="17"/>
  <c r="BN122" i="17" s="1"/>
  <c r="BL114" i="17"/>
  <c r="BN114" i="17" s="1"/>
  <c r="BL106" i="17"/>
  <c r="BN106" i="17" s="1"/>
  <c r="BL98" i="17"/>
  <c r="BN98" i="17" s="1"/>
  <c r="BL90" i="17"/>
  <c r="BN90" i="17" s="1"/>
  <c r="BL82" i="17"/>
  <c r="BN82" i="17" s="1"/>
  <c r="BL74" i="17"/>
  <c r="BN74" i="17" s="1"/>
  <c r="BL66" i="17"/>
  <c r="BN66" i="17" s="1"/>
  <c r="BL58" i="17"/>
  <c r="BN58" i="17" s="1"/>
  <c r="BL50" i="17"/>
  <c r="BN50" i="17" s="1"/>
  <c r="BL42" i="17"/>
  <c r="BN42" i="17" s="1"/>
  <c r="BL34" i="17"/>
  <c r="BN34" i="17" s="1"/>
  <c r="BL26" i="17"/>
  <c r="BN26" i="17" s="1"/>
  <c r="BL18" i="17"/>
  <c r="BN18" i="17" s="1"/>
  <c r="BL10" i="17"/>
  <c r="BN10" i="17" s="1"/>
  <c r="BL153" i="17"/>
  <c r="BN153" i="17" s="1"/>
  <c r="BL145" i="17"/>
  <c r="BN145" i="17" s="1"/>
  <c r="BL137" i="17"/>
  <c r="BN137" i="17" s="1"/>
  <c r="BL129" i="17"/>
  <c r="BN129" i="17" s="1"/>
  <c r="BL121" i="17"/>
  <c r="BN121" i="17" s="1"/>
  <c r="BL113" i="17"/>
  <c r="BN113" i="17" s="1"/>
  <c r="BL105" i="17"/>
  <c r="BN105" i="17" s="1"/>
  <c r="BL97" i="17"/>
  <c r="BN97" i="17" s="1"/>
  <c r="BL89" i="17"/>
  <c r="BN89" i="17" s="1"/>
  <c r="BL81" i="17"/>
  <c r="BN81" i="17" s="1"/>
  <c r="BL73" i="17"/>
  <c r="BN73" i="17" s="1"/>
  <c r="BL65" i="17"/>
  <c r="BN65" i="17" s="1"/>
  <c r="BL57" i="17"/>
  <c r="BN57" i="17" s="1"/>
  <c r="BL49" i="17"/>
  <c r="BN49" i="17" s="1"/>
  <c r="BL41" i="17"/>
  <c r="BN41" i="17" s="1"/>
  <c r="BL33" i="17"/>
  <c r="BN33" i="17" s="1"/>
  <c r="BL25" i="17"/>
  <c r="BN25" i="17" s="1"/>
  <c r="BL17" i="17"/>
  <c r="BN17" i="17" s="1"/>
  <c r="BL9" i="17"/>
  <c r="BN9" i="17" s="1"/>
  <c r="BL148" i="17"/>
  <c r="BN148" i="17" s="1"/>
  <c r="BL140" i="17"/>
  <c r="BN140" i="17" s="1"/>
  <c r="BL132" i="17"/>
  <c r="BN132" i="17" s="1"/>
  <c r="BL124" i="17"/>
  <c r="BN124" i="17" s="1"/>
  <c r="BL116" i="17"/>
  <c r="BN116" i="17" s="1"/>
  <c r="BL108" i="17"/>
  <c r="BN108" i="17" s="1"/>
  <c r="BL100" i="17"/>
  <c r="BN100" i="17" s="1"/>
  <c r="BL92" i="17"/>
  <c r="BN92" i="17" s="1"/>
  <c r="BL84" i="17"/>
  <c r="BN84" i="17" s="1"/>
  <c r="BL76" i="17"/>
  <c r="BN76" i="17" s="1"/>
  <c r="BL68" i="17"/>
  <c r="BN68" i="17" s="1"/>
  <c r="BL60" i="17"/>
  <c r="BN60" i="17" s="1"/>
  <c r="BL52" i="17"/>
  <c r="BN52" i="17" s="1"/>
  <c r="BL44" i="17"/>
  <c r="BN44" i="17" s="1"/>
  <c r="BL36" i="17"/>
  <c r="BN36" i="17" s="1"/>
  <c r="BL28" i="17"/>
  <c r="BN28" i="17" s="1"/>
  <c r="BL20" i="17"/>
  <c r="BN20" i="17" s="1"/>
  <c r="BL12" i="17"/>
  <c r="BN12" i="17" s="1"/>
  <c r="BL4" i="17"/>
  <c r="BN4" i="17" s="1"/>
  <c r="BL155" i="17"/>
  <c r="BN155" i="17" s="1"/>
  <c r="BL147" i="17"/>
  <c r="BN147" i="17" s="1"/>
  <c r="BL139" i="17"/>
  <c r="BN139" i="17" s="1"/>
  <c r="BL131" i="17"/>
  <c r="BN131" i="17" s="1"/>
  <c r="BL123" i="17"/>
  <c r="BN123" i="17" s="1"/>
  <c r="BL115" i="17"/>
  <c r="BN115" i="17" s="1"/>
  <c r="BL107" i="17"/>
  <c r="BN107" i="17" s="1"/>
  <c r="BL99" i="17"/>
  <c r="BN99" i="17" s="1"/>
  <c r="BL91" i="17"/>
  <c r="BN91" i="17" s="1"/>
  <c r="BL83" i="17"/>
  <c r="BN83" i="17" s="1"/>
  <c r="BL75" i="17"/>
  <c r="BN75" i="17" s="1"/>
  <c r="BL67" i="17"/>
  <c r="BN67" i="17" s="1"/>
  <c r="BL59" i="17"/>
  <c r="BN59" i="17" s="1"/>
  <c r="BL51" i="17"/>
  <c r="BN51" i="17" s="1"/>
  <c r="BL43" i="17"/>
  <c r="BN43" i="17" s="1"/>
  <c r="BL35" i="17"/>
  <c r="BN35" i="17" s="1"/>
  <c r="BL27" i="17"/>
  <c r="BN27" i="17" s="1"/>
  <c r="BL19" i="17"/>
  <c r="BN19" i="17" s="1"/>
  <c r="BL11" i="17"/>
  <c r="BN11" i="17" s="1"/>
  <c r="BK156" i="17"/>
  <c r="BF157" i="17"/>
  <c r="V4" i="4"/>
  <c r="W4" i="4"/>
  <c r="X4" i="4"/>
  <c r="Y4" i="4"/>
  <c r="Z4" i="4"/>
  <c r="AA4" i="4"/>
  <c r="AB4" i="4"/>
  <c r="V5" i="4"/>
  <c r="W5" i="4"/>
  <c r="X5" i="4"/>
  <c r="Y5" i="4"/>
  <c r="Z5" i="4"/>
  <c r="AA5" i="4"/>
  <c r="AB5" i="4"/>
  <c r="V6" i="4"/>
  <c r="W6" i="4"/>
  <c r="X6" i="4"/>
  <c r="Y6" i="4"/>
  <c r="Z6" i="4"/>
  <c r="AA6" i="4"/>
  <c r="AB6" i="4"/>
  <c r="V7" i="4"/>
  <c r="W7" i="4"/>
  <c r="X7" i="4"/>
  <c r="Y7" i="4"/>
  <c r="Z7" i="4"/>
  <c r="AA7" i="4"/>
  <c r="AB7" i="4"/>
  <c r="V8" i="4"/>
  <c r="W8" i="4"/>
  <c r="X8" i="4"/>
  <c r="Y8" i="4"/>
  <c r="Z8" i="4"/>
  <c r="AA8" i="4"/>
  <c r="AB8" i="4"/>
  <c r="V9" i="4"/>
  <c r="W9" i="4"/>
  <c r="X9" i="4"/>
  <c r="Y9" i="4"/>
  <c r="Z9" i="4"/>
  <c r="AA9" i="4"/>
  <c r="AB9" i="4"/>
  <c r="V10" i="4"/>
  <c r="W10" i="4"/>
  <c r="X10" i="4"/>
  <c r="Y10" i="4"/>
  <c r="Z10" i="4"/>
  <c r="AA10" i="4"/>
  <c r="AB10" i="4"/>
  <c r="V11" i="4"/>
  <c r="W11" i="4"/>
  <c r="X11" i="4"/>
  <c r="Y11" i="4"/>
  <c r="Z11" i="4"/>
  <c r="AA11" i="4"/>
  <c r="AB11" i="4"/>
  <c r="V12" i="4"/>
  <c r="W12" i="4"/>
  <c r="X12" i="4"/>
  <c r="Y12" i="4"/>
  <c r="Z12" i="4"/>
  <c r="AA12" i="4"/>
  <c r="AB12" i="4"/>
  <c r="V13" i="4"/>
  <c r="W13" i="4"/>
  <c r="X13" i="4"/>
  <c r="Y13" i="4"/>
  <c r="Z13" i="4"/>
  <c r="AA13" i="4"/>
  <c r="AB13" i="4"/>
  <c r="V14" i="4"/>
  <c r="W14" i="4"/>
  <c r="X14" i="4"/>
  <c r="Y14" i="4"/>
  <c r="Z14" i="4"/>
  <c r="AA14" i="4"/>
  <c r="AB14" i="4"/>
  <c r="V15" i="4"/>
  <c r="W15" i="4"/>
  <c r="X15" i="4"/>
  <c r="Y15" i="4"/>
  <c r="Z15" i="4"/>
  <c r="AA15" i="4"/>
  <c r="AB15" i="4"/>
  <c r="V16" i="4"/>
  <c r="W16" i="4"/>
  <c r="X16" i="4"/>
  <c r="Y16" i="4"/>
  <c r="Z16" i="4"/>
  <c r="AA16" i="4"/>
  <c r="AB16" i="4"/>
  <c r="V17" i="4"/>
  <c r="W17" i="4"/>
  <c r="X17" i="4"/>
  <c r="Y17" i="4"/>
  <c r="Z17" i="4"/>
  <c r="AA17" i="4"/>
  <c r="AB17" i="4"/>
  <c r="V18" i="4"/>
  <c r="W18" i="4"/>
  <c r="X18" i="4"/>
  <c r="Y18" i="4"/>
  <c r="Z18" i="4"/>
  <c r="AA18" i="4"/>
  <c r="AB18" i="4"/>
  <c r="V19" i="4"/>
  <c r="W19" i="4"/>
  <c r="X19" i="4"/>
  <c r="Y19" i="4"/>
  <c r="Z19" i="4"/>
  <c r="AA19" i="4"/>
  <c r="AB19" i="4"/>
  <c r="V20" i="4"/>
  <c r="W20" i="4"/>
  <c r="X20" i="4"/>
  <c r="Y20" i="4"/>
  <c r="Z20" i="4"/>
  <c r="AA20" i="4"/>
  <c r="AB20" i="4"/>
  <c r="V21" i="4"/>
  <c r="W21" i="4"/>
  <c r="X21" i="4"/>
  <c r="Y21" i="4"/>
  <c r="Z21" i="4"/>
  <c r="AA21" i="4"/>
  <c r="AB21" i="4"/>
  <c r="V22" i="4"/>
  <c r="W22" i="4"/>
  <c r="X22" i="4"/>
  <c r="Y22" i="4"/>
  <c r="Z22" i="4"/>
  <c r="AA22" i="4"/>
  <c r="AB22" i="4"/>
  <c r="V23" i="4"/>
  <c r="W23" i="4"/>
  <c r="X23" i="4"/>
  <c r="Y23" i="4"/>
  <c r="Z23" i="4"/>
  <c r="AA23" i="4"/>
  <c r="AB23" i="4"/>
  <c r="V24" i="4"/>
  <c r="W24" i="4"/>
  <c r="X24" i="4"/>
  <c r="Y24" i="4"/>
  <c r="Z24" i="4"/>
  <c r="AA24" i="4"/>
  <c r="AB24" i="4"/>
  <c r="V25" i="4"/>
  <c r="W25" i="4"/>
  <c r="X25" i="4"/>
  <c r="Y25" i="4"/>
  <c r="Z25" i="4"/>
  <c r="AA25" i="4"/>
  <c r="AB25" i="4"/>
  <c r="V26" i="4"/>
  <c r="W26" i="4"/>
  <c r="X26" i="4"/>
  <c r="Y26" i="4"/>
  <c r="Z26" i="4"/>
  <c r="AA26" i="4"/>
  <c r="AB26" i="4"/>
  <c r="V27" i="4"/>
  <c r="W27" i="4"/>
  <c r="X27" i="4"/>
  <c r="Y27" i="4"/>
  <c r="Z27" i="4"/>
  <c r="AA27" i="4"/>
  <c r="AB27" i="4"/>
  <c r="V28" i="4"/>
  <c r="W28" i="4"/>
  <c r="X28" i="4"/>
  <c r="Y28" i="4"/>
  <c r="Z28" i="4"/>
  <c r="AA28" i="4"/>
  <c r="AB28" i="4"/>
  <c r="V29" i="4"/>
  <c r="W29" i="4"/>
  <c r="X29" i="4"/>
  <c r="Y29" i="4"/>
  <c r="Z29" i="4"/>
  <c r="AA29" i="4"/>
  <c r="AB29" i="4"/>
  <c r="V30" i="4"/>
  <c r="W30" i="4"/>
  <c r="X30" i="4"/>
  <c r="Y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V33" i="4"/>
  <c r="W33" i="4"/>
  <c r="X33" i="4"/>
  <c r="Y33" i="4"/>
  <c r="Z33" i="4"/>
  <c r="AA33" i="4"/>
  <c r="AB33" i="4"/>
  <c r="V34" i="4"/>
  <c r="W34" i="4"/>
  <c r="X34" i="4"/>
  <c r="Y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Y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V48" i="4"/>
  <c r="W48" i="4"/>
  <c r="X48" i="4"/>
  <c r="Y48" i="4"/>
  <c r="Z48" i="4"/>
  <c r="AA48" i="4"/>
  <c r="AB48" i="4"/>
  <c r="V49" i="4"/>
  <c r="W49" i="4"/>
  <c r="X49" i="4"/>
  <c r="Y49" i="4"/>
  <c r="Z49" i="4"/>
  <c r="AA49" i="4"/>
  <c r="AB49" i="4"/>
  <c r="V50" i="4"/>
  <c r="W50" i="4"/>
  <c r="X50" i="4"/>
  <c r="Y50" i="4"/>
  <c r="Z50" i="4"/>
  <c r="AA50" i="4"/>
  <c r="AB50" i="4"/>
  <c r="V51" i="4"/>
  <c r="W51" i="4"/>
  <c r="X51" i="4"/>
  <c r="Y51" i="4"/>
  <c r="Z51" i="4"/>
  <c r="AA51" i="4"/>
  <c r="AB51" i="4"/>
  <c r="V52" i="4"/>
  <c r="W52" i="4"/>
  <c r="X52" i="4"/>
  <c r="Y52" i="4"/>
  <c r="Z52" i="4"/>
  <c r="AA52" i="4"/>
  <c r="AB52" i="4"/>
  <c r="V53" i="4"/>
  <c r="W53" i="4"/>
  <c r="X53" i="4"/>
  <c r="Y53" i="4"/>
  <c r="Z53" i="4"/>
  <c r="AA53" i="4"/>
  <c r="AB53" i="4"/>
  <c r="V54" i="4"/>
  <c r="W54" i="4"/>
  <c r="X54" i="4"/>
  <c r="Y54" i="4"/>
  <c r="Z54" i="4"/>
  <c r="AA54" i="4"/>
  <c r="AB54" i="4"/>
  <c r="V55" i="4"/>
  <c r="W55" i="4"/>
  <c r="X55" i="4"/>
  <c r="Y55" i="4"/>
  <c r="Z55" i="4"/>
  <c r="AA55" i="4"/>
  <c r="AB55" i="4"/>
  <c r="V56" i="4"/>
  <c r="W56" i="4"/>
  <c r="X56" i="4"/>
  <c r="Y56" i="4"/>
  <c r="Z56" i="4"/>
  <c r="AA56" i="4"/>
  <c r="AB56" i="4"/>
  <c r="V57" i="4"/>
  <c r="W57" i="4"/>
  <c r="X57" i="4"/>
  <c r="Y57" i="4"/>
  <c r="Z57" i="4"/>
  <c r="AA57" i="4"/>
  <c r="AB57" i="4"/>
  <c r="V58" i="4"/>
  <c r="W58" i="4"/>
  <c r="X58" i="4"/>
  <c r="Y58" i="4"/>
  <c r="Z58" i="4"/>
  <c r="AA58" i="4"/>
  <c r="AB58" i="4"/>
  <c r="V59" i="4"/>
  <c r="W59" i="4"/>
  <c r="X59" i="4"/>
  <c r="Y59" i="4"/>
  <c r="Z59" i="4"/>
  <c r="AA59" i="4"/>
  <c r="AB59" i="4"/>
  <c r="V60" i="4"/>
  <c r="W60" i="4"/>
  <c r="X60" i="4"/>
  <c r="Y60" i="4"/>
  <c r="Z60" i="4"/>
  <c r="AA60" i="4"/>
  <c r="AB60" i="4"/>
  <c r="V61" i="4"/>
  <c r="W61" i="4"/>
  <c r="X61" i="4"/>
  <c r="Y61" i="4"/>
  <c r="Z61" i="4"/>
  <c r="AA61" i="4"/>
  <c r="AB61" i="4"/>
  <c r="V62" i="4"/>
  <c r="W62" i="4"/>
  <c r="X62" i="4"/>
  <c r="Y62" i="4"/>
  <c r="Z62" i="4"/>
  <c r="AA62" i="4"/>
  <c r="AB62" i="4"/>
  <c r="V63" i="4"/>
  <c r="W63" i="4"/>
  <c r="X63" i="4"/>
  <c r="Y63" i="4"/>
  <c r="Z63" i="4"/>
  <c r="AA63" i="4"/>
  <c r="AB63" i="4"/>
  <c r="V64" i="4"/>
  <c r="W64" i="4"/>
  <c r="X64" i="4"/>
  <c r="Y64" i="4"/>
  <c r="Z64" i="4"/>
  <c r="AA64" i="4"/>
  <c r="AB64" i="4"/>
  <c r="V65" i="4"/>
  <c r="W65" i="4"/>
  <c r="X65" i="4"/>
  <c r="Y65" i="4"/>
  <c r="Z65" i="4"/>
  <c r="AA65" i="4"/>
  <c r="AB65" i="4"/>
  <c r="V66" i="4"/>
  <c r="W66" i="4"/>
  <c r="X66" i="4"/>
  <c r="Y66" i="4"/>
  <c r="Z66" i="4"/>
  <c r="AA66" i="4"/>
  <c r="AB66" i="4"/>
  <c r="V67" i="4"/>
  <c r="W67" i="4"/>
  <c r="X67" i="4"/>
  <c r="Y67" i="4"/>
  <c r="Z67" i="4"/>
  <c r="AA67" i="4"/>
  <c r="AB67" i="4"/>
  <c r="V68" i="4"/>
  <c r="W68" i="4"/>
  <c r="X68" i="4"/>
  <c r="Y68" i="4"/>
  <c r="Z68" i="4"/>
  <c r="AA68" i="4"/>
  <c r="AB68" i="4"/>
  <c r="V69" i="4"/>
  <c r="W69" i="4"/>
  <c r="X69" i="4"/>
  <c r="Y69" i="4"/>
  <c r="Z69" i="4"/>
  <c r="AA69" i="4"/>
  <c r="AB69" i="4"/>
  <c r="V70" i="4"/>
  <c r="W70" i="4"/>
  <c r="X70" i="4"/>
  <c r="Y70" i="4"/>
  <c r="Z70" i="4"/>
  <c r="AA70" i="4"/>
  <c r="AB70" i="4"/>
  <c r="V71" i="4"/>
  <c r="W71" i="4"/>
  <c r="X71" i="4"/>
  <c r="Y71" i="4"/>
  <c r="Z71" i="4"/>
  <c r="AA71" i="4"/>
  <c r="AB71" i="4"/>
  <c r="V72" i="4"/>
  <c r="W72" i="4"/>
  <c r="X72" i="4"/>
  <c r="Y72" i="4"/>
  <c r="Z72" i="4"/>
  <c r="AA72" i="4"/>
  <c r="AB72" i="4"/>
  <c r="V73" i="4"/>
  <c r="W73" i="4"/>
  <c r="X73" i="4"/>
  <c r="Y73" i="4"/>
  <c r="Z73" i="4"/>
  <c r="AA73" i="4"/>
  <c r="AB73" i="4"/>
  <c r="V74" i="4"/>
  <c r="W74" i="4"/>
  <c r="X74" i="4"/>
  <c r="Y74" i="4"/>
  <c r="Z74" i="4"/>
  <c r="AA74" i="4"/>
  <c r="AB74" i="4"/>
  <c r="V75" i="4"/>
  <c r="W75" i="4"/>
  <c r="X75" i="4"/>
  <c r="Y75" i="4"/>
  <c r="Z75" i="4"/>
  <c r="AA75" i="4"/>
  <c r="AB75" i="4"/>
  <c r="V76" i="4"/>
  <c r="W76" i="4"/>
  <c r="X76" i="4"/>
  <c r="Y76" i="4"/>
  <c r="Z76" i="4"/>
  <c r="AA76" i="4"/>
  <c r="AB76" i="4"/>
  <c r="V77" i="4"/>
  <c r="W77" i="4"/>
  <c r="X77" i="4"/>
  <c r="Y77" i="4"/>
  <c r="Z77" i="4"/>
  <c r="AA77" i="4"/>
  <c r="AB77" i="4"/>
  <c r="V78" i="4"/>
  <c r="W78" i="4"/>
  <c r="X78" i="4"/>
  <c r="Y78" i="4"/>
  <c r="Z78" i="4"/>
  <c r="AA78" i="4"/>
  <c r="AB78" i="4"/>
  <c r="V79" i="4"/>
  <c r="W79" i="4"/>
  <c r="X79" i="4"/>
  <c r="Y79" i="4"/>
  <c r="Z79" i="4"/>
  <c r="AA79" i="4"/>
  <c r="AB79" i="4"/>
  <c r="V80" i="4"/>
  <c r="W80" i="4"/>
  <c r="X80" i="4"/>
  <c r="Y80" i="4"/>
  <c r="Z80" i="4"/>
  <c r="AA80" i="4"/>
  <c r="AB80" i="4"/>
  <c r="V81" i="4"/>
  <c r="W81" i="4"/>
  <c r="X81" i="4"/>
  <c r="Y81" i="4"/>
  <c r="Z81" i="4"/>
  <c r="AA81" i="4"/>
  <c r="AB81" i="4"/>
  <c r="V82" i="4"/>
  <c r="W82" i="4"/>
  <c r="X82" i="4"/>
  <c r="Y82" i="4"/>
  <c r="Z82" i="4"/>
  <c r="AA82" i="4"/>
  <c r="AB82" i="4"/>
  <c r="V83" i="4"/>
  <c r="W83" i="4"/>
  <c r="X83" i="4"/>
  <c r="Y83" i="4"/>
  <c r="Z83" i="4"/>
  <c r="AA83" i="4"/>
  <c r="AB83" i="4"/>
  <c r="V84" i="4"/>
  <c r="W84" i="4"/>
  <c r="X84" i="4"/>
  <c r="Y84" i="4"/>
  <c r="Z84" i="4"/>
  <c r="AA84" i="4"/>
  <c r="AB84" i="4"/>
  <c r="V85" i="4"/>
  <c r="W85" i="4"/>
  <c r="X85" i="4"/>
  <c r="Y85" i="4"/>
  <c r="Z85" i="4"/>
  <c r="AA85" i="4"/>
  <c r="AB85" i="4"/>
  <c r="V86" i="4"/>
  <c r="W86" i="4"/>
  <c r="X86" i="4"/>
  <c r="Y86" i="4"/>
  <c r="Z86" i="4"/>
  <c r="AA86" i="4"/>
  <c r="AB86" i="4"/>
  <c r="V87" i="4"/>
  <c r="W87" i="4"/>
  <c r="X87" i="4"/>
  <c r="Y87" i="4"/>
  <c r="Z87" i="4"/>
  <c r="AA87" i="4"/>
  <c r="AB87" i="4"/>
  <c r="V88" i="4"/>
  <c r="W88" i="4"/>
  <c r="X88" i="4"/>
  <c r="Y88" i="4"/>
  <c r="Z88" i="4"/>
  <c r="AA88" i="4"/>
  <c r="AB88" i="4"/>
  <c r="V89" i="4"/>
  <c r="W89" i="4"/>
  <c r="X89" i="4"/>
  <c r="Y89" i="4"/>
  <c r="Z89" i="4"/>
  <c r="AA89" i="4"/>
  <c r="AB89" i="4"/>
  <c r="V90" i="4"/>
  <c r="W90" i="4"/>
  <c r="X90" i="4"/>
  <c r="Y90" i="4"/>
  <c r="Z90" i="4"/>
  <c r="AA90" i="4"/>
  <c r="AB90" i="4"/>
  <c r="V91" i="4"/>
  <c r="W91" i="4"/>
  <c r="X91" i="4"/>
  <c r="Y91" i="4"/>
  <c r="Z91" i="4"/>
  <c r="AA91" i="4"/>
  <c r="AB91" i="4"/>
  <c r="V92" i="4"/>
  <c r="W92" i="4"/>
  <c r="X92" i="4"/>
  <c r="Y92" i="4"/>
  <c r="Z92" i="4"/>
  <c r="AA92" i="4"/>
  <c r="AB92" i="4"/>
  <c r="V93" i="4"/>
  <c r="W93" i="4"/>
  <c r="X93" i="4"/>
  <c r="Y93" i="4"/>
  <c r="Z93" i="4"/>
  <c r="AA93" i="4"/>
  <c r="AB93" i="4"/>
  <c r="V94" i="4"/>
  <c r="W94" i="4"/>
  <c r="X94" i="4"/>
  <c r="Y94" i="4"/>
  <c r="Z94" i="4"/>
  <c r="AA94" i="4"/>
  <c r="AB94" i="4"/>
  <c r="V95" i="4"/>
  <c r="W95" i="4"/>
  <c r="X95" i="4"/>
  <c r="Y95" i="4"/>
  <c r="Z95" i="4"/>
  <c r="AA95" i="4"/>
  <c r="AB95" i="4"/>
  <c r="V96" i="4"/>
  <c r="W96" i="4"/>
  <c r="X96" i="4"/>
  <c r="Y96" i="4"/>
  <c r="Z96" i="4"/>
  <c r="AA96" i="4"/>
  <c r="AB96" i="4"/>
  <c r="V97" i="4"/>
  <c r="W97" i="4"/>
  <c r="X97" i="4"/>
  <c r="Y97" i="4"/>
  <c r="Z97" i="4"/>
  <c r="AA97" i="4"/>
  <c r="AB97" i="4"/>
  <c r="V98" i="4"/>
  <c r="W98" i="4"/>
  <c r="X98" i="4"/>
  <c r="Y98" i="4"/>
  <c r="Z98" i="4"/>
  <c r="AA98" i="4"/>
  <c r="AB98" i="4"/>
  <c r="V99" i="4"/>
  <c r="W99" i="4"/>
  <c r="X99" i="4"/>
  <c r="Y99" i="4"/>
  <c r="Z99" i="4"/>
  <c r="AA99" i="4"/>
  <c r="AB99" i="4"/>
  <c r="V100" i="4"/>
  <c r="W100" i="4"/>
  <c r="X100" i="4"/>
  <c r="Y100" i="4"/>
  <c r="Z100" i="4"/>
  <c r="AA100" i="4"/>
  <c r="AB100" i="4"/>
  <c r="V101" i="4"/>
  <c r="W101" i="4"/>
  <c r="X101" i="4"/>
  <c r="Y101" i="4"/>
  <c r="Z101" i="4"/>
  <c r="AA101" i="4"/>
  <c r="AB101" i="4"/>
  <c r="V102" i="4"/>
  <c r="W102" i="4"/>
  <c r="X102" i="4"/>
  <c r="Y102" i="4"/>
  <c r="Z102" i="4"/>
  <c r="AA102" i="4"/>
  <c r="AB102" i="4"/>
  <c r="V103" i="4"/>
  <c r="W103" i="4"/>
  <c r="X103" i="4"/>
  <c r="Y103" i="4"/>
  <c r="Z103" i="4"/>
  <c r="AA103" i="4"/>
  <c r="AB103" i="4"/>
  <c r="V104" i="4"/>
  <c r="W104" i="4"/>
  <c r="X104" i="4"/>
  <c r="Y104" i="4"/>
  <c r="Z104" i="4"/>
  <c r="AA104" i="4"/>
  <c r="AB104" i="4"/>
  <c r="V105" i="4"/>
  <c r="W105" i="4"/>
  <c r="X105" i="4"/>
  <c r="Y105" i="4"/>
  <c r="Z105" i="4"/>
  <c r="AA105" i="4"/>
  <c r="AB105" i="4"/>
  <c r="V106" i="4"/>
  <c r="W106" i="4"/>
  <c r="X106" i="4"/>
  <c r="Y106" i="4"/>
  <c r="Z106" i="4"/>
  <c r="AA106" i="4"/>
  <c r="AB106" i="4"/>
  <c r="V107" i="4"/>
  <c r="W107" i="4"/>
  <c r="X107" i="4"/>
  <c r="Y107" i="4"/>
  <c r="Z107" i="4"/>
  <c r="AA107" i="4"/>
  <c r="AB107" i="4"/>
  <c r="V108" i="4"/>
  <c r="W108" i="4"/>
  <c r="X108" i="4"/>
  <c r="Y108" i="4"/>
  <c r="Z108" i="4"/>
  <c r="AA108" i="4"/>
  <c r="AB108" i="4"/>
  <c r="V109" i="4"/>
  <c r="W109" i="4"/>
  <c r="X109" i="4"/>
  <c r="Y109" i="4"/>
  <c r="Z109" i="4"/>
  <c r="AA109" i="4"/>
  <c r="AB109" i="4"/>
  <c r="V110" i="4"/>
  <c r="W110" i="4"/>
  <c r="X110" i="4"/>
  <c r="Y110" i="4"/>
  <c r="Z110" i="4"/>
  <c r="AA110" i="4"/>
  <c r="AB110" i="4"/>
  <c r="V111" i="4"/>
  <c r="W111" i="4"/>
  <c r="X111" i="4"/>
  <c r="Y111" i="4"/>
  <c r="Z111" i="4"/>
  <c r="AA111" i="4"/>
  <c r="AB111" i="4"/>
  <c r="V112" i="4"/>
  <c r="W112" i="4"/>
  <c r="X112" i="4"/>
  <c r="Y112" i="4"/>
  <c r="Z112" i="4"/>
  <c r="AA112" i="4"/>
  <c r="AB112" i="4"/>
  <c r="V113" i="4"/>
  <c r="W113" i="4"/>
  <c r="X113" i="4"/>
  <c r="Y113" i="4"/>
  <c r="Z113" i="4"/>
  <c r="AA113" i="4"/>
  <c r="AB113" i="4"/>
  <c r="V114" i="4"/>
  <c r="W114" i="4"/>
  <c r="X114" i="4"/>
  <c r="Y114" i="4"/>
  <c r="Z114" i="4"/>
  <c r="AA114" i="4"/>
  <c r="AB114" i="4"/>
  <c r="V115" i="4"/>
  <c r="W115" i="4"/>
  <c r="X115" i="4"/>
  <c r="Y115" i="4"/>
  <c r="Z115" i="4"/>
  <c r="AA115" i="4"/>
  <c r="AB115" i="4"/>
  <c r="V116" i="4"/>
  <c r="W116" i="4"/>
  <c r="X116" i="4"/>
  <c r="Y116" i="4"/>
  <c r="Z116" i="4"/>
  <c r="AA116" i="4"/>
  <c r="AB116" i="4"/>
  <c r="V117" i="4"/>
  <c r="W117" i="4"/>
  <c r="X117" i="4"/>
  <c r="Y117" i="4"/>
  <c r="Z117" i="4"/>
  <c r="AA117" i="4"/>
  <c r="AB117" i="4"/>
  <c r="V118" i="4"/>
  <c r="W118" i="4"/>
  <c r="X118" i="4"/>
  <c r="Y118" i="4"/>
  <c r="Z118" i="4"/>
  <c r="AA118" i="4"/>
  <c r="AB118" i="4"/>
  <c r="V119" i="4"/>
  <c r="W119" i="4"/>
  <c r="X119" i="4"/>
  <c r="Y119" i="4"/>
  <c r="Z119" i="4"/>
  <c r="AA119" i="4"/>
  <c r="AB119" i="4"/>
  <c r="V120" i="4"/>
  <c r="W120" i="4"/>
  <c r="X120" i="4"/>
  <c r="Y120" i="4"/>
  <c r="Z120" i="4"/>
  <c r="AA120" i="4"/>
  <c r="AB120" i="4"/>
  <c r="V121" i="4"/>
  <c r="W121" i="4"/>
  <c r="X121" i="4"/>
  <c r="Y121" i="4"/>
  <c r="Z121" i="4"/>
  <c r="AA121" i="4"/>
  <c r="AB121" i="4"/>
  <c r="V122" i="4"/>
  <c r="W122" i="4"/>
  <c r="X122" i="4"/>
  <c r="Y122" i="4"/>
  <c r="Z122" i="4"/>
  <c r="AA122" i="4"/>
  <c r="AB122" i="4"/>
  <c r="V123" i="4"/>
  <c r="W123" i="4"/>
  <c r="X123" i="4"/>
  <c r="Y123" i="4"/>
  <c r="Z123" i="4"/>
  <c r="AA123" i="4"/>
  <c r="AB123" i="4"/>
  <c r="V124" i="4"/>
  <c r="W124" i="4"/>
  <c r="X124" i="4"/>
  <c r="Y124" i="4"/>
  <c r="Z124" i="4"/>
  <c r="AA124" i="4"/>
  <c r="AB124" i="4"/>
  <c r="V125" i="4"/>
  <c r="W125" i="4"/>
  <c r="X125" i="4"/>
  <c r="Y125" i="4"/>
  <c r="Z125" i="4"/>
  <c r="AA125" i="4"/>
  <c r="AB125" i="4"/>
  <c r="V126" i="4"/>
  <c r="W126" i="4"/>
  <c r="X126" i="4"/>
  <c r="Y126" i="4"/>
  <c r="Z126" i="4"/>
  <c r="AA126" i="4"/>
  <c r="AB126" i="4"/>
  <c r="V127" i="4"/>
  <c r="W127" i="4"/>
  <c r="X127" i="4"/>
  <c r="Y127" i="4"/>
  <c r="Z127" i="4"/>
  <c r="AA127" i="4"/>
  <c r="AB127" i="4"/>
  <c r="V128" i="4"/>
  <c r="W128" i="4"/>
  <c r="X128" i="4"/>
  <c r="Y128" i="4"/>
  <c r="Z128" i="4"/>
  <c r="AA128" i="4"/>
  <c r="AB128" i="4"/>
  <c r="V129" i="4"/>
  <c r="W129" i="4"/>
  <c r="X129" i="4"/>
  <c r="Y129" i="4"/>
  <c r="Z129" i="4"/>
  <c r="AA129" i="4"/>
  <c r="AB129" i="4"/>
  <c r="V130" i="4"/>
  <c r="W130" i="4"/>
  <c r="X130" i="4"/>
  <c r="Y130" i="4"/>
  <c r="Z130" i="4"/>
  <c r="AA130" i="4"/>
  <c r="AB130" i="4"/>
  <c r="V131" i="4"/>
  <c r="W131" i="4"/>
  <c r="X131" i="4"/>
  <c r="Y131" i="4"/>
  <c r="Z131" i="4"/>
  <c r="AA131" i="4"/>
  <c r="AB131" i="4"/>
  <c r="V132" i="4"/>
  <c r="W132" i="4"/>
  <c r="X132" i="4"/>
  <c r="Y132" i="4"/>
  <c r="Z132" i="4"/>
  <c r="AA132" i="4"/>
  <c r="AB132" i="4"/>
  <c r="V133" i="4"/>
  <c r="W133" i="4"/>
  <c r="X133" i="4"/>
  <c r="Y133" i="4"/>
  <c r="Z133" i="4"/>
  <c r="AA133" i="4"/>
  <c r="AB133" i="4"/>
  <c r="V134" i="4"/>
  <c r="W134" i="4"/>
  <c r="X134" i="4"/>
  <c r="Y134" i="4"/>
  <c r="Z134" i="4"/>
  <c r="AA134" i="4"/>
  <c r="AB134" i="4"/>
  <c r="V135" i="4"/>
  <c r="W135" i="4"/>
  <c r="X135" i="4"/>
  <c r="Y135" i="4"/>
  <c r="Z135" i="4"/>
  <c r="AA135" i="4"/>
  <c r="AB135" i="4"/>
  <c r="V136" i="4"/>
  <c r="W136" i="4"/>
  <c r="X136" i="4"/>
  <c r="Y136" i="4"/>
  <c r="Z136" i="4"/>
  <c r="AA136" i="4"/>
  <c r="AB136" i="4"/>
  <c r="V137" i="4"/>
  <c r="W137" i="4"/>
  <c r="X137" i="4"/>
  <c r="Y137" i="4"/>
  <c r="Z137" i="4"/>
  <c r="AA137" i="4"/>
  <c r="AB137" i="4"/>
  <c r="V138" i="4"/>
  <c r="W138" i="4"/>
  <c r="X138" i="4"/>
  <c r="Y138" i="4"/>
  <c r="Z138" i="4"/>
  <c r="AA138" i="4"/>
  <c r="AB138" i="4"/>
  <c r="V139" i="4"/>
  <c r="W139" i="4"/>
  <c r="X139" i="4"/>
  <c r="Y139" i="4"/>
  <c r="Z139" i="4"/>
  <c r="AA139" i="4"/>
  <c r="AB139" i="4"/>
  <c r="V140" i="4"/>
  <c r="W140" i="4"/>
  <c r="X140" i="4"/>
  <c r="Y140" i="4"/>
  <c r="Z140" i="4"/>
  <c r="AA140" i="4"/>
  <c r="AB140" i="4"/>
  <c r="V141" i="4"/>
  <c r="W141" i="4"/>
  <c r="X141" i="4"/>
  <c r="Y141" i="4"/>
  <c r="Z141" i="4"/>
  <c r="AA141" i="4"/>
  <c r="AB141" i="4"/>
  <c r="V142" i="4"/>
  <c r="W142" i="4"/>
  <c r="X142" i="4"/>
  <c r="Y142" i="4"/>
  <c r="Z142" i="4"/>
  <c r="AA142" i="4"/>
  <c r="AB142" i="4"/>
  <c r="V143" i="4"/>
  <c r="W143" i="4"/>
  <c r="X143" i="4"/>
  <c r="Y143" i="4"/>
  <c r="Z143" i="4"/>
  <c r="AA143" i="4"/>
  <c r="AB143" i="4"/>
  <c r="V144" i="4"/>
  <c r="W144" i="4"/>
  <c r="X144" i="4"/>
  <c r="Y144" i="4"/>
  <c r="Z144" i="4"/>
  <c r="AA144" i="4"/>
  <c r="AB144" i="4"/>
  <c r="V145" i="4"/>
  <c r="W145" i="4"/>
  <c r="X145" i="4"/>
  <c r="Y145" i="4"/>
  <c r="Z145" i="4"/>
  <c r="AA145" i="4"/>
  <c r="AB145" i="4"/>
  <c r="V146" i="4"/>
  <c r="W146" i="4"/>
  <c r="X146" i="4"/>
  <c r="Y146" i="4"/>
  <c r="Z146" i="4"/>
  <c r="AA146" i="4"/>
  <c r="AB146" i="4"/>
  <c r="V147" i="4"/>
  <c r="W147" i="4"/>
  <c r="X147" i="4"/>
  <c r="Y147" i="4"/>
  <c r="Z147" i="4"/>
  <c r="AA147" i="4"/>
  <c r="AB147" i="4"/>
  <c r="V148" i="4"/>
  <c r="W148" i="4"/>
  <c r="X148" i="4"/>
  <c r="Y148" i="4"/>
  <c r="Z148" i="4"/>
  <c r="AA148" i="4"/>
  <c r="AB148" i="4"/>
  <c r="V149" i="4"/>
  <c r="W149" i="4"/>
  <c r="X149" i="4"/>
  <c r="Y149" i="4"/>
  <c r="Z149" i="4"/>
  <c r="AA149" i="4"/>
  <c r="AB149" i="4"/>
  <c r="V150" i="4"/>
  <c r="W150" i="4"/>
  <c r="X150" i="4"/>
  <c r="Y150" i="4"/>
  <c r="Z150" i="4"/>
  <c r="AA150" i="4"/>
  <c r="AB150" i="4"/>
  <c r="V151" i="4"/>
  <c r="W151" i="4"/>
  <c r="X151" i="4"/>
  <c r="Y151" i="4"/>
  <c r="Z151" i="4"/>
  <c r="AA151" i="4"/>
  <c r="AB151" i="4"/>
  <c r="V152" i="4"/>
  <c r="W152" i="4"/>
  <c r="X152" i="4"/>
  <c r="Y152" i="4"/>
  <c r="Z152" i="4"/>
  <c r="AA152" i="4"/>
  <c r="AB152" i="4"/>
  <c r="V153" i="4"/>
  <c r="W153" i="4"/>
  <c r="X153" i="4"/>
  <c r="Y153" i="4"/>
  <c r="Z153" i="4"/>
  <c r="AA153" i="4"/>
  <c r="AB153" i="4"/>
  <c r="V154" i="4"/>
  <c r="W154" i="4"/>
  <c r="X154" i="4"/>
  <c r="Y154" i="4"/>
  <c r="Z154" i="4"/>
  <c r="AA154" i="4"/>
  <c r="AB154" i="4"/>
  <c r="V155" i="4"/>
  <c r="W155" i="4"/>
  <c r="X155" i="4"/>
  <c r="Y155" i="4"/>
  <c r="Z155" i="4"/>
  <c r="AA155" i="4"/>
  <c r="AB155" i="4"/>
  <c r="V156" i="4"/>
  <c r="W156" i="4"/>
  <c r="X156" i="4"/>
  <c r="Y156" i="4"/>
  <c r="Z156" i="4"/>
  <c r="AA156" i="4"/>
  <c r="AB156" i="4"/>
  <c r="BA157" i="4"/>
  <c r="AY5" i="4"/>
  <c r="AY6" i="4"/>
  <c r="AY7" i="4"/>
  <c r="AY8" i="4"/>
  <c r="AY9" i="4"/>
  <c r="AY10" i="4"/>
  <c r="AY11" i="4"/>
  <c r="AY4" i="4"/>
  <c r="BA5" i="4"/>
  <c r="BA160" i="4" s="1"/>
  <c r="BA6" i="4"/>
  <c r="BA161" i="4" s="1"/>
  <c r="BA7" i="4"/>
  <c r="BA162" i="4" s="1"/>
  <c r="BA8" i="4"/>
  <c r="BA163" i="4" s="1"/>
  <c r="BA9" i="4"/>
  <c r="BA164" i="4" s="1"/>
  <c r="BA10" i="4"/>
  <c r="BA165" i="4" s="1"/>
  <c r="BA11" i="4"/>
  <c r="BA166" i="4" s="1"/>
  <c r="BA12" i="4"/>
  <c r="BA167" i="4" s="1"/>
  <c r="BA13" i="4"/>
  <c r="BA168" i="4" s="1"/>
  <c r="BA14" i="4"/>
  <c r="BA169" i="4" s="1"/>
  <c r="BA15" i="4"/>
  <c r="BA170" i="4" s="1"/>
  <c r="BA16" i="4"/>
  <c r="BA171" i="4" s="1"/>
  <c r="BA17" i="4"/>
  <c r="BA172" i="4" s="1"/>
  <c r="BA18" i="4"/>
  <c r="BA173" i="4" s="1"/>
  <c r="BA19" i="4"/>
  <c r="BA174" i="4" s="1"/>
  <c r="BA20" i="4"/>
  <c r="BA175" i="4" s="1"/>
  <c r="BA21" i="4"/>
  <c r="BA176" i="4" s="1"/>
  <c r="BA22" i="4"/>
  <c r="BA177" i="4" s="1"/>
  <c r="BA23" i="4"/>
  <c r="BA178" i="4" s="1"/>
  <c r="BA24" i="4"/>
  <c r="BA179" i="4" s="1"/>
  <c r="BA25" i="4"/>
  <c r="BA180" i="4" s="1"/>
  <c r="BA26" i="4"/>
  <c r="BA181" i="4" s="1"/>
  <c r="BA27" i="4"/>
  <c r="BA182" i="4" s="1"/>
  <c r="BA28" i="4"/>
  <c r="BA183" i="4" s="1"/>
  <c r="BA29" i="4"/>
  <c r="BA184" i="4" s="1"/>
  <c r="BA30" i="4"/>
  <c r="BA185" i="4" s="1"/>
  <c r="BA31" i="4"/>
  <c r="BA186" i="4" s="1"/>
  <c r="BA32" i="4"/>
  <c r="BA187" i="4" s="1"/>
  <c r="BA33" i="4"/>
  <c r="BA188" i="4" s="1"/>
  <c r="BA34" i="4"/>
  <c r="BA189" i="4" s="1"/>
  <c r="BA35" i="4"/>
  <c r="BA190" i="4" s="1"/>
  <c r="BA36" i="4"/>
  <c r="BA191" i="4" s="1"/>
  <c r="BA37" i="4"/>
  <c r="BA192" i="4" s="1"/>
  <c r="BA38" i="4"/>
  <c r="BA193" i="4" s="1"/>
  <c r="BA39" i="4"/>
  <c r="BA194" i="4" s="1"/>
  <c r="BA40" i="4"/>
  <c r="BA195" i="4" s="1"/>
  <c r="BA41" i="4"/>
  <c r="BA196" i="4" s="1"/>
  <c r="BA42" i="4"/>
  <c r="BA197" i="4" s="1"/>
  <c r="BA43" i="4"/>
  <c r="BA198" i="4" s="1"/>
  <c r="BA44" i="4"/>
  <c r="BA199" i="4" s="1"/>
  <c r="BA45" i="4"/>
  <c r="BA200" i="4" s="1"/>
  <c r="BA46" i="4"/>
  <c r="BA201" i="4" s="1"/>
  <c r="BA47" i="4"/>
  <c r="BA202" i="4" s="1"/>
  <c r="BA48" i="4"/>
  <c r="BA203" i="4" s="1"/>
  <c r="BA49" i="4"/>
  <c r="BA204" i="4" s="1"/>
  <c r="BA50" i="4"/>
  <c r="BA205" i="4" s="1"/>
  <c r="BA51" i="4"/>
  <c r="BA206" i="4" s="1"/>
  <c r="BA52" i="4"/>
  <c r="BA207" i="4" s="1"/>
  <c r="BA53" i="4"/>
  <c r="BA208" i="4" s="1"/>
  <c r="BA54" i="4"/>
  <c r="BA209" i="4" s="1"/>
  <c r="BA55" i="4"/>
  <c r="BA210" i="4" s="1"/>
  <c r="BA56" i="4"/>
  <c r="BA211" i="4" s="1"/>
  <c r="BA57" i="4"/>
  <c r="BA212" i="4" s="1"/>
  <c r="BA58" i="4"/>
  <c r="BA213" i="4" s="1"/>
  <c r="BA59" i="4"/>
  <c r="BA214" i="4" s="1"/>
  <c r="BA60" i="4"/>
  <c r="BA215" i="4" s="1"/>
  <c r="BA61" i="4"/>
  <c r="BA216" i="4" s="1"/>
  <c r="BA62" i="4"/>
  <c r="BA217" i="4" s="1"/>
  <c r="BA63" i="4"/>
  <c r="BA218" i="4" s="1"/>
  <c r="BA64" i="4"/>
  <c r="BA219" i="4" s="1"/>
  <c r="BA65" i="4"/>
  <c r="BA220" i="4" s="1"/>
  <c r="BA66" i="4"/>
  <c r="BA221" i="4" s="1"/>
  <c r="BA67" i="4"/>
  <c r="BA222" i="4" s="1"/>
  <c r="BA68" i="4"/>
  <c r="BA223" i="4" s="1"/>
  <c r="BA69" i="4"/>
  <c r="BA224" i="4" s="1"/>
  <c r="BA70" i="4"/>
  <c r="BA225" i="4" s="1"/>
  <c r="BA71" i="4"/>
  <c r="BA226" i="4" s="1"/>
  <c r="BA72" i="4"/>
  <c r="BA227" i="4" s="1"/>
  <c r="BA73" i="4"/>
  <c r="BA228" i="4" s="1"/>
  <c r="BA74" i="4"/>
  <c r="BA229" i="4" s="1"/>
  <c r="BA75" i="4"/>
  <c r="BA230" i="4" s="1"/>
  <c r="BA76" i="4"/>
  <c r="BA231" i="4" s="1"/>
  <c r="BA77" i="4"/>
  <c r="BA232" i="4" s="1"/>
  <c r="BA78" i="4"/>
  <c r="BA233" i="4" s="1"/>
  <c r="BA79" i="4"/>
  <c r="BA234" i="4" s="1"/>
  <c r="BA80" i="4"/>
  <c r="BA235" i="4" s="1"/>
  <c r="BA81" i="4"/>
  <c r="BA236" i="4" s="1"/>
  <c r="BA82" i="4"/>
  <c r="BA237" i="4" s="1"/>
  <c r="BA83" i="4"/>
  <c r="BA238" i="4" s="1"/>
  <c r="BA84" i="4"/>
  <c r="BA239" i="4" s="1"/>
  <c r="BA85" i="4"/>
  <c r="BA240" i="4" s="1"/>
  <c r="BA86" i="4"/>
  <c r="BA241" i="4" s="1"/>
  <c r="BA87" i="4"/>
  <c r="BA242" i="4" s="1"/>
  <c r="BA88" i="4"/>
  <c r="BA243" i="4" s="1"/>
  <c r="BA89" i="4"/>
  <c r="BA244" i="4" s="1"/>
  <c r="BA90" i="4"/>
  <c r="BA245" i="4" s="1"/>
  <c r="BA91" i="4"/>
  <c r="BA246" i="4" s="1"/>
  <c r="BA92" i="4"/>
  <c r="BA247" i="4" s="1"/>
  <c r="BA93" i="4"/>
  <c r="BA248" i="4" s="1"/>
  <c r="BA94" i="4"/>
  <c r="BA249" i="4" s="1"/>
  <c r="BA95" i="4"/>
  <c r="BA250" i="4" s="1"/>
  <c r="BA96" i="4"/>
  <c r="BA251" i="4" s="1"/>
  <c r="BA97" i="4"/>
  <c r="BA252" i="4" s="1"/>
  <c r="BA98" i="4"/>
  <c r="BA253" i="4" s="1"/>
  <c r="BA99" i="4"/>
  <c r="BA254" i="4" s="1"/>
  <c r="BA100" i="4"/>
  <c r="BA255" i="4" s="1"/>
  <c r="BA101" i="4"/>
  <c r="BA256" i="4" s="1"/>
  <c r="BA102" i="4"/>
  <c r="BA257" i="4" s="1"/>
  <c r="BA103" i="4"/>
  <c r="BA258" i="4" s="1"/>
  <c r="BA104" i="4"/>
  <c r="BA259" i="4" s="1"/>
  <c r="BA105" i="4"/>
  <c r="BA260" i="4" s="1"/>
  <c r="BA106" i="4"/>
  <c r="BA261" i="4" s="1"/>
  <c r="BA107" i="4"/>
  <c r="BA262" i="4" s="1"/>
  <c r="BA108" i="4"/>
  <c r="BA263" i="4" s="1"/>
  <c r="BA109" i="4"/>
  <c r="BA264" i="4" s="1"/>
  <c r="BA110" i="4"/>
  <c r="BA265" i="4" s="1"/>
  <c r="BA111" i="4"/>
  <c r="BA266" i="4" s="1"/>
  <c r="BA112" i="4"/>
  <c r="BA267" i="4" s="1"/>
  <c r="BA113" i="4"/>
  <c r="BA268" i="4" s="1"/>
  <c r="BA114" i="4"/>
  <c r="BA269" i="4" s="1"/>
  <c r="BA115" i="4"/>
  <c r="BA270" i="4" s="1"/>
  <c r="BA116" i="4"/>
  <c r="BA271" i="4" s="1"/>
  <c r="BA117" i="4"/>
  <c r="BA272" i="4" s="1"/>
  <c r="BA118" i="4"/>
  <c r="BA273" i="4" s="1"/>
  <c r="BA119" i="4"/>
  <c r="BA274" i="4" s="1"/>
  <c r="BA120" i="4"/>
  <c r="BA275" i="4" s="1"/>
  <c r="BA121" i="4"/>
  <c r="BA276" i="4" s="1"/>
  <c r="BA122" i="4"/>
  <c r="BA277" i="4" s="1"/>
  <c r="BA123" i="4"/>
  <c r="BA278" i="4" s="1"/>
  <c r="BA124" i="4"/>
  <c r="BA279" i="4" s="1"/>
  <c r="BA125" i="4"/>
  <c r="BA280" i="4" s="1"/>
  <c r="BA126" i="4"/>
  <c r="BA281" i="4" s="1"/>
  <c r="BA127" i="4"/>
  <c r="BA282" i="4" s="1"/>
  <c r="BA128" i="4"/>
  <c r="BA283" i="4" s="1"/>
  <c r="BA129" i="4"/>
  <c r="BA284" i="4" s="1"/>
  <c r="BA130" i="4"/>
  <c r="BA285" i="4" s="1"/>
  <c r="BA131" i="4"/>
  <c r="BA286" i="4" s="1"/>
  <c r="BA132" i="4"/>
  <c r="BA287" i="4" s="1"/>
  <c r="BA133" i="4"/>
  <c r="BA288" i="4" s="1"/>
  <c r="BA134" i="4"/>
  <c r="BA289" i="4" s="1"/>
  <c r="BA135" i="4"/>
  <c r="BA290" i="4" s="1"/>
  <c r="BA136" i="4"/>
  <c r="BA291" i="4" s="1"/>
  <c r="BA137" i="4"/>
  <c r="BA292" i="4" s="1"/>
  <c r="BA138" i="4"/>
  <c r="BA293" i="4" s="1"/>
  <c r="BA139" i="4"/>
  <c r="BA294" i="4" s="1"/>
  <c r="BA140" i="4"/>
  <c r="BA295" i="4" s="1"/>
  <c r="BA141" i="4"/>
  <c r="BA296" i="4" s="1"/>
  <c r="BA142" i="4"/>
  <c r="BA297" i="4" s="1"/>
  <c r="BA143" i="4"/>
  <c r="BA298" i="4" s="1"/>
  <c r="BA144" i="4"/>
  <c r="BA299" i="4" s="1"/>
  <c r="BA145" i="4"/>
  <c r="BA300" i="4" s="1"/>
  <c r="BA146" i="4"/>
  <c r="BA301" i="4" s="1"/>
  <c r="BA147" i="4"/>
  <c r="BA302" i="4" s="1"/>
  <c r="BA148" i="4"/>
  <c r="BA303" i="4" s="1"/>
  <c r="BA149" i="4"/>
  <c r="BA304" i="4" s="1"/>
  <c r="BA150" i="4"/>
  <c r="BA305" i="4" s="1"/>
  <c r="BA151" i="4"/>
  <c r="BA306" i="4" s="1"/>
  <c r="BA152" i="4"/>
  <c r="BA307" i="4" s="1"/>
  <c r="BA153" i="4"/>
  <c r="BA308" i="4" s="1"/>
  <c r="BA154" i="4"/>
  <c r="BA309" i="4" s="1"/>
  <c r="BA155" i="4"/>
  <c r="BA310" i="4" s="1"/>
  <c r="BA156" i="4"/>
  <c r="BA311" i="4" s="1"/>
  <c r="BA4" i="4"/>
  <c r="BA159" i="4" s="1"/>
  <c r="AZ27" i="4"/>
  <c r="AZ182" i="4" s="1"/>
  <c r="AZ28" i="4"/>
  <c r="AZ183" i="4" s="1"/>
  <c r="AZ29" i="4"/>
  <c r="AZ184" i="4" s="1"/>
  <c r="AZ30" i="4"/>
  <c r="AZ185" i="4" s="1"/>
  <c r="AZ31" i="4"/>
  <c r="AZ186" i="4" s="1"/>
  <c r="AZ32" i="4"/>
  <c r="AZ187" i="4" s="1"/>
  <c r="AZ33" i="4"/>
  <c r="AZ188" i="4" s="1"/>
  <c r="AZ34" i="4"/>
  <c r="AZ189" i="4" s="1"/>
  <c r="AZ35" i="4"/>
  <c r="AZ190" i="4" s="1"/>
  <c r="AZ36" i="4"/>
  <c r="AZ191" i="4" s="1"/>
  <c r="AZ37" i="4"/>
  <c r="AZ192" i="4" s="1"/>
  <c r="AZ38" i="4"/>
  <c r="AZ193" i="4" s="1"/>
  <c r="AZ39" i="4"/>
  <c r="AZ194" i="4" s="1"/>
  <c r="AZ40" i="4"/>
  <c r="AZ195" i="4" s="1"/>
  <c r="AZ41" i="4"/>
  <c r="AZ196" i="4" s="1"/>
  <c r="AZ42" i="4"/>
  <c r="AZ197" i="4" s="1"/>
  <c r="AZ43" i="4"/>
  <c r="AZ198" i="4" s="1"/>
  <c r="AZ44" i="4"/>
  <c r="AZ199" i="4" s="1"/>
  <c r="AZ45" i="4"/>
  <c r="AZ200" i="4" s="1"/>
  <c r="AZ46" i="4"/>
  <c r="AZ201" i="4" s="1"/>
  <c r="AZ47" i="4"/>
  <c r="AZ202" i="4" s="1"/>
  <c r="AZ48" i="4"/>
  <c r="AZ203" i="4" s="1"/>
  <c r="AZ49" i="4"/>
  <c r="AZ204" i="4" s="1"/>
  <c r="AZ50" i="4"/>
  <c r="AZ205" i="4" s="1"/>
  <c r="AZ51" i="4"/>
  <c r="AZ206" i="4" s="1"/>
  <c r="AZ52" i="4"/>
  <c r="AZ207" i="4" s="1"/>
  <c r="AZ53" i="4"/>
  <c r="AZ208" i="4" s="1"/>
  <c r="AZ54" i="4"/>
  <c r="AZ209" i="4" s="1"/>
  <c r="AZ55" i="4"/>
  <c r="AZ210" i="4" s="1"/>
  <c r="AZ56" i="4"/>
  <c r="AZ211" i="4" s="1"/>
  <c r="AZ57" i="4"/>
  <c r="AZ212" i="4" s="1"/>
  <c r="AZ58" i="4"/>
  <c r="AZ213" i="4" s="1"/>
  <c r="AZ59" i="4"/>
  <c r="AZ214" i="4" s="1"/>
  <c r="AZ60" i="4"/>
  <c r="AZ215" i="4" s="1"/>
  <c r="AZ61" i="4"/>
  <c r="AZ216" i="4" s="1"/>
  <c r="AZ62" i="4"/>
  <c r="AZ217" i="4" s="1"/>
  <c r="AZ63" i="4"/>
  <c r="AZ218" i="4" s="1"/>
  <c r="AZ64" i="4"/>
  <c r="AZ219" i="4" s="1"/>
  <c r="AZ65" i="4"/>
  <c r="AZ220" i="4" s="1"/>
  <c r="AZ66" i="4"/>
  <c r="AZ221" i="4" s="1"/>
  <c r="AZ67" i="4"/>
  <c r="AZ222" i="4" s="1"/>
  <c r="AZ68" i="4"/>
  <c r="AZ223" i="4" s="1"/>
  <c r="AZ69" i="4"/>
  <c r="AZ224" i="4" s="1"/>
  <c r="AZ70" i="4"/>
  <c r="AZ225" i="4" s="1"/>
  <c r="AZ71" i="4"/>
  <c r="AZ226" i="4" s="1"/>
  <c r="AZ72" i="4"/>
  <c r="AZ227" i="4" s="1"/>
  <c r="AZ73" i="4"/>
  <c r="AZ228" i="4" s="1"/>
  <c r="AZ74" i="4"/>
  <c r="AZ229" i="4" s="1"/>
  <c r="AZ75" i="4"/>
  <c r="AZ230" i="4" s="1"/>
  <c r="AZ76" i="4"/>
  <c r="AZ231" i="4" s="1"/>
  <c r="AZ77" i="4"/>
  <c r="AZ232" i="4" s="1"/>
  <c r="AZ78" i="4"/>
  <c r="AZ233" i="4" s="1"/>
  <c r="AZ79" i="4"/>
  <c r="AZ234" i="4" s="1"/>
  <c r="AZ80" i="4"/>
  <c r="AZ235" i="4" s="1"/>
  <c r="AZ81" i="4"/>
  <c r="AZ236" i="4" s="1"/>
  <c r="AZ82" i="4"/>
  <c r="AZ237" i="4" s="1"/>
  <c r="AZ83" i="4"/>
  <c r="AZ238" i="4" s="1"/>
  <c r="AZ84" i="4"/>
  <c r="AZ239" i="4" s="1"/>
  <c r="AZ85" i="4"/>
  <c r="AZ240" i="4" s="1"/>
  <c r="AZ86" i="4"/>
  <c r="AZ241" i="4" s="1"/>
  <c r="AZ87" i="4"/>
  <c r="AZ242" i="4" s="1"/>
  <c r="AZ88" i="4"/>
  <c r="AZ243" i="4" s="1"/>
  <c r="AZ89" i="4"/>
  <c r="AZ244" i="4" s="1"/>
  <c r="AZ90" i="4"/>
  <c r="AZ245" i="4" s="1"/>
  <c r="AZ91" i="4"/>
  <c r="AZ246" i="4" s="1"/>
  <c r="AZ92" i="4"/>
  <c r="AZ247" i="4" s="1"/>
  <c r="AZ93" i="4"/>
  <c r="AZ248" i="4" s="1"/>
  <c r="AZ94" i="4"/>
  <c r="AZ249" i="4" s="1"/>
  <c r="AZ95" i="4"/>
  <c r="AZ250" i="4" s="1"/>
  <c r="AZ96" i="4"/>
  <c r="AZ251" i="4" s="1"/>
  <c r="AZ97" i="4"/>
  <c r="AZ252" i="4" s="1"/>
  <c r="AZ98" i="4"/>
  <c r="AZ253" i="4" s="1"/>
  <c r="AZ99" i="4"/>
  <c r="AZ254" i="4" s="1"/>
  <c r="AZ100" i="4"/>
  <c r="AZ255" i="4" s="1"/>
  <c r="AZ101" i="4"/>
  <c r="AZ256" i="4" s="1"/>
  <c r="AZ102" i="4"/>
  <c r="AZ257" i="4" s="1"/>
  <c r="AZ103" i="4"/>
  <c r="AZ258" i="4" s="1"/>
  <c r="AZ104" i="4"/>
  <c r="AZ259" i="4" s="1"/>
  <c r="AZ105" i="4"/>
  <c r="AZ260" i="4" s="1"/>
  <c r="AZ106" i="4"/>
  <c r="AZ261" i="4" s="1"/>
  <c r="AZ107" i="4"/>
  <c r="AZ262" i="4" s="1"/>
  <c r="AZ108" i="4"/>
  <c r="AZ263" i="4" s="1"/>
  <c r="AZ109" i="4"/>
  <c r="AZ264" i="4" s="1"/>
  <c r="AZ110" i="4"/>
  <c r="AZ265" i="4" s="1"/>
  <c r="AZ111" i="4"/>
  <c r="AZ266" i="4" s="1"/>
  <c r="AZ112" i="4"/>
  <c r="AZ267" i="4" s="1"/>
  <c r="AZ113" i="4"/>
  <c r="AZ268" i="4" s="1"/>
  <c r="AZ114" i="4"/>
  <c r="AZ269" i="4" s="1"/>
  <c r="AZ115" i="4"/>
  <c r="AZ270" i="4" s="1"/>
  <c r="AZ116" i="4"/>
  <c r="AZ271" i="4" s="1"/>
  <c r="AZ117" i="4"/>
  <c r="AZ272" i="4" s="1"/>
  <c r="AZ118" i="4"/>
  <c r="AZ273" i="4" s="1"/>
  <c r="AZ119" i="4"/>
  <c r="AZ274" i="4" s="1"/>
  <c r="AZ120" i="4"/>
  <c r="AZ275" i="4" s="1"/>
  <c r="AZ121" i="4"/>
  <c r="AZ276" i="4" s="1"/>
  <c r="AZ122" i="4"/>
  <c r="AZ277" i="4" s="1"/>
  <c r="AZ123" i="4"/>
  <c r="AZ278" i="4" s="1"/>
  <c r="AZ124" i="4"/>
  <c r="AZ279" i="4" s="1"/>
  <c r="AZ125" i="4"/>
  <c r="AZ280" i="4" s="1"/>
  <c r="AZ126" i="4"/>
  <c r="AZ281" i="4" s="1"/>
  <c r="AZ127" i="4"/>
  <c r="AZ282" i="4" s="1"/>
  <c r="AZ128" i="4"/>
  <c r="AZ283" i="4" s="1"/>
  <c r="AZ129" i="4"/>
  <c r="AZ284" i="4" s="1"/>
  <c r="AZ130" i="4"/>
  <c r="AZ285" i="4" s="1"/>
  <c r="AZ131" i="4"/>
  <c r="AZ286" i="4" s="1"/>
  <c r="AZ132" i="4"/>
  <c r="AZ287" i="4" s="1"/>
  <c r="AZ133" i="4"/>
  <c r="AZ288" i="4" s="1"/>
  <c r="AZ134" i="4"/>
  <c r="AZ289" i="4" s="1"/>
  <c r="AZ135" i="4"/>
  <c r="AZ290" i="4" s="1"/>
  <c r="AZ136" i="4"/>
  <c r="AZ291" i="4" s="1"/>
  <c r="AZ137" i="4"/>
  <c r="AZ292" i="4" s="1"/>
  <c r="AZ138" i="4"/>
  <c r="AZ293" i="4" s="1"/>
  <c r="AZ139" i="4"/>
  <c r="AZ294" i="4" s="1"/>
  <c r="AZ140" i="4"/>
  <c r="AZ295" i="4" s="1"/>
  <c r="AZ141" i="4"/>
  <c r="AZ296" i="4" s="1"/>
  <c r="AZ142" i="4"/>
  <c r="AZ297" i="4" s="1"/>
  <c r="AZ143" i="4"/>
  <c r="AZ298" i="4" s="1"/>
  <c r="AZ144" i="4"/>
  <c r="AZ299" i="4" s="1"/>
  <c r="AZ145" i="4"/>
  <c r="AZ300" i="4" s="1"/>
  <c r="AZ146" i="4"/>
  <c r="AZ301" i="4" s="1"/>
  <c r="AZ147" i="4"/>
  <c r="AZ302" i="4" s="1"/>
  <c r="AZ148" i="4"/>
  <c r="AZ303" i="4" s="1"/>
  <c r="AZ149" i="4"/>
  <c r="AZ304" i="4" s="1"/>
  <c r="AZ150" i="4"/>
  <c r="AZ305" i="4" s="1"/>
  <c r="AZ151" i="4"/>
  <c r="AZ306" i="4" s="1"/>
  <c r="AZ152" i="4"/>
  <c r="AZ307" i="4" s="1"/>
  <c r="AZ153" i="4"/>
  <c r="AZ308" i="4" s="1"/>
  <c r="AZ154" i="4"/>
  <c r="AZ309" i="4" s="1"/>
  <c r="AZ155" i="4"/>
  <c r="AZ310" i="4" s="1"/>
  <c r="AZ156" i="4"/>
  <c r="AZ311" i="4" s="1"/>
  <c r="AZ13" i="4"/>
  <c r="AZ168" i="4" s="1"/>
  <c r="AZ14" i="4"/>
  <c r="AZ169" i="4" s="1"/>
  <c r="AZ15" i="4"/>
  <c r="AZ170" i="4" s="1"/>
  <c r="AZ16" i="4"/>
  <c r="AZ171" i="4" s="1"/>
  <c r="AZ17" i="4"/>
  <c r="AZ172" i="4" s="1"/>
  <c r="AZ18" i="4"/>
  <c r="AZ173" i="4" s="1"/>
  <c r="AZ19" i="4"/>
  <c r="AZ174" i="4" s="1"/>
  <c r="AZ20" i="4"/>
  <c r="AZ175" i="4" s="1"/>
  <c r="AZ21" i="4"/>
  <c r="AZ176" i="4" s="1"/>
  <c r="AZ22" i="4"/>
  <c r="AZ177" i="4" s="1"/>
  <c r="AZ23" i="4"/>
  <c r="AZ178" i="4" s="1"/>
  <c r="AZ24" i="4"/>
  <c r="AZ179" i="4" s="1"/>
  <c r="AZ25" i="4"/>
  <c r="AZ180" i="4" s="1"/>
  <c r="AZ26" i="4"/>
  <c r="AZ181" i="4" s="1"/>
  <c r="AZ4" i="4"/>
  <c r="AZ5" i="4"/>
  <c r="AZ160" i="4" s="1"/>
  <c r="AZ6" i="4"/>
  <c r="AZ161" i="4" s="1"/>
  <c r="AZ7" i="4"/>
  <c r="AZ162" i="4" s="1"/>
  <c r="AZ8" i="4"/>
  <c r="AZ163" i="4" s="1"/>
  <c r="AZ9" i="4"/>
  <c r="AZ164" i="4" s="1"/>
  <c r="AZ10" i="4"/>
  <c r="AZ165" i="4" s="1"/>
  <c r="AZ11" i="4"/>
  <c r="AZ166" i="4" s="1"/>
  <c r="AZ12" i="4"/>
  <c r="AZ167" i="4" s="1"/>
  <c r="BN156" i="17" l="1"/>
  <c r="BN157" i="17" s="1"/>
  <c r="BJ156" i="17"/>
  <c r="BI156" i="17"/>
  <c r="BI157" i="17" s="1"/>
  <c r="Z2" i="4"/>
  <c r="AB2" i="4"/>
  <c r="X2" i="4"/>
  <c r="Y2" i="4"/>
  <c r="AA2" i="4"/>
  <c r="W2" i="4"/>
  <c r="V2" i="4"/>
  <c r="BA158" i="4"/>
  <c r="AZ2" i="4"/>
  <c r="AZ157" i="4" s="1"/>
  <c r="AZ159" i="4"/>
  <c r="AZ158" i="4" s="1"/>
  <c r="BK13" i="4"/>
  <c r="BK17" i="4"/>
  <c r="BK29" i="4"/>
  <c r="BK33" i="4"/>
  <c r="BK45" i="4"/>
  <c r="BK49" i="4"/>
  <c r="BK93" i="4"/>
  <c r="BK125" i="4"/>
  <c r="BF157" i="4"/>
  <c r="BH9" i="4"/>
  <c r="BI9" i="4"/>
  <c r="BJ9" i="4" s="1"/>
  <c r="BH10" i="4"/>
  <c r="BI10" i="4"/>
  <c r="BK10" i="4" s="1"/>
  <c r="BJ10" i="4"/>
  <c r="BH11" i="4"/>
  <c r="BI11" i="4"/>
  <c r="BK11" i="4" s="1"/>
  <c r="BH12" i="4"/>
  <c r="BI12" i="4"/>
  <c r="BH13" i="4"/>
  <c r="BI13" i="4"/>
  <c r="BJ13" i="4" s="1"/>
  <c r="BH14" i="4"/>
  <c r="BI14" i="4"/>
  <c r="BH15" i="4"/>
  <c r="BI15" i="4"/>
  <c r="BK15" i="4" s="1"/>
  <c r="BH16" i="4"/>
  <c r="BI16" i="4"/>
  <c r="BJ16" i="4" s="1"/>
  <c r="BH17" i="4"/>
  <c r="BL17" i="4" s="1"/>
  <c r="BI17" i="4"/>
  <c r="BJ17" i="4" s="1"/>
  <c r="BH18" i="4"/>
  <c r="BI18" i="4"/>
  <c r="BK18" i="4" s="1"/>
  <c r="BJ18" i="4"/>
  <c r="BH19" i="4"/>
  <c r="BI19" i="4"/>
  <c r="BK19" i="4" s="1"/>
  <c r="BH20" i="4"/>
  <c r="BI20" i="4"/>
  <c r="BK20" i="4" s="1"/>
  <c r="BH21" i="4"/>
  <c r="BI21" i="4"/>
  <c r="BJ21" i="4" s="1"/>
  <c r="BH22" i="4"/>
  <c r="BI22" i="4"/>
  <c r="BK22" i="4" s="1"/>
  <c r="BH23" i="4"/>
  <c r="BI23" i="4"/>
  <c r="BK23" i="4" s="1"/>
  <c r="BH24" i="4"/>
  <c r="BI24" i="4"/>
  <c r="BH25" i="4"/>
  <c r="BI25" i="4"/>
  <c r="BJ25" i="4" s="1"/>
  <c r="BH26" i="4"/>
  <c r="BI26" i="4"/>
  <c r="BK26" i="4" s="1"/>
  <c r="BJ26" i="4"/>
  <c r="BH27" i="4"/>
  <c r="BI27" i="4"/>
  <c r="BK27" i="4" s="1"/>
  <c r="BH28" i="4"/>
  <c r="BI28" i="4"/>
  <c r="BK28" i="4" s="1"/>
  <c r="BJ28" i="4"/>
  <c r="BH29" i="4"/>
  <c r="BI29" i="4"/>
  <c r="BJ29" i="4" s="1"/>
  <c r="BH30" i="4"/>
  <c r="BI30" i="4"/>
  <c r="BK30" i="4" s="1"/>
  <c r="BH31" i="4"/>
  <c r="BI31" i="4"/>
  <c r="BK31" i="4" s="1"/>
  <c r="BH32" i="4"/>
  <c r="BI32" i="4"/>
  <c r="BH33" i="4"/>
  <c r="BI33" i="4"/>
  <c r="BJ33" i="4" s="1"/>
  <c r="BH34" i="4"/>
  <c r="BI34" i="4"/>
  <c r="BK34" i="4" s="1"/>
  <c r="BH35" i="4"/>
  <c r="BI35" i="4"/>
  <c r="BK35" i="4" s="1"/>
  <c r="BH36" i="4"/>
  <c r="BI36" i="4"/>
  <c r="BK36" i="4" s="1"/>
  <c r="BJ36" i="4"/>
  <c r="BH37" i="4"/>
  <c r="BI37" i="4"/>
  <c r="BJ37" i="4" s="1"/>
  <c r="BH38" i="4"/>
  <c r="BI38" i="4"/>
  <c r="BK38" i="4" s="1"/>
  <c r="BJ38" i="4"/>
  <c r="BH39" i="4"/>
  <c r="BI39" i="4"/>
  <c r="BK39" i="4" s="1"/>
  <c r="BH40" i="4"/>
  <c r="BI40" i="4"/>
  <c r="BH41" i="4"/>
  <c r="BI41" i="4"/>
  <c r="BJ41" i="4" s="1"/>
  <c r="BH42" i="4"/>
  <c r="BI42" i="4"/>
  <c r="BK42" i="4" s="1"/>
  <c r="BH43" i="4"/>
  <c r="BI43" i="4"/>
  <c r="BH44" i="4"/>
  <c r="BI44" i="4"/>
  <c r="BK44" i="4" s="1"/>
  <c r="BH45" i="4"/>
  <c r="BI45" i="4"/>
  <c r="BJ45" i="4" s="1"/>
  <c r="BH46" i="4"/>
  <c r="BI46" i="4"/>
  <c r="BK46" i="4" s="1"/>
  <c r="BJ46" i="4"/>
  <c r="BH47" i="4"/>
  <c r="BI47" i="4"/>
  <c r="BK47" i="4" s="1"/>
  <c r="BJ47" i="4"/>
  <c r="BH48" i="4"/>
  <c r="BI48" i="4"/>
  <c r="BK48" i="4" s="1"/>
  <c r="BH49" i="4"/>
  <c r="BI49" i="4"/>
  <c r="BJ49" i="4" s="1"/>
  <c r="BH50" i="4"/>
  <c r="BI50" i="4"/>
  <c r="BK50" i="4" s="1"/>
  <c r="BH51" i="4"/>
  <c r="BI51" i="4"/>
  <c r="BH52" i="4"/>
  <c r="BI52" i="4"/>
  <c r="BK52" i="4" s="1"/>
  <c r="BH53" i="4"/>
  <c r="BI53" i="4"/>
  <c r="BJ53" i="4" s="1"/>
  <c r="BH54" i="4"/>
  <c r="BI54" i="4"/>
  <c r="BK54" i="4" s="1"/>
  <c r="BJ54" i="4"/>
  <c r="BH55" i="4"/>
  <c r="BI55" i="4"/>
  <c r="BK55" i="4" s="1"/>
  <c r="BH56" i="4"/>
  <c r="BI56" i="4"/>
  <c r="BK56" i="4" s="1"/>
  <c r="BH57" i="4"/>
  <c r="BI57" i="4"/>
  <c r="BJ57" i="4" s="1"/>
  <c r="BH58" i="4"/>
  <c r="BI58" i="4"/>
  <c r="BK58" i="4" s="1"/>
  <c r="BH59" i="4"/>
  <c r="BI59" i="4"/>
  <c r="BH60" i="4"/>
  <c r="BI60" i="4"/>
  <c r="BK60" i="4" s="1"/>
  <c r="BH61" i="4"/>
  <c r="BI61" i="4"/>
  <c r="BJ61" i="4" s="1"/>
  <c r="BH62" i="4"/>
  <c r="BI62" i="4"/>
  <c r="BK62" i="4" s="1"/>
  <c r="BH63" i="4"/>
  <c r="BI63" i="4"/>
  <c r="BK63" i="4" s="1"/>
  <c r="BH64" i="4"/>
  <c r="BI64" i="4"/>
  <c r="BK64" i="4" s="1"/>
  <c r="BH65" i="4"/>
  <c r="BI65" i="4"/>
  <c r="BJ65" i="4" s="1"/>
  <c r="BH66" i="4"/>
  <c r="BI66" i="4"/>
  <c r="BK66" i="4" s="1"/>
  <c r="BJ66" i="4"/>
  <c r="BH67" i="4"/>
  <c r="BI67" i="4"/>
  <c r="BK67" i="4" s="1"/>
  <c r="BH68" i="4"/>
  <c r="BI68" i="4"/>
  <c r="BK68" i="4" s="1"/>
  <c r="BH69" i="4"/>
  <c r="BI69" i="4"/>
  <c r="BK69" i="4" s="1"/>
  <c r="BJ69" i="4"/>
  <c r="BH70" i="4"/>
  <c r="BI70" i="4"/>
  <c r="BK70" i="4" s="1"/>
  <c r="BH71" i="4"/>
  <c r="BI71" i="4"/>
  <c r="BK71" i="4" s="1"/>
  <c r="BH72" i="4"/>
  <c r="BI72" i="4"/>
  <c r="BK72" i="4" s="1"/>
  <c r="BH73" i="4"/>
  <c r="BI73" i="4"/>
  <c r="BJ73" i="4" s="1"/>
  <c r="BH74" i="4"/>
  <c r="BI74" i="4"/>
  <c r="BK74" i="4" s="1"/>
  <c r="BH75" i="4"/>
  <c r="BI75" i="4"/>
  <c r="BK75" i="4" s="1"/>
  <c r="BJ75" i="4"/>
  <c r="BH76" i="4"/>
  <c r="BI76" i="4"/>
  <c r="BK76" i="4" s="1"/>
  <c r="BH77" i="4"/>
  <c r="BI77" i="4"/>
  <c r="BJ77" i="4" s="1"/>
  <c r="BH78" i="4"/>
  <c r="BI78" i="4"/>
  <c r="BK78" i="4" s="1"/>
  <c r="BJ78" i="4"/>
  <c r="BH79" i="4"/>
  <c r="BI79" i="4"/>
  <c r="BK79" i="4" s="1"/>
  <c r="BH80" i="4"/>
  <c r="BI80" i="4"/>
  <c r="BK80" i="4" s="1"/>
  <c r="BH81" i="4"/>
  <c r="BI81" i="4"/>
  <c r="BK81" i="4" s="1"/>
  <c r="BH82" i="4"/>
  <c r="BI82" i="4"/>
  <c r="BK82" i="4" s="1"/>
  <c r="BH83" i="4"/>
  <c r="BI83" i="4"/>
  <c r="BK83" i="4" s="1"/>
  <c r="BH84" i="4"/>
  <c r="BI84" i="4"/>
  <c r="BK84" i="4" s="1"/>
  <c r="BH85" i="4"/>
  <c r="BI85" i="4"/>
  <c r="BK85" i="4" s="1"/>
  <c r="BH86" i="4"/>
  <c r="BI86" i="4"/>
  <c r="BK86" i="4" s="1"/>
  <c r="BH87" i="4"/>
  <c r="BI87" i="4"/>
  <c r="BK87" i="4" s="1"/>
  <c r="BH88" i="4"/>
  <c r="BI88" i="4"/>
  <c r="BK88" i="4" s="1"/>
  <c r="BH89" i="4"/>
  <c r="BI89" i="4"/>
  <c r="BK89" i="4" s="1"/>
  <c r="BJ89" i="4"/>
  <c r="BH90" i="4"/>
  <c r="BI90" i="4"/>
  <c r="BK90" i="4" s="1"/>
  <c r="BH91" i="4"/>
  <c r="BI91" i="4"/>
  <c r="BK91" i="4" s="1"/>
  <c r="BH92" i="4"/>
  <c r="BI92" i="4"/>
  <c r="BK92" i="4" s="1"/>
  <c r="BH93" i="4"/>
  <c r="BI93" i="4"/>
  <c r="BJ93" i="4"/>
  <c r="BH94" i="4"/>
  <c r="BI94" i="4"/>
  <c r="BK94" i="4" s="1"/>
  <c r="BH95" i="4"/>
  <c r="BI95" i="4"/>
  <c r="BK95" i="4" s="1"/>
  <c r="BH96" i="4"/>
  <c r="BI96" i="4"/>
  <c r="BK96" i="4" s="1"/>
  <c r="BH97" i="4"/>
  <c r="BI97" i="4"/>
  <c r="BK97" i="4" s="1"/>
  <c r="BH98" i="4"/>
  <c r="BI98" i="4"/>
  <c r="BK98" i="4" s="1"/>
  <c r="BJ98" i="4"/>
  <c r="BH99" i="4"/>
  <c r="BI99" i="4"/>
  <c r="BK99" i="4" s="1"/>
  <c r="BH100" i="4"/>
  <c r="BI100" i="4"/>
  <c r="BK100" i="4" s="1"/>
  <c r="BH101" i="4"/>
  <c r="BI101" i="4"/>
  <c r="BK101" i="4" s="1"/>
  <c r="BJ101" i="4"/>
  <c r="BH102" i="4"/>
  <c r="BI102" i="4"/>
  <c r="BK102" i="4" s="1"/>
  <c r="BH103" i="4"/>
  <c r="BI103" i="4"/>
  <c r="BK103" i="4" s="1"/>
  <c r="BH104" i="4"/>
  <c r="BI104" i="4"/>
  <c r="BK104" i="4" s="1"/>
  <c r="BH105" i="4"/>
  <c r="BI105" i="4"/>
  <c r="BJ105" i="4" s="1"/>
  <c r="BH106" i="4"/>
  <c r="BI106" i="4"/>
  <c r="BK106" i="4" s="1"/>
  <c r="BH107" i="4"/>
  <c r="BI107" i="4"/>
  <c r="BK107" i="4" s="1"/>
  <c r="BJ107" i="4"/>
  <c r="BH108" i="4"/>
  <c r="BI108" i="4"/>
  <c r="BK108" i="4" s="1"/>
  <c r="BH109" i="4"/>
  <c r="BI109" i="4"/>
  <c r="BJ109" i="4" s="1"/>
  <c r="BH110" i="4"/>
  <c r="BI110" i="4"/>
  <c r="BK110" i="4" s="1"/>
  <c r="BH111" i="4"/>
  <c r="BI111" i="4"/>
  <c r="BK111" i="4" s="1"/>
  <c r="BH112" i="4"/>
  <c r="BI112" i="4"/>
  <c r="BK112" i="4" s="1"/>
  <c r="BH113" i="4"/>
  <c r="BI113" i="4"/>
  <c r="BK113" i="4" s="1"/>
  <c r="BH114" i="4"/>
  <c r="BI114" i="4"/>
  <c r="BK114" i="4" s="1"/>
  <c r="BH115" i="4"/>
  <c r="BI115" i="4"/>
  <c r="BK115" i="4" s="1"/>
  <c r="BH116" i="4"/>
  <c r="BI116" i="4"/>
  <c r="BK116" i="4" s="1"/>
  <c r="BH117" i="4"/>
  <c r="BI117" i="4"/>
  <c r="BK117" i="4" s="1"/>
  <c r="BH118" i="4"/>
  <c r="BI118" i="4"/>
  <c r="BK118" i="4" s="1"/>
  <c r="BH119" i="4"/>
  <c r="BI119" i="4"/>
  <c r="BK119" i="4" s="1"/>
  <c r="BH120" i="4"/>
  <c r="BI120" i="4"/>
  <c r="BK120" i="4" s="1"/>
  <c r="BH121" i="4"/>
  <c r="BI121" i="4"/>
  <c r="BK121" i="4" s="1"/>
  <c r="BH122" i="4"/>
  <c r="BI122" i="4"/>
  <c r="BK122" i="4" s="1"/>
  <c r="BJ122" i="4"/>
  <c r="BH123" i="4"/>
  <c r="BI123" i="4"/>
  <c r="BK123" i="4" s="1"/>
  <c r="BH124" i="4"/>
  <c r="BI124" i="4"/>
  <c r="BK124" i="4" s="1"/>
  <c r="BH125" i="4"/>
  <c r="BI125" i="4"/>
  <c r="BJ125" i="4"/>
  <c r="BH126" i="4"/>
  <c r="BI126" i="4"/>
  <c r="BK126" i="4" s="1"/>
  <c r="BH127" i="4"/>
  <c r="BI127" i="4"/>
  <c r="BK127" i="4" s="1"/>
  <c r="BH128" i="4"/>
  <c r="BI128" i="4"/>
  <c r="BK128" i="4" s="1"/>
  <c r="BH129" i="4"/>
  <c r="BI129" i="4"/>
  <c r="BK129" i="4" s="1"/>
  <c r="BH130" i="4"/>
  <c r="BI130" i="4"/>
  <c r="BK130" i="4" s="1"/>
  <c r="BJ130" i="4"/>
  <c r="BH131" i="4"/>
  <c r="BI131" i="4"/>
  <c r="BK131" i="4" s="1"/>
  <c r="BH132" i="4"/>
  <c r="BI132" i="4"/>
  <c r="BH133" i="4"/>
  <c r="BI133" i="4"/>
  <c r="BK133" i="4" s="1"/>
  <c r="BJ133" i="4"/>
  <c r="BH134" i="4"/>
  <c r="BI134" i="4"/>
  <c r="BH135" i="4"/>
  <c r="BI135" i="4"/>
  <c r="BK135" i="4" s="1"/>
  <c r="BH136" i="4"/>
  <c r="BI136" i="4"/>
  <c r="BH137" i="4"/>
  <c r="BI137" i="4"/>
  <c r="BJ137" i="4" s="1"/>
  <c r="BH138" i="4"/>
  <c r="BI138" i="4"/>
  <c r="BH139" i="4"/>
  <c r="BI139" i="4"/>
  <c r="BK139" i="4" s="1"/>
  <c r="BH140" i="4"/>
  <c r="BI140" i="4"/>
  <c r="BH141" i="4"/>
  <c r="BI141" i="4"/>
  <c r="BK141" i="4" s="1"/>
  <c r="BJ141" i="4"/>
  <c r="BH142" i="4"/>
  <c r="BI142" i="4"/>
  <c r="BH143" i="4"/>
  <c r="BI143" i="4"/>
  <c r="BK143" i="4" s="1"/>
  <c r="BH144" i="4"/>
  <c r="BI144" i="4"/>
  <c r="BH145" i="4"/>
  <c r="BI145" i="4"/>
  <c r="BK145" i="4" s="1"/>
  <c r="BH146" i="4"/>
  <c r="BI146" i="4"/>
  <c r="BH147" i="4"/>
  <c r="BI147" i="4"/>
  <c r="BK147" i="4" s="1"/>
  <c r="BH148" i="4"/>
  <c r="BI148" i="4"/>
  <c r="BH149" i="4"/>
  <c r="BI149" i="4"/>
  <c r="BK149" i="4" s="1"/>
  <c r="BJ149" i="4"/>
  <c r="BH150" i="4"/>
  <c r="BI150" i="4"/>
  <c r="BH151" i="4"/>
  <c r="BI151" i="4"/>
  <c r="BK151" i="4" s="1"/>
  <c r="BH152" i="4"/>
  <c r="BI152" i="4"/>
  <c r="BH153" i="4"/>
  <c r="BI153" i="4"/>
  <c r="BJ153" i="4" s="1"/>
  <c r="BH154" i="4"/>
  <c r="BI154" i="4"/>
  <c r="BH155" i="4"/>
  <c r="BI155" i="4"/>
  <c r="BK155" i="4" s="1"/>
  <c r="BH156" i="4"/>
  <c r="BI156" i="4"/>
  <c r="BI5" i="4"/>
  <c r="BK5" i="4" s="1"/>
  <c r="BI6" i="4"/>
  <c r="BK6" i="4" s="1"/>
  <c r="BI7" i="4"/>
  <c r="BK7" i="4" s="1"/>
  <c r="BI8" i="4"/>
  <c r="BK8" i="4" s="1"/>
  <c r="BI4" i="4"/>
  <c r="BK4" i="4" s="1"/>
  <c r="BH5" i="4"/>
  <c r="BH6" i="4"/>
  <c r="BH7" i="4"/>
  <c r="BH8" i="4"/>
  <c r="BH4" i="4"/>
  <c r="BG157" i="4"/>
  <c r="D15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4" i="4"/>
  <c r="C157" i="4"/>
  <c r="G2" i="4"/>
  <c r="AY13" i="4"/>
  <c r="AT13" i="4"/>
  <c r="AU13" i="4"/>
  <c r="AT14" i="4"/>
  <c r="BJ157" i="17" l="1"/>
  <c r="G3" i="17" s="1"/>
  <c r="BH157" i="17"/>
  <c r="BL156" i="17"/>
  <c r="BL157" i="17" s="1"/>
  <c r="G2" i="17"/>
  <c r="BL30" i="4"/>
  <c r="BL122" i="4"/>
  <c r="BJ110" i="4"/>
  <c r="BL110" i="4" s="1"/>
  <c r="BL75" i="4"/>
  <c r="BL49" i="4"/>
  <c r="BL47" i="4"/>
  <c r="BL46" i="4"/>
  <c r="BL33" i="4"/>
  <c r="BL28" i="4"/>
  <c r="BJ22" i="4"/>
  <c r="BL22" i="4" s="1"/>
  <c r="BL18" i="4"/>
  <c r="BK61" i="4"/>
  <c r="BK41" i="4"/>
  <c r="BL41" i="4" s="1"/>
  <c r="BK25" i="4"/>
  <c r="BL25" i="4" s="1"/>
  <c r="BK9" i="4"/>
  <c r="BJ8" i="4"/>
  <c r="BJ7" i="4"/>
  <c r="BL7" i="4" s="1"/>
  <c r="BL9" i="4"/>
  <c r="BJ131" i="4"/>
  <c r="BL131" i="4" s="1"/>
  <c r="BJ121" i="4"/>
  <c r="BL107" i="4"/>
  <c r="BJ99" i="4"/>
  <c r="BL99" i="4" s="1"/>
  <c r="BJ55" i="4"/>
  <c r="BL55" i="4" s="1"/>
  <c r="BJ30" i="4"/>
  <c r="BJ20" i="4"/>
  <c r="BL20" i="4" s="1"/>
  <c r="BK53" i="4"/>
  <c r="BL53" i="4" s="1"/>
  <c r="BK37" i="4"/>
  <c r="BL37" i="4" s="1"/>
  <c r="BK21" i="4"/>
  <c r="BL21" i="4" s="1"/>
  <c r="BL115" i="4"/>
  <c r="BJ138" i="4"/>
  <c r="BK138" i="4"/>
  <c r="BL117" i="4"/>
  <c r="BK109" i="4"/>
  <c r="BK77" i="4"/>
  <c r="BL77" i="4" s="1"/>
  <c r="BL8" i="4"/>
  <c r="BJ6" i="4"/>
  <c r="BJ155" i="4"/>
  <c r="BL155" i="4" s="1"/>
  <c r="BJ152" i="4"/>
  <c r="BK152" i="4"/>
  <c r="BJ147" i="4"/>
  <c r="BL147" i="4" s="1"/>
  <c r="BL146" i="4"/>
  <c r="BJ144" i="4"/>
  <c r="BL144" i="4" s="1"/>
  <c r="BK144" i="4"/>
  <c r="BJ139" i="4"/>
  <c r="BL139" i="4" s="1"/>
  <c r="BL138" i="4"/>
  <c r="BJ136" i="4"/>
  <c r="BL136" i="4" s="1"/>
  <c r="BK136" i="4"/>
  <c r="BJ113" i="4"/>
  <c r="BL109" i="4"/>
  <c r="BJ102" i="4"/>
  <c r="BJ90" i="4"/>
  <c r="BJ81" i="4"/>
  <c r="BJ70" i="4"/>
  <c r="BJ67" i="4"/>
  <c r="BL67" i="4" s="1"/>
  <c r="BJ59" i="4"/>
  <c r="BL59" i="4" s="1"/>
  <c r="BK59" i="4"/>
  <c r="BJ43" i="4"/>
  <c r="BK43" i="4"/>
  <c r="BL38" i="4"/>
  <c r="BJ32" i="4"/>
  <c r="BK32" i="4"/>
  <c r="BL29" i="4"/>
  <c r="BL26" i="4"/>
  <c r="BL10" i="4"/>
  <c r="BK153" i="4"/>
  <c r="BL153" i="4" s="1"/>
  <c r="BK137" i="4"/>
  <c r="BK105" i="4"/>
  <c r="BL105" i="4" s="1"/>
  <c r="BK73" i="4"/>
  <c r="BL73" i="4" s="1"/>
  <c r="BK57" i="4"/>
  <c r="BL57" i="4" s="1"/>
  <c r="BJ154" i="4"/>
  <c r="BL154" i="4" s="1"/>
  <c r="BK154" i="4"/>
  <c r="BJ146" i="4"/>
  <c r="BK146" i="4"/>
  <c r="BL126" i="4"/>
  <c r="BL94" i="4"/>
  <c r="BJ4" i="4"/>
  <c r="BJ5" i="4"/>
  <c r="BL5" i="4" s="1"/>
  <c r="BL152" i="4"/>
  <c r="BJ150" i="4"/>
  <c r="BK150" i="4"/>
  <c r="BL149" i="4"/>
  <c r="BJ145" i="4"/>
  <c r="BL145" i="4" s="1"/>
  <c r="BJ142" i="4"/>
  <c r="BK142" i="4"/>
  <c r="BL142" i="4" s="1"/>
  <c r="BL141" i="4"/>
  <c r="BJ134" i="4"/>
  <c r="BK134" i="4"/>
  <c r="BL134" i="4" s="1"/>
  <c r="BL133" i="4"/>
  <c r="BL130" i="4"/>
  <c r="BJ126" i="4"/>
  <c r="BJ123" i="4"/>
  <c r="BL123" i="4" s="1"/>
  <c r="BL121" i="4"/>
  <c r="BJ117" i="4"/>
  <c r="BJ114" i="4"/>
  <c r="BL114" i="4" s="1"/>
  <c r="BL101" i="4"/>
  <c r="BL98" i="4"/>
  <c r="BJ94" i="4"/>
  <c r="BJ91" i="4"/>
  <c r="BL91" i="4" s="1"/>
  <c r="BL89" i="4"/>
  <c r="BJ85" i="4"/>
  <c r="BL85" i="4" s="1"/>
  <c r="BJ82" i="4"/>
  <c r="BL78" i="4"/>
  <c r="BL72" i="4"/>
  <c r="BL69" i="4"/>
  <c r="BL66" i="4"/>
  <c r="BJ62" i="4"/>
  <c r="BL62" i="4" s="1"/>
  <c r="BL61" i="4"/>
  <c r="BL54" i="4"/>
  <c r="BL45" i="4"/>
  <c r="BL36" i="4"/>
  <c r="BL32" i="4"/>
  <c r="BL13" i="4"/>
  <c r="BL137" i="4"/>
  <c r="BL82" i="4"/>
  <c r="BJ24" i="4"/>
  <c r="BK24" i="4"/>
  <c r="BL6" i="4"/>
  <c r="BJ156" i="4"/>
  <c r="BK156" i="4"/>
  <c r="BJ151" i="4"/>
  <c r="BL151" i="4" s="1"/>
  <c r="BL150" i="4"/>
  <c r="BJ148" i="4"/>
  <c r="BK148" i="4"/>
  <c r="BJ143" i="4"/>
  <c r="BL143" i="4" s="1"/>
  <c r="BJ140" i="4"/>
  <c r="BK140" i="4"/>
  <c r="BJ135" i="4"/>
  <c r="BL135" i="4" s="1"/>
  <c r="BJ132" i="4"/>
  <c r="BL132" i="4" s="1"/>
  <c r="BK132" i="4"/>
  <c r="BJ129" i="4"/>
  <c r="BL129" i="4" s="1"/>
  <c r="BL125" i="4"/>
  <c r="BJ118" i="4"/>
  <c r="BL118" i="4" s="1"/>
  <c r="BJ115" i="4"/>
  <c r="BL113" i="4"/>
  <c r="BJ106" i="4"/>
  <c r="BL106" i="4" s="1"/>
  <c r="BL102" i="4"/>
  <c r="BJ97" i="4"/>
  <c r="BL97" i="4" s="1"/>
  <c r="BL93" i="4"/>
  <c r="BL90" i="4"/>
  <c r="BJ86" i="4"/>
  <c r="BL86" i="4" s="1"/>
  <c r="BJ83" i="4"/>
  <c r="BL83" i="4" s="1"/>
  <c r="BL81" i="4"/>
  <c r="BJ74" i="4"/>
  <c r="BL74" i="4" s="1"/>
  <c r="BL70" i="4"/>
  <c r="BJ63" i="4"/>
  <c r="BL63" i="4" s="1"/>
  <c r="BJ51" i="4"/>
  <c r="BK51" i="4"/>
  <c r="BJ40" i="4"/>
  <c r="BK40" i="4"/>
  <c r="BK14" i="4"/>
  <c r="BJ14" i="4"/>
  <c r="BJ12" i="4"/>
  <c r="BK12" i="4"/>
  <c r="BK65" i="4"/>
  <c r="BL65" i="4" s="1"/>
  <c r="BK16" i="4"/>
  <c r="BL16" i="4" s="1"/>
  <c r="BJ58" i="4"/>
  <c r="BL58" i="4" s="1"/>
  <c r="BJ50" i="4"/>
  <c r="BL50" i="4" s="1"/>
  <c r="BJ42" i="4"/>
  <c r="BL42" i="4" s="1"/>
  <c r="BJ34" i="4"/>
  <c r="BL34" i="4" s="1"/>
  <c r="BJ100" i="4"/>
  <c r="BL100" i="4" s="1"/>
  <c r="BJ68" i="4"/>
  <c r="BL68" i="4" s="1"/>
  <c r="BJ60" i="4"/>
  <c r="BL60" i="4" s="1"/>
  <c r="BJ44" i="4"/>
  <c r="BL44" i="4" s="1"/>
  <c r="BJ127" i="4"/>
  <c r="BL127" i="4" s="1"/>
  <c r="BJ120" i="4"/>
  <c r="BL120" i="4" s="1"/>
  <c r="BJ111" i="4"/>
  <c r="BL111" i="4" s="1"/>
  <c r="BJ104" i="4"/>
  <c r="BL104" i="4" s="1"/>
  <c r="BJ95" i="4"/>
  <c r="BL95" i="4" s="1"/>
  <c r="BJ88" i="4"/>
  <c r="BL88" i="4" s="1"/>
  <c r="BJ79" i="4"/>
  <c r="BL79" i="4" s="1"/>
  <c r="BJ72" i="4"/>
  <c r="BJ39" i="4"/>
  <c r="BL39" i="4" s="1"/>
  <c r="BJ27" i="4"/>
  <c r="BL27" i="4" s="1"/>
  <c r="BJ116" i="4"/>
  <c r="BL116" i="4" s="1"/>
  <c r="BJ124" i="4"/>
  <c r="BL124" i="4" s="1"/>
  <c r="BJ108" i="4"/>
  <c r="BL108" i="4" s="1"/>
  <c r="BJ92" i="4"/>
  <c r="BL92" i="4" s="1"/>
  <c r="BJ76" i="4"/>
  <c r="BL76" i="4" s="1"/>
  <c r="BJ64" i="4"/>
  <c r="BL64" i="4" s="1"/>
  <c r="BJ56" i="4"/>
  <c r="BL56" i="4" s="1"/>
  <c r="BJ48" i="4"/>
  <c r="BL48" i="4" s="1"/>
  <c r="BJ35" i="4"/>
  <c r="BL35" i="4" s="1"/>
  <c r="BJ23" i="4"/>
  <c r="BL23" i="4" s="1"/>
  <c r="BJ84" i="4"/>
  <c r="BL84" i="4" s="1"/>
  <c r="BJ52" i="4"/>
  <c r="BL52" i="4" s="1"/>
  <c r="BH157" i="4"/>
  <c r="BH158" i="4" s="1"/>
  <c r="BJ128" i="4"/>
  <c r="BL128" i="4" s="1"/>
  <c r="BJ119" i="4"/>
  <c r="BL119" i="4" s="1"/>
  <c r="BJ112" i="4"/>
  <c r="BL112" i="4" s="1"/>
  <c r="BJ103" i="4"/>
  <c r="BL103" i="4" s="1"/>
  <c r="BJ96" i="4"/>
  <c r="BL96" i="4" s="1"/>
  <c r="BJ87" i="4"/>
  <c r="BL87" i="4" s="1"/>
  <c r="BJ80" i="4"/>
  <c r="BL80" i="4" s="1"/>
  <c r="BJ71" i="4"/>
  <c r="BL71" i="4" s="1"/>
  <c r="BJ31" i="4"/>
  <c r="BL31" i="4" s="1"/>
  <c r="BJ19" i="4"/>
  <c r="BL19" i="4" s="1"/>
  <c r="BJ15" i="4"/>
  <c r="BL15" i="4" s="1"/>
  <c r="BJ11" i="4"/>
  <c r="BL11" i="4" s="1"/>
  <c r="D157" i="4"/>
  <c r="F157" i="4" s="1"/>
  <c r="G4" i="17" l="1"/>
  <c r="BL24" i="4"/>
  <c r="BL12" i="4"/>
  <c r="BL40" i="4"/>
  <c r="BL148" i="4"/>
  <c r="BL156" i="4"/>
  <c r="BL14" i="4"/>
  <c r="BL140" i="4"/>
  <c r="BJ157" i="4"/>
  <c r="BJ158" i="4" s="1"/>
  <c r="BL43" i="4"/>
  <c r="BL51" i="4"/>
  <c r="BI157" i="4"/>
  <c r="BI158" i="4" s="1"/>
  <c r="BL4" i="4"/>
  <c r="BK157" i="4"/>
  <c r="BK158" i="4" s="1"/>
  <c r="AE160" i="4"/>
  <c r="AF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E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E166" i="4"/>
  <c r="AF166" i="4"/>
  <c r="AG166" i="4"/>
  <c r="AH166" i="4"/>
  <c r="AI166" i="4"/>
  <c r="AJ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E167" i="4"/>
  <c r="AF167" i="4"/>
  <c r="AG167" i="4"/>
  <c r="AH167" i="4"/>
  <c r="AI167" i="4"/>
  <c r="AJ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E168" i="4"/>
  <c r="AF168" i="4"/>
  <c r="AG168" i="4"/>
  <c r="AH168" i="4"/>
  <c r="AI168" i="4"/>
  <c r="AJ168" i="4"/>
  <c r="AF169" i="4"/>
  <c r="AG169" i="4"/>
  <c r="AH169" i="4"/>
  <c r="AI169" i="4"/>
  <c r="AJ169" i="4"/>
  <c r="AF170" i="4"/>
  <c r="AG170" i="4"/>
  <c r="AF171" i="4"/>
  <c r="AG171" i="4"/>
  <c r="AF172" i="4"/>
  <c r="AG172" i="4"/>
  <c r="AF173" i="4"/>
  <c r="AF174" i="4"/>
  <c r="AF175" i="4"/>
  <c r="AF176" i="4"/>
  <c r="AF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E159" i="4"/>
  <c r="BL157" i="4" l="1"/>
  <c r="AY12" i="4"/>
  <c r="AY167" i="4" s="1"/>
  <c r="AU168" i="4"/>
  <c r="AV13" i="4"/>
  <c r="AV168" i="4" s="1"/>
  <c r="AW13" i="4"/>
  <c r="AW168" i="4" s="1"/>
  <c r="AX13" i="4"/>
  <c r="AX168" i="4" s="1"/>
  <c r="AY168" i="4"/>
  <c r="AU14" i="4"/>
  <c r="AU169" i="4" s="1"/>
  <c r="AV14" i="4"/>
  <c r="AV169" i="4" s="1"/>
  <c r="AW14" i="4"/>
  <c r="AW169" i="4" s="1"/>
  <c r="AX14" i="4"/>
  <c r="AX169" i="4" s="1"/>
  <c r="AY14" i="4"/>
  <c r="AY169" i="4" s="1"/>
  <c r="AU15" i="4"/>
  <c r="AU170" i="4" s="1"/>
  <c r="AV15" i="4"/>
  <c r="AV170" i="4" s="1"/>
  <c r="AW15" i="4"/>
  <c r="AW170" i="4" s="1"/>
  <c r="AX15" i="4"/>
  <c r="AX170" i="4" s="1"/>
  <c r="AY15" i="4"/>
  <c r="AY170" i="4" s="1"/>
  <c r="AU16" i="4"/>
  <c r="AU171" i="4" s="1"/>
  <c r="AV16" i="4"/>
  <c r="AV171" i="4" s="1"/>
  <c r="AW16" i="4"/>
  <c r="AW171" i="4" s="1"/>
  <c r="AX16" i="4"/>
  <c r="AX171" i="4" s="1"/>
  <c r="AY16" i="4"/>
  <c r="AY171" i="4" s="1"/>
  <c r="AU17" i="4"/>
  <c r="AU172" i="4" s="1"/>
  <c r="AV17" i="4"/>
  <c r="AV172" i="4" s="1"/>
  <c r="AW17" i="4"/>
  <c r="AW172" i="4" s="1"/>
  <c r="AX17" i="4"/>
  <c r="AX172" i="4" s="1"/>
  <c r="AY17" i="4"/>
  <c r="AY172" i="4" s="1"/>
  <c r="AU18" i="4"/>
  <c r="AU173" i="4" s="1"/>
  <c r="AV18" i="4"/>
  <c r="AV173" i="4" s="1"/>
  <c r="AW18" i="4"/>
  <c r="AW173" i="4" s="1"/>
  <c r="AX18" i="4"/>
  <c r="AX173" i="4" s="1"/>
  <c r="AY18" i="4"/>
  <c r="AY173" i="4" s="1"/>
  <c r="AU19" i="4"/>
  <c r="AU174" i="4" s="1"/>
  <c r="AV19" i="4"/>
  <c r="AV174" i="4" s="1"/>
  <c r="AW19" i="4"/>
  <c r="AW174" i="4" s="1"/>
  <c r="AX19" i="4"/>
  <c r="AX174" i="4" s="1"/>
  <c r="AY19" i="4"/>
  <c r="AY174" i="4" s="1"/>
  <c r="AU20" i="4"/>
  <c r="AU175" i="4" s="1"/>
  <c r="AV20" i="4"/>
  <c r="AV175" i="4" s="1"/>
  <c r="AW20" i="4"/>
  <c r="AW175" i="4" s="1"/>
  <c r="AX20" i="4"/>
  <c r="AX175" i="4" s="1"/>
  <c r="AY20" i="4"/>
  <c r="AY175" i="4" s="1"/>
  <c r="AU21" i="4"/>
  <c r="AU176" i="4" s="1"/>
  <c r="AV21" i="4"/>
  <c r="AV176" i="4" s="1"/>
  <c r="AW21" i="4"/>
  <c r="AW176" i="4" s="1"/>
  <c r="AX21" i="4"/>
  <c r="AX176" i="4" s="1"/>
  <c r="AY21" i="4"/>
  <c r="AY176" i="4" s="1"/>
  <c r="AU22" i="4"/>
  <c r="AU177" i="4" s="1"/>
  <c r="AV22" i="4"/>
  <c r="AV177" i="4" s="1"/>
  <c r="AW22" i="4"/>
  <c r="AW177" i="4" s="1"/>
  <c r="AX22" i="4"/>
  <c r="AX177" i="4" s="1"/>
  <c r="AY22" i="4"/>
  <c r="AY177" i="4" s="1"/>
  <c r="AU23" i="4"/>
  <c r="AU178" i="4" s="1"/>
  <c r="AV23" i="4"/>
  <c r="AV178" i="4" s="1"/>
  <c r="AW23" i="4"/>
  <c r="AW178" i="4" s="1"/>
  <c r="AX23" i="4"/>
  <c r="AX178" i="4" s="1"/>
  <c r="AY23" i="4"/>
  <c r="AY178" i="4" s="1"/>
  <c r="AU24" i="4"/>
  <c r="AU179" i="4" s="1"/>
  <c r="AV24" i="4"/>
  <c r="AV179" i="4" s="1"/>
  <c r="AW24" i="4"/>
  <c r="AW179" i="4" s="1"/>
  <c r="AX24" i="4"/>
  <c r="AX179" i="4" s="1"/>
  <c r="AY24" i="4"/>
  <c r="AY179" i="4" s="1"/>
  <c r="AU25" i="4"/>
  <c r="AU180" i="4" s="1"/>
  <c r="AV25" i="4"/>
  <c r="AV180" i="4" s="1"/>
  <c r="AW25" i="4"/>
  <c r="AW180" i="4" s="1"/>
  <c r="AX25" i="4"/>
  <c r="AX180" i="4" s="1"/>
  <c r="AY25" i="4"/>
  <c r="AY180" i="4" s="1"/>
  <c r="AU26" i="4"/>
  <c r="AU181" i="4" s="1"/>
  <c r="AV26" i="4"/>
  <c r="AV181" i="4" s="1"/>
  <c r="AW26" i="4"/>
  <c r="AW181" i="4" s="1"/>
  <c r="AX26" i="4"/>
  <c r="AX181" i="4" s="1"/>
  <c r="AY26" i="4"/>
  <c r="AY181" i="4" s="1"/>
  <c r="AU27" i="4"/>
  <c r="AU182" i="4" s="1"/>
  <c r="AV27" i="4"/>
  <c r="AV182" i="4" s="1"/>
  <c r="AW27" i="4"/>
  <c r="AW182" i="4" s="1"/>
  <c r="AX27" i="4"/>
  <c r="AX182" i="4" s="1"/>
  <c r="AY27" i="4"/>
  <c r="AY182" i="4" s="1"/>
  <c r="AU28" i="4"/>
  <c r="AU183" i="4" s="1"/>
  <c r="AV28" i="4"/>
  <c r="AV183" i="4" s="1"/>
  <c r="AW28" i="4"/>
  <c r="AW183" i="4" s="1"/>
  <c r="AX28" i="4"/>
  <c r="AX183" i="4" s="1"/>
  <c r="AY28" i="4"/>
  <c r="AY183" i="4" s="1"/>
  <c r="AU29" i="4"/>
  <c r="AU184" i="4" s="1"/>
  <c r="AV29" i="4"/>
  <c r="AV184" i="4" s="1"/>
  <c r="AW29" i="4"/>
  <c r="AW184" i="4" s="1"/>
  <c r="AX29" i="4"/>
  <c r="AX184" i="4" s="1"/>
  <c r="AY29" i="4"/>
  <c r="AY184" i="4" s="1"/>
  <c r="AU30" i="4"/>
  <c r="AU185" i="4" s="1"/>
  <c r="AV30" i="4"/>
  <c r="AV185" i="4" s="1"/>
  <c r="AW30" i="4"/>
  <c r="AW185" i="4" s="1"/>
  <c r="AX30" i="4"/>
  <c r="AX185" i="4" s="1"/>
  <c r="AY30" i="4"/>
  <c r="AY185" i="4" s="1"/>
  <c r="AU31" i="4"/>
  <c r="AU186" i="4" s="1"/>
  <c r="AV31" i="4"/>
  <c r="AV186" i="4" s="1"/>
  <c r="AW31" i="4"/>
  <c r="AW186" i="4" s="1"/>
  <c r="AX31" i="4"/>
  <c r="AX186" i="4" s="1"/>
  <c r="AY31" i="4"/>
  <c r="AY186" i="4" s="1"/>
  <c r="AU32" i="4"/>
  <c r="AU187" i="4" s="1"/>
  <c r="AV32" i="4"/>
  <c r="AV187" i="4" s="1"/>
  <c r="AW32" i="4"/>
  <c r="AW187" i="4" s="1"/>
  <c r="AX32" i="4"/>
  <c r="AX187" i="4" s="1"/>
  <c r="AY32" i="4"/>
  <c r="AY187" i="4" s="1"/>
  <c r="AU33" i="4"/>
  <c r="AU188" i="4" s="1"/>
  <c r="AV33" i="4"/>
  <c r="AV188" i="4" s="1"/>
  <c r="AW33" i="4"/>
  <c r="AW188" i="4" s="1"/>
  <c r="AX33" i="4"/>
  <c r="AX188" i="4" s="1"/>
  <c r="AY33" i="4"/>
  <c r="AY188" i="4" s="1"/>
  <c r="AU34" i="4"/>
  <c r="AU189" i="4" s="1"/>
  <c r="AV34" i="4"/>
  <c r="AV189" i="4" s="1"/>
  <c r="AW34" i="4"/>
  <c r="AW189" i="4" s="1"/>
  <c r="AX34" i="4"/>
  <c r="AX189" i="4" s="1"/>
  <c r="AY34" i="4"/>
  <c r="AY189" i="4" s="1"/>
  <c r="AU35" i="4"/>
  <c r="AU190" i="4" s="1"/>
  <c r="AV35" i="4"/>
  <c r="AV190" i="4" s="1"/>
  <c r="AW35" i="4"/>
  <c r="AW190" i="4" s="1"/>
  <c r="AX35" i="4"/>
  <c r="AX190" i="4" s="1"/>
  <c r="AY35" i="4"/>
  <c r="AY190" i="4" s="1"/>
  <c r="AU36" i="4"/>
  <c r="AU191" i="4" s="1"/>
  <c r="AV36" i="4"/>
  <c r="AV191" i="4" s="1"/>
  <c r="AW36" i="4"/>
  <c r="AW191" i="4" s="1"/>
  <c r="AX36" i="4"/>
  <c r="AX191" i="4" s="1"/>
  <c r="AY36" i="4"/>
  <c r="AY191" i="4" s="1"/>
  <c r="AU37" i="4"/>
  <c r="AU192" i="4" s="1"/>
  <c r="AV37" i="4"/>
  <c r="AV192" i="4" s="1"/>
  <c r="AW37" i="4"/>
  <c r="AW192" i="4" s="1"/>
  <c r="AX37" i="4"/>
  <c r="AX192" i="4" s="1"/>
  <c r="AY37" i="4"/>
  <c r="AY192" i="4" s="1"/>
  <c r="AU38" i="4"/>
  <c r="AU193" i="4" s="1"/>
  <c r="AV38" i="4"/>
  <c r="AV193" i="4" s="1"/>
  <c r="AW38" i="4"/>
  <c r="AW193" i="4" s="1"/>
  <c r="AX38" i="4"/>
  <c r="AX193" i="4" s="1"/>
  <c r="AY38" i="4"/>
  <c r="AY193" i="4" s="1"/>
  <c r="AU39" i="4"/>
  <c r="AU194" i="4" s="1"/>
  <c r="AV39" i="4"/>
  <c r="AV194" i="4" s="1"/>
  <c r="AW39" i="4"/>
  <c r="AW194" i="4" s="1"/>
  <c r="AX39" i="4"/>
  <c r="AX194" i="4" s="1"/>
  <c r="AY39" i="4"/>
  <c r="AY194" i="4" s="1"/>
  <c r="AU40" i="4"/>
  <c r="AU195" i="4" s="1"/>
  <c r="AV40" i="4"/>
  <c r="AV195" i="4" s="1"/>
  <c r="AW40" i="4"/>
  <c r="AW195" i="4" s="1"/>
  <c r="AX40" i="4"/>
  <c r="AX195" i="4" s="1"/>
  <c r="AY40" i="4"/>
  <c r="AY195" i="4" s="1"/>
  <c r="AU41" i="4"/>
  <c r="AU196" i="4" s="1"/>
  <c r="AV41" i="4"/>
  <c r="AV196" i="4" s="1"/>
  <c r="AW41" i="4"/>
  <c r="AW196" i="4" s="1"/>
  <c r="AX41" i="4"/>
  <c r="AX196" i="4" s="1"/>
  <c r="AY41" i="4"/>
  <c r="AY196" i="4" s="1"/>
  <c r="AU42" i="4"/>
  <c r="AU197" i="4" s="1"/>
  <c r="AV42" i="4"/>
  <c r="AV197" i="4" s="1"/>
  <c r="AW42" i="4"/>
  <c r="AW197" i="4" s="1"/>
  <c r="AX42" i="4"/>
  <c r="AX197" i="4" s="1"/>
  <c r="AY42" i="4"/>
  <c r="AY197" i="4" s="1"/>
  <c r="AU43" i="4"/>
  <c r="AU198" i="4" s="1"/>
  <c r="AV43" i="4"/>
  <c r="AV198" i="4" s="1"/>
  <c r="AW43" i="4"/>
  <c r="AW198" i="4" s="1"/>
  <c r="AX43" i="4"/>
  <c r="AX198" i="4" s="1"/>
  <c r="AY43" i="4"/>
  <c r="AY198" i="4" s="1"/>
  <c r="AU44" i="4"/>
  <c r="AU199" i="4" s="1"/>
  <c r="AV44" i="4"/>
  <c r="AV199" i="4" s="1"/>
  <c r="AW44" i="4"/>
  <c r="AW199" i="4" s="1"/>
  <c r="AX44" i="4"/>
  <c r="AX199" i="4" s="1"/>
  <c r="AY44" i="4"/>
  <c r="AY199" i="4" s="1"/>
  <c r="AU45" i="4"/>
  <c r="AU200" i="4" s="1"/>
  <c r="AV45" i="4"/>
  <c r="AV200" i="4" s="1"/>
  <c r="AW45" i="4"/>
  <c r="AW200" i="4" s="1"/>
  <c r="AX45" i="4"/>
  <c r="AX200" i="4" s="1"/>
  <c r="AY45" i="4"/>
  <c r="AY200" i="4" s="1"/>
  <c r="AU46" i="4"/>
  <c r="AU201" i="4" s="1"/>
  <c r="AV46" i="4"/>
  <c r="AV201" i="4" s="1"/>
  <c r="AW46" i="4"/>
  <c r="AW201" i="4" s="1"/>
  <c r="AX46" i="4"/>
  <c r="AX201" i="4" s="1"/>
  <c r="AY46" i="4"/>
  <c r="AY201" i="4" s="1"/>
  <c r="AU47" i="4"/>
  <c r="AU202" i="4" s="1"/>
  <c r="AV47" i="4"/>
  <c r="AV202" i="4" s="1"/>
  <c r="AW47" i="4"/>
  <c r="AW202" i="4" s="1"/>
  <c r="AX47" i="4"/>
  <c r="AX202" i="4" s="1"/>
  <c r="AY47" i="4"/>
  <c r="AY202" i="4" s="1"/>
  <c r="AU48" i="4"/>
  <c r="AU203" i="4" s="1"/>
  <c r="AV48" i="4"/>
  <c r="AV203" i="4" s="1"/>
  <c r="AW48" i="4"/>
  <c r="AW203" i="4" s="1"/>
  <c r="AX48" i="4"/>
  <c r="AX203" i="4" s="1"/>
  <c r="AY48" i="4"/>
  <c r="AY203" i="4" s="1"/>
  <c r="AU49" i="4"/>
  <c r="AU204" i="4" s="1"/>
  <c r="AV49" i="4"/>
  <c r="AV204" i="4" s="1"/>
  <c r="AW49" i="4"/>
  <c r="AW204" i="4" s="1"/>
  <c r="AX49" i="4"/>
  <c r="AX204" i="4" s="1"/>
  <c r="AY49" i="4"/>
  <c r="AY204" i="4" s="1"/>
  <c r="AU50" i="4"/>
  <c r="AU205" i="4" s="1"/>
  <c r="AV50" i="4"/>
  <c r="AV205" i="4" s="1"/>
  <c r="AW50" i="4"/>
  <c r="AW205" i="4" s="1"/>
  <c r="AX50" i="4"/>
  <c r="AX205" i="4" s="1"/>
  <c r="AY50" i="4"/>
  <c r="AY205" i="4" s="1"/>
  <c r="AU51" i="4"/>
  <c r="AU206" i="4" s="1"/>
  <c r="AV51" i="4"/>
  <c r="AV206" i="4" s="1"/>
  <c r="AW51" i="4"/>
  <c r="AW206" i="4" s="1"/>
  <c r="AX51" i="4"/>
  <c r="AX206" i="4" s="1"/>
  <c r="AY51" i="4"/>
  <c r="AY206" i="4" s="1"/>
  <c r="AU52" i="4"/>
  <c r="AU207" i="4" s="1"/>
  <c r="AV52" i="4"/>
  <c r="AV207" i="4" s="1"/>
  <c r="AW52" i="4"/>
  <c r="AW207" i="4" s="1"/>
  <c r="AX52" i="4"/>
  <c r="AX207" i="4" s="1"/>
  <c r="AY52" i="4"/>
  <c r="AY207" i="4" s="1"/>
  <c r="AU53" i="4"/>
  <c r="AU208" i="4" s="1"/>
  <c r="AV53" i="4"/>
  <c r="AV208" i="4" s="1"/>
  <c r="AW53" i="4"/>
  <c r="AW208" i="4" s="1"/>
  <c r="AX53" i="4"/>
  <c r="AX208" i="4" s="1"/>
  <c r="AY53" i="4"/>
  <c r="AY208" i="4" s="1"/>
  <c r="AU54" i="4"/>
  <c r="AU209" i="4" s="1"/>
  <c r="AV54" i="4"/>
  <c r="AV209" i="4" s="1"/>
  <c r="AW54" i="4"/>
  <c r="AW209" i="4" s="1"/>
  <c r="AX54" i="4"/>
  <c r="AX209" i="4" s="1"/>
  <c r="AY54" i="4"/>
  <c r="AY209" i="4" s="1"/>
  <c r="AU55" i="4"/>
  <c r="AU210" i="4" s="1"/>
  <c r="AV55" i="4"/>
  <c r="AV210" i="4" s="1"/>
  <c r="AW55" i="4"/>
  <c r="AW210" i="4" s="1"/>
  <c r="AX55" i="4"/>
  <c r="AX210" i="4" s="1"/>
  <c r="AY55" i="4"/>
  <c r="AY210" i="4" s="1"/>
  <c r="AU56" i="4"/>
  <c r="AU211" i="4" s="1"/>
  <c r="AV56" i="4"/>
  <c r="AV211" i="4" s="1"/>
  <c r="AW56" i="4"/>
  <c r="AW211" i="4" s="1"/>
  <c r="AX56" i="4"/>
  <c r="AX211" i="4" s="1"/>
  <c r="AY56" i="4"/>
  <c r="AY211" i="4" s="1"/>
  <c r="AU57" i="4"/>
  <c r="AU212" i="4" s="1"/>
  <c r="AV57" i="4"/>
  <c r="AV212" i="4" s="1"/>
  <c r="AW57" i="4"/>
  <c r="AW212" i="4" s="1"/>
  <c r="AX57" i="4"/>
  <c r="AX212" i="4" s="1"/>
  <c r="AY57" i="4"/>
  <c r="AY212" i="4" s="1"/>
  <c r="AU58" i="4"/>
  <c r="AU213" i="4" s="1"/>
  <c r="AV58" i="4"/>
  <c r="AV213" i="4" s="1"/>
  <c r="AW58" i="4"/>
  <c r="AW213" i="4" s="1"/>
  <c r="AX58" i="4"/>
  <c r="AX213" i="4" s="1"/>
  <c r="AY58" i="4"/>
  <c r="AY213" i="4" s="1"/>
  <c r="AU59" i="4"/>
  <c r="AU214" i="4" s="1"/>
  <c r="AV59" i="4"/>
  <c r="AV214" i="4" s="1"/>
  <c r="AW59" i="4"/>
  <c r="AW214" i="4" s="1"/>
  <c r="AX59" i="4"/>
  <c r="AX214" i="4" s="1"/>
  <c r="AY59" i="4"/>
  <c r="AY214" i="4" s="1"/>
  <c r="AU60" i="4"/>
  <c r="AU215" i="4" s="1"/>
  <c r="AV60" i="4"/>
  <c r="AV215" i="4" s="1"/>
  <c r="AW60" i="4"/>
  <c r="AW215" i="4" s="1"/>
  <c r="AX60" i="4"/>
  <c r="AX215" i="4" s="1"/>
  <c r="AY60" i="4"/>
  <c r="AY215" i="4" s="1"/>
  <c r="AU61" i="4"/>
  <c r="AU216" i="4" s="1"/>
  <c r="AV61" i="4"/>
  <c r="AV216" i="4" s="1"/>
  <c r="AW61" i="4"/>
  <c r="AW216" i="4" s="1"/>
  <c r="AX61" i="4"/>
  <c r="AX216" i="4" s="1"/>
  <c r="AY61" i="4"/>
  <c r="AY216" i="4" s="1"/>
  <c r="AU62" i="4"/>
  <c r="AU217" i="4" s="1"/>
  <c r="AV62" i="4"/>
  <c r="AV217" i="4" s="1"/>
  <c r="AW62" i="4"/>
  <c r="AW217" i="4" s="1"/>
  <c r="AX62" i="4"/>
  <c r="AX217" i="4" s="1"/>
  <c r="AY62" i="4"/>
  <c r="AY217" i="4" s="1"/>
  <c r="AU63" i="4"/>
  <c r="AU218" i="4" s="1"/>
  <c r="AV63" i="4"/>
  <c r="AV218" i="4" s="1"/>
  <c r="AW63" i="4"/>
  <c r="AW218" i="4" s="1"/>
  <c r="AX63" i="4"/>
  <c r="AX218" i="4" s="1"/>
  <c r="AY63" i="4"/>
  <c r="AY218" i="4" s="1"/>
  <c r="AU64" i="4"/>
  <c r="AU219" i="4" s="1"/>
  <c r="AV64" i="4"/>
  <c r="AV219" i="4" s="1"/>
  <c r="AW64" i="4"/>
  <c r="AW219" i="4" s="1"/>
  <c r="AX64" i="4"/>
  <c r="AX219" i="4" s="1"/>
  <c r="AY64" i="4"/>
  <c r="AY219" i="4" s="1"/>
  <c r="AU65" i="4"/>
  <c r="AU220" i="4" s="1"/>
  <c r="AV65" i="4"/>
  <c r="AV220" i="4" s="1"/>
  <c r="AW65" i="4"/>
  <c r="AW220" i="4" s="1"/>
  <c r="AX65" i="4"/>
  <c r="AX220" i="4" s="1"/>
  <c r="AY65" i="4"/>
  <c r="AY220" i="4" s="1"/>
  <c r="AU66" i="4"/>
  <c r="AU221" i="4" s="1"/>
  <c r="AV66" i="4"/>
  <c r="AV221" i="4" s="1"/>
  <c r="AW66" i="4"/>
  <c r="AW221" i="4" s="1"/>
  <c r="AX66" i="4"/>
  <c r="AX221" i="4" s="1"/>
  <c r="AY66" i="4"/>
  <c r="AY221" i="4" s="1"/>
  <c r="AU67" i="4"/>
  <c r="AU222" i="4" s="1"/>
  <c r="AV67" i="4"/>
  <c r="AV222" i="4" s="1"/>
  <c r="AW67" i="4"/>
  <c r="AW222" i="4" s="1"/>
  <c r="AX67" i="4"/>
  <c r="AX222" i="4" s="1"/>
  <c r="AY67" i="4"/>
  <c r="AY222" i="4" s="1"/>
  <c r="AU68" i="4"/>
  <c r="AU223" i="4" s="1"/>
  <c r="AV68" i="4"/>
  <c r="AV223" i="4" s="1"/>
  <c r="AW68" i="4"/>
  <c r="AW223" i="4" s="1"/>
  <c r="AX68" i="4"/>
  <c r="AX223" i="4" s="1"/>
  <c r="AY68" i="4"/>
  <c r="AY223" i="4" s="1"/>
  <c r="AU69" i="4"/>
  <c r="AU224" i="4" s="1"/>
  <c r="AV69" i="4"/>
  <c r="AV224" i="4" s="1"/>
  <c r="AW69" i="4"/>
  <c r="AW224" i="4" s="1"/>
  <c r="AX69" i="4"/>
  <c r="AX224" i="4" s="1"/>
  <c r="AY69" i="4"/>
  <c r="AY224" i="4" s="1"/>
  <c r="AU70" i="4"/>
  <c r="AU225" i="4" s="1"/>
  <c r="AV70" i="4"/>
  <c r="AV225" i="4" s="1"/>
  <c r="AW70" i="4"/>
  <c r="AW225" i="4" s="1"/>
  <c r="AX70" i="4"/>
  <c r="AX225" i="4" s="1"/>
  <c r="AY70" i="4"/>
  <c r="AY225" i="4" s="1"/>
  <c r="AU71" i="4"/>
  <c r="AU226" i="4" s="1"/>
  <c r="AV71" i="4"/>
  <c r="AV226" i="4" s="1"/>
  <c r="AW71" i="4"/>
  <c r="AW226" i="4" s="1"/>
  <c r="AX71" i="4"/>
  <c r="AX226" i="4" s="1"/>
  <c r="AY71" i="4"/>
  <c r="AY226" i="4" s="1"/>
  <c r="AU72" i="4"/>
  <c r="AU227" i="4" s="1"/>
  <c r="AV72" i="4"/>
  <c r="AV227" i="4" s="1"/>
  <c r="AW72" i="4"/>
  <c r="AW227" i="4" s="1"/>
  <c r="AX72" i="4"/>
  <c r="AX227" i="4" s="1"/>
  <c r="AY72" i="4"/>
  <c r="AY227" i="4" s="1"/>
  <c r="AU73" i="4"/>
  <c r="AU228" i="4" s="1"/>
  <c r="AV73" i="4"/>
  <c r="AV228" i="4" s="1"/>
  <c r="AW73" i="4"/>
  <c r="AW228" i="4" s="1"/>
  <c r="AX73" i="4"/>
  <c r="AX228" i="4" s="1"/>
  <c r="AY73" i="4"/>
  <c r="AY228" i="4" s="1"/>
  <c r="AU74" i="4"/>
  <c r="AU229" i="4" s="1"/>
  <c r="AV74" i="4"/>
  <c r="AV229" i="4" s="1"/>
  <c r="AW74" i="4"/>
  <c r="AW229" i="4" s="1"/>
  <c r="AX74" i="4"/>
  <c r="AX229" i="4" s="1"/>
  <c r="AY74" i="4"/>
  <c r="AY229" i="4" s="1"/>
  <c r="AU75" i="4"/>
  <c r="AU230" i="4" s="1"/>
  <c r="AV75" i="4"/>
  <c r="AV230" i="4" s="1"/>
  <c r="AW75" i="4"/>
  <c r="AW230" i="4" s="1"/>
  <c r="AX75" i="4"/>
  <c r="AX230" i="4" s="1"/>
  <c r="AY75" i="4"/>
  <c r="AY230" i="4" s="1"/>
  <c r="AU76" i="4"/>
  <c r="AU231" i="4" s="1"/>
  <c r="AV76" i="4"/>
  <c r="AV231" i="4" s="1"/>
  <c r="AW76" i="4"/>
  <c r="AW231" i="4" s="1"/>
  <c r="AX76" i="4"/>
  <c r="AX231" i="4" s="1"/>
  <c r="AY76" i="4"/>
  <c r="AY231" i="4" s="1"/>
  <c r="AU77" i="4"/>
  <c r="AU232" i="4" s="1"/>
  <c r="AV77" i="4"/>
  <c r="AV232" i="4" s="1"/>
  <c r="AW77" i="4"/>
  <c r="AW232" i="4" s="1"/>
  <c r="AX77" i="4"/>
  <c r="AX232" i="4" s="1"/>
  <c r="AY77" i="4"/>
  <c r="AY232" i="4" s="1"/>
  <c r="AU78" i="4"/>
  <c r="AU233" i="4" s="1"/>
  <c r="AV78" i="4"/>
  <c r="AV233" i="4" s="1"/>
  <c r="AW78" i="4"/>
  <c r="AW233" i="4" s="1"/>
  <c r="AX78" i="4"/>
  <c r="AX233" i="4" s="1"/>
  <c r="AY78" i="4"/>
  <c r="AY233" i="4" s="1"/>
  <c r="AU79" i="4"/>
  <c r="AU234" i="4" s="1"/>
  <c r="AV79" i="4"/>
  <c r="AV234" i="4" s="1"/>
  <c r="AW79" i="4"/>
  <c r="AW234" i="4" s="1"/>
  <c r="AX79" i="4"/>
  <c r="AX234" i="4" s="1"/>
  <c r="AY79" i="4"/>
  <c r="AY234" i="4" s="1"/>
  <c r="AU80" i="4"/>
  <c r="AU235" i="4" s="1"/>
  <c r="AV80" i="4"/>
  <c r="AV235" i="4" s="1"/>
  <c r="AW80" i="4"/>
  <c r="AW235" i="4" s="1"/>
  <c r="AX80" i="4"/>
  <c r="AX235" i="4" s="1"/>
  <c r="AY80" i="4"/>
  <c r="AY235" i="4" s="1"/>
  <c r="AU81" i="4"/>
  <c r="AU236" i="4" s="1"/>
  <c r="AV81" i="4"/>
  <c r="AV236" i="4" s="1"/>
  <c r="AW81" i="4"/>
  <c r="AW236" i="4" s="1"/>
  <c r="AX81" i="4"/>
  <c r="AX236" i="4" s="1"/>
  <c r="AY81" i="4"/>
  <c r="AY236" i="4" s="1"/>
  <c r="AU82" i="4"/>
  <c r="AU237" i="4" s="1"/>
  <c r="AV82" i="4"/>
  <c r="AV237" i="4" s="1"/>
  <c r="AW82" i="4"/>
  <c r="AW237" i="4" s="1"/>
  <c r="AX82" i="4"/>
  <c r="AX237" i="4" s="1"/>
  <c r="AY82" i="4"/>
  <c r="AY237" i="4" s="1"/>
  <c r="AU83" i="4"/>
  <c r="AU238" i="4" s="1"/>
  <c r="AV83" i="4"/>
  <c r="AV238" i="4" s="1"/>
  <c r="AW83" i="4"/>
  <c r="AW238" i="4" s="1"/>
  <c r="AX83" i="4"/>
  <c r="AX238" i="4" s="1"/>
  <c r="AY83" i="4"/>
  <c r="AY238" i="4" s="1"/>
  <c r="AU84" i="4"/>
  <c r="AU239" i="4" s="1"/>
  <c r="AV84" i="4"/>
  <c r="AV239" i="4" s="1"/>
  <c r="AW84" i="4"/>
  <c r="AW239" i="4" s="1"/>
  <c r="AX84" i="4"/>
  <c r="AX239" i="4" s="1"/>
  <c r="AY84" i="4"/>
  <c r="AY239" i="4" s="1"/>
  <c r="AU85" i="4"/>
  <c r="AU240" i="4" s="1"/>
  <c r="AV85" i="4"/>
  <c r="AV240" i="4" s="1"/>
  <c r="AW85" i="4"/>
  <c r="AW240" i="4" s="1"/>
  <c r="AX85" i="4"/>
  <c r="AX240" i="4" s="1"/>
  <c r="AY85" i="4"/>
  <c r="AY240" i="4" s="1"/>
  <c r="AU86" i="4"/>
  <c r="AU241" i="4" s="1"/>
  <c r="AV86" i="4"/>
  <c r="AV241" i="4" s="1"/>
  <c r="AW86" i="4"/>
  <c r="AW241" i="4" s="1"/>
  <c r="AX86" i="4"/>
  <c r="AX241" i="4" s="1"/>
  <c r="AY86" i="4"/>
  <c r="AY241" i="4" s="1"/>
  <c r="AU87" i="4"/>
  <c r="AU242" i="4" s="1"/>
  <c r="AV87" i="4"/>
  <c r="AV242" i="4" s="1"/>
  <c r="AW87" i="4"/>
  <c r="AW242" i="4" s="1"/>
  <c r="AX87" i="4"/>
  <c r="AX242" i="4" s="1"/>
  <c r="AY87" i="4"/>
  <c r="AY242" i="4" s="1"/>
  <c r="AU88" i="4"/>
  <c r="AU243" i="4" s="1"/>
  <c r="AV88" i="4"/>
  <c r="AV243" i="4" s="1"/>
  <c r="AW88" i="4"/>
  <c r="AW243" i="4" s="1"/>
  <c r="AX88" i="4"/>
  <c r="AX243" i="4" s="1"/>
  <c r="AY88" i="4"/>
  <c r="AY243" i="4" s="1"/>
  <c r="AU89" i="4"/>
  <c r="AU244" i="4" s="1"/>
  <c r="AV89" i="4"/>
  <c r="AV244" i="4" s="1"/>
  <c r="AW89" i="4"/>
  <c r="AW244" i="4" s="1"/>
  <c r="AX89" i="4"/>
  <c r="AX244" i="4" s="1"/>
  <c r="AY89" i="4"/>
  <c r="AY244" i="4" s="1"/>
  <c r="AU90" i="4"/>
  <c r="AU245" i="4" s="1"/>
  <c r="AV90" i="4"/>
  <c r="AV245" i="4" s="1"/>
  <c r="AW90" i="4"/>
  <c r="AW245" i="4" s="1"/>
  <c r="AX90" i="4"/>
  <c r="AX245" i="4" s="1"/>
  <c r="AY90" i="4"/>
  <c r="AY245" i="4" s="1"/>
  <c r="AU91" i="4"/>
  <c r="AU246" i="4" s="1"/>
  <c r="AV91" i="4"/>
  <c r="AV246" i="4" s="1"/>
  <c r="AW91" i="4"/>
  <c r="AW246" i="4" s="1"/>
  <c r="AX91" i="4"/>
  <c r="AX246" i="4" s="1"/>
  <c r="AY91" i="4"/>
  <c r="AY246" i="4" s="1"/>
  <c r="AU92" i="4"/>
  <c r="AU247" i="4" s="1"/>
  <c r="AV92" i="4"/>
  <c r="AV247" i="4" s="1"/>
  <c r="AW92" i="4"/>
  <c r="AW247" i="4" s="1"/>
  <c r="AX92" i="4"/>
  <c r="AX247" i="4" s="1"/>
  <c r="AY92" i="4"/>
  <c r="AY247" i="4" s="1"/>
  <c r="AU93" i="4"/>
  <c r="AU248" i="4" s="1"/>
  <c r="AV93" i="4"/>
  <c r="AV248" i="4" s="1"/>
  <c r="AW93" i="4"/>
  <c r="AW248" i="4" s="1"/>
  <c r="AX93" i="4"/>
  <c r="AX248" i="4" s="1"/>
  <c r="AY93" i="4"/>
  <c r="AY248" i="4" s="1"/>
  <c r="AU94" i="4"/>
  <c r="AU249" i="4" s="1"/>
  <c r="AV94" i="4"/>
  <c r="AV249" i="4" s="1"/>
  <c r="AW94" i="4"/>
  <c r="AW249" i="4" s="1"/>
  <c r="AX94" i="4"/>
  <c r="AX249" i="4" s="1"/>
  <c r="AY94" i="4"/>
  <c r="AY249" i="4" s="1"/>
  <c r="AU95" i="4"/>
  <c r="AU250" i="4" s="1"/>
  <c r="AV95" i="4"/>
  <c r="AV250" i="4" s="1"/>
  <c r="AW95" i="4"/>
  <c r="AW250" i="4" s="1"/>
  <c r="AX95" i="4"/>
  <c r="AX250" i="4" s="1"/>
  <c r="AY95" i="4"/>
  <c r="AY250" i="4" s="1"/>
  <c r="AU96" i="4"/>
  <c r="AU251" i="4" s="1"/>
  <c r="AV96" i="4"/>
  <c r="AV251" i="4" s="1"/>
  <c r="AW96" i="4"/>
  <c r="AW251" i="4" s="1"/>
  <c r="AX96" i="4"/>
  <c r="AX251" i="4" s="1"/>
  <c r="AY96" i="4"/>
  <c r="AY251" i="4" s="1"/>
  <c r="AU97" i="4"/>
  <c r="AU252" i="4" s="1"/>
  <c r="AV97" i="4"/>
  <c r="AV252" i="4" s="1"/>
  <c r="AW97" i="4"/>
  <c r="AW252" i="4" s="1"/>
  <c r="AX97" i="4"/>
  <c r="AX252" i="4" s="1"/>
  <c r="AY97" i="4"/>
  <c r="AY252" i="4" s="1"/>
  <c r="AU98" i="4"/>
  <c r="AU253" i="4" s="1"/>
  <c r="AV98" i="4"/>
  <c r="AV253" i="4" s="1"/>
  <c r="AW98" i="4"/>
  <c r="AW253" i="4" s="1"/>
  <c r="AX98" i="4"/>
  <c r="AX253" i="4" s="1"/>
  <c r="AY98" i="4"/>
  <c r="AY253" i="4" s="1"/>
  <c r="AU99" i="4"/>
  <c r="AU254" i="4" s="1"/>
  <c r="AV99" i="4"/>
  <c r="AV254" i="4" s="1"/>
  <c r="AW99" i="4"/>
  <c r="AW254" i="4" s="1"/>
  <c r="AX99" i="4"/>
  <c r="AX254" i="4" s="1"/>
  <c r="AY99" i="4"/>
  <c r="AY254" i="4" s="1"/>
  <c r="AU100" i="4"/>
  <c r="AU255" i="4" s="1"/>
  <c r="AV100" i="4"/>
  <c r="AV255" i="4" s="1"/>
  <c r="AW100" i="4"/>
  <c r="AW255" i="4" s="1"/>
  <c r="AX100" i="4"/>
  <c r="AX255" i="4" s="1"/>
  <c r="AY100" i="4"/>
  <c r="AY255" i="4" s="1"/>
  <c r="AU101" i="4"/>
  <c r="AU256" i="4" s="1"/>
  <c r="AV101" i="4"/>
  <c r="AV256" i="4" s="1"/>
  <c r="AW101" i="4"/>
  <c r="AW256" i="4" s="1"/>
  <c r="AX101" i="4"/>
  <c r="AX256" i="4" s="1"/>
  <c r="AY101" i="4"/>
  <c r="AY256" i="4" s="1"/>
  <c r="AU102" i="4"/>
  <c r="AU257" i="4" s="1"/>
  <c r="AV102" i="4"/>
  <c r="AV257" i="4" s="1"/>
  <c r="AW102" i="4"/>
  <c r="AW257" i="4" s="1"/>
  <c r="AX102" i="4"/>
  <c r="AX257" i="4" s="1"/>
  <c r="AY102" i="4"/>
  <c r="AY257" i="4" s="1"/>
  <c r="AU103" i="4"/>
  <c r="AU258" i="4" s="1"/>
  <c r="AV103" i="4"/>
  <c r="AV258" i="4" s="1"/>
  <c r="AW103" i="4"/>
  <c r="AW258" i="4" s="1"/>
  <c r="AX103" i="4"/>
  <c r="AX258" i="4" s="1"/>
  <c r="AY103" i="4"/>
  <c r="AY258" i="4" s="1"/>
  <c r="AU104" i="4"/>
  <c r="AU259" i="4" s="1"/>
  <c r="AV104" i="4"/>
  <c r="AV259" i="4" s="1"/>
  <c r="AW104" i="4"/>
  <c r="AW259" i="4" s="1"/>
  <c r="AX104" i="4"/>
  <c r="AX259" i="4" s="1"/>
  <c r="AY104" i="4"/>
  <c r="AY259" i="4" s="1"/>
  <c r="AU105" i="4"/>
  <c r="AU260" i="4" s="1"/>
  <c r="AV105" i="4"/>
  <c r="AV260" i="4" s="1"/>
  <c r="AW105" i="4"/>
  <c r="AW260" i="4" s="1"/>
  <c r="AX105" i="4"/>
  <c r="AX260" i="4" s="1"/>
  <c r="AY105" i="4"/>
  <c r="AY260" i="4" s="1"/>
  <c r="AU106" i="4"/>
  <c r="AU261" i="4" s="1"/>
  <c r="AV106" i="4"/>
  <c r="AV261" i="4" s="1"/>
  <c r="AW106" i="4"/>
  <c r="AW261" i="4" s="1"/>
  <c r="AX106" i="4"/>
  <c r="AX261" i="4" s="1"/>
  <c r="AY106" i="4"/>
  <c r="AY261" i="4" s="1"/>
  <c r="AU107" i="4"/>
  <c r="AU262" i="4" s="1"/>
  <c r="AV107" i="4"/>
  <c r="AV262" i="4" s="1"/>
  <c r="AW107" i="4"/>
  <c r="AW262" i="4" s="1"/>
  <c r="AX107" i="4"/>
  <c r="AX262" i="4" s="1"/>
  <c r="AY107" i="4"/>
  <c r="AY262" i="4" s="1"/>
  <c r="AU108" i="4"/>
  <c r="AU263" i="4" s="1"/>
  <c r="AV108" i="4"/>
  <c r="AV263" i="4" s="1"/>
  <c r="AW108" i="4"/>
  <c r="AW263" i="4" s="1"/>
  <c r="AX108" i="4"/>
  <c r="AX263" i="4" s="1"/>
  <c r="AY108" i="4"/>
  <c r="AY263" i="4" s="1"/>
  <c r="AU109" i="4"/>
  <c r="AU264" i="4" s="1"/>
  <c r="AV109" i="4"/>
  <c r="AV264" i="4" s="1"/>
  <c r="AW109" i="4"/>
  <c r="AW264" i="4" s="1"/>
  <c r="AX109" i="4"/>
  <c r="AX264" i="4" s="1"/>
  <c r="AY109" i="4"/>
  <c r="AY264" i="4" s="1"/>
  <c r="AU110" i="4"/>
  <c r="AU265" i="4" s="1"/>
  <c r="AV110" i="4"/>
  <c r="AV265" i="4" s="1"/>
  <c r="AW110" i="4"/>
  <c r="AW265" i="4" s="1"/>
  <c r="AX110" i="4"/>
  <c r="AX265" i="4" s="1"/>
  <c r="AY110" i="4"/>
  <c r="AY265" i="4" s="1"/>
  <c r="AU111" i="4"/>
  <c r="AU266" i="4" s="1"/>
  <c r="AV111" i="4"/>
  <c r="AV266" i="4" s="1"/>
  <c r="AW111" i="4"/>
  <c r="AW266" i="4" s="1"/>
  <c r="AX111" i="4"/>
  <c r="AX266" i="4" s="1"/>
  <c r="AY111" i="4"/>
  <c r="AY266" i="4" s="1"/>
  <c r="AU112" i="4"/>
  <c r="AU267" i="4" s="1"/>
  <c r="AV112" i="4"/>
  <c r="AV267" i="4" s="1"/>
  <c r="AW112" i="4"/>
  <c r="AW267" i="4" s="1"/>
  <c r="AX112" i="4"/>
  <c r="AX267" i="4" s="1"/>
  <c r="AY112" i="4"/>
  <c r="AY267" i="4" s="1"/>
  <c r="AU113" i="4"/>
  <c r="AU268" i="4" s="1"/>
  <c r="AV113" i="4"/>
  <c r="AV268" i="4" s="1"/>
  <c r="AW113" i="4"/>
  <c r="AW268" i="4" s="1"/>
  <c r="AX113" i="4"/>
  <c r="AX268" i="4" s="1"/>
  <c r="AY113" i="4"/>
  <c r="AY268" i="4" s="1"/>
  <c r="AU114" i="4"/>
  <c r="AU269" i="4" s="1"/>
  <c r="AV114" i="4"/>
  <c r="AV269" i="4" s="1"/>
  <c r="AW114" i="4"/>
  <c r="AW269" i="4" s="1"/>
  <c r="AX114" i="4"/>
  <c r="AX269" i="4" s="1"/>
  <c r="AY114" i="4"/>
  <c r="AY269" i="4" s="1"/>
  <c r="AU115" i="4"/>
  <c r="AU270" i="4" s="1"/>
  <c r="AV115" i="4"/>
  <c r="AV270" i="4" s="1"/>
  <c r="AW115" i="4"/>
  <c r="AW270" i="4" s="1"/>
  <c r="AX115" i="4"/>
  <c r="AX270" i="4" s="1"/>
  <c r="AY115" i="4"/>
  <c r="AY270" i="4" s="1"/>
  <c r="AU116" i="4"/>
  <c r="AU271" i="4" s="1"/>
  <c r="AV116" i="4"/>
  <c r="AV271" i="4" s="1"/>
  <c r="AW116" i="4"/>
  <c r="AW271" i="4" s="1"/>
  <c r="AX116" i="4"/>
  <c r="AX271" i="4" s="1"/>
  <c r="AY116" i="4"/>
  <c r="AY271" i="4" s="1"/>
  <c r="AU117" i="4"/>
  <c r="AU272" i="4" s="1"/>
  <c r="AV117" i="4"/>
  <c r="AV272" i="4" s="1"/>
  <c r="AW117" i="4"/>
  <c r="AW272" i="4" s="1"/>
  <c r="AX117" i="4"/>
  <c r="AX272" i="4" s="1"/>
  <c r="AY117" i="4"/>
  <c r="AY272" i="4" s="1"/>
  <c r="AU118" i="4"/>
  <c r="AU273" i="4" s="1"/>
  <c r="AV118" i="4"/>
  <c r="AV273" i="4" s="1"/>
  <c r="AW118" i="4"/>
  <c r="AW273" i="4" s="1"/>
  <c r="AX118" i="4"/>
  <c r="AX273" i="4" s="1"/>
  <c r="AY118" i="4"/>
  <c r="AY273" i="4" s="1"/>
  <c r="AU119" i="4"/>
  <c r="AU274" i="4" s="1"/>
  <c r="AV119" i="4"/>
  <c r="AV274" i="4" s="1"/>
  <c r="AW119" i="4"/>
  <c r="AW274" i="4" s="1"/>
  <c r="AX119" i="4"/>
  <c r="AX274" i="4" s="1"/>
  <c r="AY119" i="4"/>
  <c r="AY274" i="4" s="1"/>
  <c r="AU120" i="4"/>
  <c r="AU275" i="4" s="1"/>
  <c r="AV120" i="4"/>
  <c r="AV275" i="4" s="1"/>
  <c r="AW120" i="4"/>
  <c r="AW275" i="4" s="1"/>
  <c r="AX120" i="4"/>
  <c r="AX275" i="4" s="1"/>
  <c r="AY120" i="4"/>
  <c r="AY275" i="4" s="1"/>
  <c r="AU121" i="4"/>
  <c r="AU276" i="4" s="1"/>
  <c r="AV121" i="4"/>
  <c r="AV276" i="4" s="1"/>
  <c r="AW121" i="4"/>
  <c r="AW276" i="4" s="1"/>
  <c r="AX121" i="4"/>
  <c r="AX276" i="4" s="1"/>
  <c r="AY121" i="4"/>
  <c r="AY276" i="4" s="1"/>
  <c r="AU122" i="4"/>
  <c r="AU277" i="4" s="1"/>
  <c r="AV122" i="4"/>
  <c r="AV277" i="4" s="1"/>
  <c r="AW122" i="4"/>
  <c r="AW277" i="4" s="1"/>
  <c r="AX122" i="4"/>
  <c r="AX277" i="4" s="1"/>
  <c r="AY122" i="4"/>
  <c r="AY277" i="4" s="1"/>
  <c r="AU123" i="4"/>
  <c r="AU278" i="4" s="1"/>
  <c r="AV123" i="4"/>
  <c r="AV278" i="4" s="1"/>
  <c r="AW123" i="4"/>
  <c r="AW278" i="4" s="1"/>
  <c r="AX123" i="4"/>
  <c r="AX278" i="4" s="1"/>
  <c r="AY123" i="4"/>
  <c r="AY278" i="4" s="1"/>
  <c r="AU124" i="4"/>
  <c r="AU279" i="4" s="1"/>
  <c r="AV124" i="4"/>
  <c r="AV279" i="4" s="1"/>
  <c r="AW124" i="4"/>
  <c r="AW279" i="4" s="1"/>
  <c r="AX124" i="4"/>
  <c r="AX279" i="4" s="1"/>
  <c r="AY124" i="4"/>
  <c r="AY279" i="4" s="1"/>
  <c r="AU125" i="4"/>
  <c r="AU280" i="4" s="1"/>
  <c r="AV125" i="4"/>
  <c r="AV280" i="4" s="1"/>
  <c r="AW125" i="4"/>
  <c r="AW280" i="4" s="1"/>
  <c r="AX125" i="4"/>
  <c r="AX280" i="4" s="1"/>
  <c r="AY125" i="4"/>
  <c r="AY280" i="4" s="1"/>
  <c r="AU126" i="4"/>
  <c r="AU281" i="4" s="1"/>
  <c r="AV126" i="4"/>
  <c r="AV281" i="4" s="1"/>
  <c r="AW126" i="4"/>
  <c r="AW281" i="4" s="1"/>
  <c r="AX126" i="4"/>
  <c r="AX281" i="4" s="1"/>
  <c r="AY126" i="4"/>
  <c r="AY281" i="4" s="1"/>
  <c r="AU127" i="4"/>
  <c r="AU282" i="4" s="1"/>
  <c r="AV127" i="4"/>
  <c r="AV282" i="4" s="1"/>
  <c r="AW127" i="4"/>
  <c r="AW282" i="4" s="1"/>
  <c r="AX127" i="4"/>
  <c r="AX282" i="4" s="1"/>
  <c r="AY127" i="4"/>
  <c r="AY282" i="4" s="1"/>
  <c r="AU128" i="4"/>
  <c r="AU283" i="4" s="1"/>
  <c r="AV128" i="4"/>
  <c r="AV283" i="4" s="1"/>
  <c r="AW128" i="4"/>
  <c r="AW283" i="4" s="1"/>
  <c r="AX128" i="4"/>
  <c r="AX283" i="4" s="1"/>
  <c r="AY128" i="4"/>
  <c r="AY283" i="4" s="1"/>
  <c r="AU129" i="4"/>
  <c r="AU284" i="4" s="1"/>
  <c r="AV129" i="4"/>
  <c r="AV284" i="4" s="1"/>
  <c r="AW129" i="4"/>
  <c r="AW284" i="4" s="1"/>
  <c r="AX129" i="4"/>
  <c r="AX284" i="4" s="1"/>
  <c r="AY129" i="4"/>
  <c r="AY284" i="4" s="1"/>
  <c r="AU130" i="4"/>
  <c r="AU285" i="4" s="1"/>
  <c r="AV130" i="4"/>
  <c r="AV285" i="4" s="1"/>
  <c r="AW130" i="4"/>
  <c r="AW285" i="4" s="1"/>
  <c r="AX130" i="4"/>
  <c r="AX285" i="4" s="1"/>
  <c r="AY130" i="4"/>
  <c r="AY285" i="4" s="1"/>
  <c r="AU131" i="4"/>
  <c r="AU286" i="4" s="1"/>
  <c r="AV131" i="4"/>
  <c r="AV286" i="4" s="1"/>
  <c r="AW131" i="4"/>
  <c r="AW286" i="4" s="1"/>
  <c r="AX131" i="4"/>
  <c r="AX286" i="4" s="1"/>
  <c r="AY131" i="4"/>
  <c r="AY286" i="4" s="1"/>
  <c r="AU132" i="4"/>
  <c r="AU287" i="4" s="1"/>
  <c r="AV132" i="4"/>
  <c r="AV287" i="4" s="1"/>
  <c r="AW132" i="4"/>
  <c r="AW287" i="4" s="1"/>
  <c r="AX132" i="4"/>
  <c r="AX287" i="4" s="1"/>
  <c r="AY132" i="4"/>
  <c r="AY287" i="4" s="1"/>
  <c r="AU133" i="4"/>
  <c r="AU288" i="4" s="1"/>
  <c r="AV133" i="4"/>
  <c r="AV288" i="4" s="1"/>
  <c r="AW133" i="4"/>
  <c r="AW288" i="4" s="1"/>
  <c r="AX133" i="4"/>
  <c r="AX288" i="4" s="1"/>
  <c r="AY133" i="4"/>
  <c r="AY288" i="4" s="1"/>
  <c r="AU134" i="4"/>
  <c r="AU289" i="4" s="1"/>
  <c r="AV134" i="4"/>
  <c r="AV289" i="4" s="1"/>
  <c r="AW134" i="4"/>
  <c r="AW289" i="4" s="1"/>
  <c r="AX134" i="4"/>
  <c r="AX289" i="4" s="1"/>
  <c r="AY134" i="4"/>
  <c r="AY289" i="4" s="1"/>
  <c r="AU135" i="4"/>
  <c r="AU290" i="4" s="1"/>
  <c r="AV135" i="4"/>
  <c r="AV290" i="4" s="1"/>
  <c r="AW135" i="4"/>
  <c r="AW290" i="4" s="1"/>
  <c r="AX135" i="4"/>
  <c r="AX290" i="4" s="1"/>
  <c r="AY135" i="4"/>
  <c r="AY290" i="4" s="1"/>
  <c r="AU136" i="4"/>
  <c r="AU291" i="4" s="1"/>
  <c r="AV136" i="4"/>
  <c r="AV291" i="4" s="1"/>
  <c r="AW136" i="4"/>
  <c r="AW291" i="4" s="1"/>
  <c r="AX136" i="4"/>
  <c r="AX291" i="4" s="1"/>
  <c r="AY136" i="4"/>
  <c r="AY291" i="4" s="1"/>
  <c r="AU137" i="4"/>
  <c r="AU292" i="4" s="1"/>
  <c r="AV137" i="4"/>
  <c r="AV292" i="4" s="1"/>
  <c r="AW137" i="4"/>
  <c r="AW292" i="4" s="1"/>
  <c r="AX137" i="4"/>
  <c r="AX292" i="4" s="1"/>
  <c r="AY137" i="4"/>
  <c r="AY292" i="4" s="1"/>
  <c r="AU138" i="4"/>
  <c r="AU293" i="4" s="1"/>
  <c r="AV138" i="4"/>
  <c r="AV293" i="4" s="1"/>
  <c r="AW138" i="4"/>
  <c r="AW293" i="4" s="1"/>
  <c r="AX138" i="4"/>
  <c r="AX293" i="4" s="1"/>
  <c r="AY138" i="4"/>
  <c r="AY293" i="4" s="1"/>
  <c r="AU139" i="4"/>
  <c r="AU294" i="4" s="1"/>
  <c r="AV139" i="4"/>
  <c r="AV294" i="4" s="1"/>
  <c r="AW139" i="4"/>
  <c r="AW294" i="4" s="1"/>
  <c r="AX139" i="4"/>
  <c r="AX294" i="4" s="1"/>
  <c r="AY139" i="4"/>
  <c r="AY294" i="4" s="1"/>
  <c r="AU140" i="4"/>
  <c r="AU295" i="4" s="1"/>
  <c r="AV140" i="4"/>
  <c r="AV295" i="4" s="1"/>
  <c r="AW140" i="4"/>
  <c r="AW295" i="4" s="1"/>
  <c r="AX140" i="4"/>
  <c r="AX295" i="4" s="1"/>
  <c r="AY140" i="4"/>
  <c r="AY295" i="4" s="1"/>
  <c r="AU141" i="4"/>
  <c r="AU296" i="4" s="1"/>
  <c r="AV141" i="4"/>
  <c r="AV296" i="4" s="1"/>
  <c r="AW141" i="4"/>
  <c r="AW296" i="4" s="1"/>
  <c r="AX141" i="4"/>
  <c r="AX296" i="4" s="1"/>
  <c r="AY141" i="4"/>
  <c r="AY296" i="4" s="1"/>
  <c r="AU142" i="4"/>
  <c r="AU297" i="4" s="1"/>
  <c r="AV142" i="4"/>
  <c r="AV297" i="4" s="1"/>
  <c r="AW142" i="4"/>
  <c r="AW297" i="4" s="1"/>
  <c r="AX142" i="4"/>
  <c r="AX297" i="4" s="1"/>
  <c r="AY142" i="4"/>
  <c r="AY297" i="4" s="1"/>
  <c r="AU143" i="4"/>
  <c r="AU298" i="4" s="1"/>
  <c r="AV143" i="4"/>
  <c r="AV298" i="4" s="1"/>
  <c r="AW143" i="4"/>
  <c r="AW298" i="4" s="1"/>
  <c r="AX143" i="4"/>
  <c r="AX298" i="4" s="1"/>
  <c r="AY143" i="4"/>
  <c r="AY298" i="4" s="1"/>
  <c r="AU144" i="4"/>
  <c r="AU299" i="4" s="1"/>
  <c r="AV144" i="4"/>
  <c r="AV299" i="4" s="1"/>
  <c r="AW144" i="4"/>
  <c r="AW299" i="4" s="1"/>
  <c r="AX144" i="4"/>
  <c r="AX299" i="4" s="1"/>
  <c r="AY144" i="4"/>
  <c r="AY299" i="4" s="1"/>
  <c r="AU145" i="4"/>
  <c r="AU300" i="4" s="1"/>
  <c r="AV145" i="4"/>
  <c r="AV300" i="4" s="1"/>
  <c r="AW145" i="4"/>
  <c r="AW300" i="4" s="1"/>
  <c r="AX145" i="4"/>
  <c r="AX300" i="4" s="1"/>
  <c r="AY145" i="4"/>
  <c r="AY300" i="4" s="1"/>
  <c r="AU146" i="4"/>
  <c r="AU301" i="4" s="1"/>
  <c r="AV146" i="4"/>
  <c r="AV301" i="4" s="1"/>
  <c r="AW146" i="4"/>
  <c r="AW301" i="4" s="1"/>
  <c r="AX146" i="4"/>
  <c r="AX301" i="4" s="1"/>
  <c r="AY146" i="4"/>
  <c r="AY301" i="4" s="1"/>
  <c r="AU147" i="4"/>
  <c r="AU302" i="4" s="1"/>
  <c r="AV147" i="4"/>
  <c r="AV302" i="4" s="1"/>
  <c r="AW147" i="4"/>
  <c r="AW302" i="4" s="1"/>
  <c r="AX147" i="4"/>
  <c r="AX302" i="4" s="1"/>
  <c r="AY147" i="4"/>
  <c r="AY302" i="4" s="1"/>
  <c r="AU148" i="4"/>
  <c r="AU303" i="4" s="1"/>
  <c r="AV148" i="4"/>
  <c r="AV303" i="4" s="1"/>
  <c r="AW148" i="4"/>
  <c r="AW303" i="4" s="1"/>
  <c r="AX148" i="4"/>
  <c r="AX303" i="4" s="1"/>
  <c r="AY148" i="4"/>
  <c r="AY303" i="4" s="1"/>
  <c r="AU149" i="4"/>
  <c r="AU304" i="4" s="1"/>
  <c r="AV149" i="4"/>
  <c r="AV304" i="4" s="1"/>
  <c r="AW149" i="4"/>
  <c r="AW304" i="4" s="1"/>
  <c r="AX149" i="4"/>
  <c r="AX304" i="4" s="1"/>
  <c r="AY149" i="4"/>
  <c r="AY304" i="4" s="1"/>
  <c r="AU150" i="4"/>
  <c r="AU305" i="4" s="1"/>
  <c r="AV150" i="4"/>
  <c r="AV305" i="4" s="1"/>
  <c r="AW150" i="4"/>
  <c r="AW305" i="4" s="1"/>
  <c r="AX150" i="4"/>
  <c r="AX305" i="4" s="1"/>
  <c r="AY150" i="4"/>
  <c r="AY305" i="4" s="1"/>
  <c r="AU151" i="4"/>
  <c r="AU306" i="4" s="1"/>
  <c r="AV151" i="4"/>
  <c r="AV306" i="4" s="1"/>
  <c r="AW151" i="4"/>
  <c r="AW306" i="4" s="1"/>
  <c r="AX151" i="4"/>
  <c r="AX306" i="4" s="1"/>
  <c r="AY151" i="4"/>
  <c r="AY306" i="4" s="1"/>
  <c r="AU152" i="4"/>
  <c r="AU307" i="4" s="1"/>
  <c r="AV152" i="4"/>
  <c r="AV307" i="4" s="1"/>
  <c r="AW152" i="4"/>
  <c r="AW307" i="4" s="1"/>
  <c r="AX152" i="4"/>
  <c r="AX307" i="4" s="1"/>
  <c r="AY152" i="4"/>
  <c r="AY307" i="4" s="1"/>
  <c r="AU153" i="4"/>
  <c r="AU308" i="4" s="1"/>
  <c r="AV153" i="4"/>
  <c r="AV308" i="4" s="1"/>
  <c r="AW153" i="4"/>
  <c r="AW308" i="4" s="1"/>
  <c r="AX153" i="4"/>
  <c r="AX308" i="4" s="1"/>
  <c r="AY153" i="4"/>
  <c r="AY308" i="4" s="1"/>
  <c r="AU154" i="4"/>
  <c r="AU309" i="4" s="1"/>
  <c r="AV154" i="4"/>
  <c r="AV309" i="4" s="1"/>
  <c r="AW154" i="4"/>
  <c r="AW309" i="4" s="1"/>
  <c r="AX154" i="4"/>
  <c r="AX309" i="4" s="1"/>
  <c r="AY154" i="4"/>
  <c r="AY309" i="4" s="1"/>
  <c r="AU155" i="4"/>
  <c r="AU310" i="4" s="1"/>
  <c r="AV155" i="4"/>
  <c r="AV310" i="4" s="1"/>
  <c r="AW155" i="4"/>
  <c r="AW310" i="4" s="1"/>
  <c r="AX155" i="4"/>
  <c r="AX310" i="4" s="1"/>
  <c r="AY155" i="4"/>
  <c r="AY310" i="4" s="1"/>
  <c r="AU156" i="4"/>
  <c r="AU311" i="4" s="1"/>
  <c r="AV156" i="4"/>
  <c r="AV311" i="4" s="1"/>
  <c r="AW156" i="4"/>
  <c r="AW311" i="4" s="1"/>
  <c r="AX156" i="4"/>
  <c r="AX311" i="4" s="1"/>
  <c r="AY156" i="4"/>
  <c r="AY311" i="4" s="1"/>
  <c r="H4" i="4"/>
  <c r="I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AE65" i="4"/>
  <c r="AE220" i="4" s="1"/>
  <c r="AF65" i="4"/>
  <c r="AF220" i="4" s="1"/>
  <c r="AG65" i="4"/>
  <c r="AG220" i="4" s="1"/>
  <c r="AH65" i="4"/>
  <c r="AH220" i="4" s="1"/>
  <c r="AI65" i="4"/>
  <c r="AI220" i="4" s="1"/>
  <c r="AJ65" i="4"/>
  <c r="AJ220" i="4" s="1"/>
  <c r="AK65" i="4"/>
  <c r="AK220" i="4" s="1"/>
  <c r="AL65" i="4"/>
  <c r="AL220" i="4" s="1"/>
  <c r="AM65" i="4"/>
  <c r="AM220" i="4" s="1"/>
  <c r="AN65" i="4"/>
  <c r="AN220" i="4" s="1"/>
  <c r="AO65" i="4"/>
  <c r="AO220" i="4" s="1"/>
  <c r="AP65" i="4"/>
  <c r="AP220" i="4" s="1"/>
  <c r="AQ65" i="4"/>
  <c r="AQ220" i="4" s="1"/>
  <c r="AR65" i="4"/>
  <c r="AR220" i="4" s="1"/>
  <c r="AS65" i="4"/>
  <c r="AS220" i="4" s="1"/>
  <c r="AT65" i="4"/>
  <c r="AT220" i="4" s="1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AE66" i="4"/>
  <c r="AE221" i="4" s="1"/>
  <c r="AF66" i="4"/>
  <c r="AF221" i="4" s="1"/>
  <c r="AG66" i="4"/>
  <c r="AG221" i="4" s="1"/>
  <c r="AH66" i="4"/>
  <c r="AH221" i="4" s="1"/>
  <c r="AI66" i="4"/>
  <c r="AI221" i="4" s="1"/>
  <c r="AJ66" i="4"/>
  <c r="AJ221" i="4" s="1"/>
  <c r="AK66" i="4"/>
  <c r="AK221" i="4" s="1"/>
  <c r="AL66" i="4"/>
  <c r="AL221" i="4" s="1"/>
  <c r="AM66" i="4"/>
  <c r="AM221" i="4" s="1"/>
  <c r="AN66" i="4"/>
  <c r="AN221" i="4" s="1"/>
  <c r="AO66" i="4"/>
  <c r="AO221" i="4" s="1"/>
  <c r="AP66" i="4"/>
  <c r="AP221" i="4" s="1"/>
  <c r="AQ66" i="4"/>
  <c r="AQ221" i="4" s="1"/>
  <c r="AR66" i="4"/>
  <c r="AR221" i="4" s="1"/>
  <c r="AS66" i="4"/>
  <c r="AS221" i="4" s="1"/>
  <c r="AT66" i="4"/>
  <c r="AT221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AE67" i="4"/>
  <c r="AE222" i="4" s="1"/>
  <c r="AF67" i="4"/>
  <c r="AF222" i="4" s="1"/>
  <c r="AG67" i="4"/>
  <c r="AG222" i="4" s="1"/>
  <c r="AH67" i="4"/>
  <c r="AH222" i="4" s="1"/>
  <c r="AI67" i="4"/>
  <c r="AI222" i="4" s="1"/>
  <c r="AJ67" i="4"/>
  <c r="AJ222" i="4" s="1"/>
  <c r="AK67" i="4"/>
  <c r="AK222" i="4" s="1"/>
  <c r="AL67" i="4"/>
  <c r="AL222" i="4" s="1"/>
  <c r="AM67" i="4"/>
  <c r="AM222" i="4" s="1"/>
  <c r="AN67" i="4"/>
  <c r="AN222" i="4" s="1"/>
  <c r="AO67" i="4"/>
  <c r="AO222" i="4" s="1"/>
  <c r="AP67" i="4"/>
  <c r="AP222" i="4" s="1"/>
  <c r="AQ67" i="4"/>
  <c r="AQ222" i="4" s="1"/>
  <c r="AR67" i="4"/>
  <c r="AR222" i="4" s="1"/>
  <c r="AS67" i="4"/>
  <c r="AS222" i="4" s="1"/>
  <c r="AT67" i="4"/>
  <c r="AT222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AE68" i="4"/>
  <c r="AE223" i="4" s="1"/>
  <c r="AF68" i="4"/>
  <c r="AF223" i="4" s="1"/>
  <c r="AG68" i="4"/>
  <c r="AG223" i="4" s="1"/>
  <c r="AH68" i="4"/>
  <c r="AH223" i="4" s="1"/>
  <c r="AI68" i="4"/>
  <c r="AI223" i="4" s="1"/>
  <c r="AJ68" i="4"/>
  <c r="AJ223" i="4" s="1"/>
  <c r="AK68" i="4"/>
  <c r="AK223" i="4" s="1"/>
  <c r="AL68" i="4"/>
  <c r="AL223" i="4" s="1"/>
  <c r="AM68" i="4"/>
  <c r="AM223" i="4" s="1"/>
  <c r="AN68" i="4"/>
  <c r="AN223" i="4" s="1"/>
  <c r="AO68" i="4"/>
  <c r="AO223" i="4" s="1"/>
  <c r="AP68" i="4"/>
  <c r="AP223" i="4" s="1"/>
  <c r="AQ68" i="4"/>
  <c r="AQ223" i="4" s="1"/>
  <c r="AR68" i="4"/>
  <c r="AR223" i="4" s="1"/>
  <c r="AS68" i="4"/>
  <c r="AS223" i="4" s="1"/>
  <c r="AT68" i="4"/>
  <c r="AT223" i="4" s="1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AE69" i="4"/>
  <c r="AE224" i="4" s="1"/>
  <c r="AF69" i="4"/>
  <c r="AF224" i="4" s="1"/>
  <c r="AG69" i="4"/>
  <c r="AG224" i="4" s="1"/>
  <c r="AH69" i="4"/>
  <c r="AH224" i="4" s="1"/>
  <c r="AI69" i="4"/>
  <c r="AI224" i="4" s="1"/>
  <c r="AJ69" i="4"/>
  <c r="AJ224" i="4" s="1"/>
  <c r="AK69" i="4"/>
  <c r="AK224" i="4" s="1"/>
  <c r="AL69" i="4"/>
  <c r="AL224" i="4" s="1"/>
  <c r="AM69" i="4"/>
  <c r="AM224" i="4" s="1"/>
  <c r="AN69" i="4"/>
  <c r="AN224" i="4" s="1"/>
  <c r="AO69" i="4"/>
  <c r="AO224" i="4" s="1"/>
  <c r="AP69" i="4"/>
  <c r="AP224" i="4" s="1"/>
  <c r="AQ69" i="4"/>
  <c r="AQ224" i="4" s="1"/>
  <c r="AR69" i="4"/>
  <c r="AR224" i="4" s="1"/>
  <c r="AS69" i="4"/>
  <c r="AS224" i="4" s="1"/>
  <c r="AT69" i="4"/>
  <c r="AT224" i="4" s="1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AE70" i="4"/>
  <c r="AE225" i="4" s="1"/>
  <c r="AF70" i="4"/>
  <c r="AF225" i="4" s="1"/>
  <c r="AG70" i="4"/>
  <c r="AG225" i="4" s="1"/>
  <c r="AH70" i="4"/>
  <c r="AH225" i="4" s="1"/>
  <c r="AI70" i="4"/>
  <c r="AI225" i="4" s="1"/>
  <c r="AJ70" i="4"/>
  <c r="AJ225" i="4" s="1"/>
  <c r="AK70" i="4"/>
  <c r="AK225" i="4" s="1"/>
  <c r="AL70" i="4"/>
  <c r="AL225" i="4" s="1"/>
  <c r="AM70" i="4"/>
  <c r="AM225" i="4" s="1"/>
  <c r="AN70" i="4"/>
  <c r="AN225" i="4" s="1"/>
  <c r="AO70" i="4"/>
  <c r="AO225" i="4" s="1"/>
  <c r="AP70" i="4"/>
  <c r="AP225" i="4" s="1"/>
  <c r="AQ70" i="4"/>
  <c r="AQ225" i="4" s="1"/>
  <c r="AR70" i="4"/>
  <c r="AR225" i="4" s="1"/>
  <c r="AS70" i="4"/>
  <c r="AS225" i="4" s="1"/>
  <c r="AT70" i="4"/>
  <c r="AT225" i="4" s="1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AE71" i="4"/>
  <c r="AE226" i="4" s="1"/>
  <c r="AF71" i="4"/>
  <c r="AF226" i="4" s="1"/>
  <c r="AG71" i="4"/>
  <c r="AG226" i="4" s="1"/>
  <c r="AH71" i="4"/>
  <c r="AH226" i="4" s="1"/>
  <c r="AI71" i="4"/>
  <c r="AI226" i="4" s="1"/>
  <c r="AJ71" i="4"/>
  <c r="AJ226" i="4" s="1"/>
  <c r="AK71" i="4"/>
  <c r="AK226" i="4" s="1"/>
  <c r="AL71" i="4"/>
  <c r="AL226" i="4" s="1"/>
  <c r="AM71" i="4"/>
  <c r="AM226" i="4" s="1"/>
  <c r="AN71" i="4"/>
  <c r="AN226" i="4" s="1"/>
  <c r="AO71" i="4"/>
  <c r="AO226" i="4" s="1"/>
  <c r="AP71" i="4"/>
  <c r="AP226" i="4" s="1"/>
  <c r="AQ71" i="4"/>
  <c r="AQ226" i="4" s="1"/>
  <c r="AR71" i="4"/>
  <c r="AR226" i="4" s="1"/>
  <c r="AS71" i="4"/>
  <c r="AS226" i="4" s="1"/>
  <c r="AT71" i="4"/>
  <c r="AT226" i="4" s="1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AE72" i="4"/>
  <c r="AE227" i="4" s="1"/>
  <c r="AF72" i="4"/>
  <c r="AF227" i="4" s="1"/>
  <c r="AG72" i="4"/>
  <c r="AG227" i="4" s="1"/>
  <c r="AH72" i="4"/>
  <c r="AH227" i="4" s="1"/>
  <c r="AI72" i="4"/>
  <c r="AI227" i="4" s="1"/>
  <c r="AJ72" i="4"/>
  <c r="AJ227" i="4" s="1"/>
  <c r="AK72" i="4"/>
  <c r="AK227" i="4" s="1"/>
  <c r="AL72" i="4"/>
  <c r="AL227" i="4" s="1"/>
  <c r="AM72" i="4"/>
  <c r="AM227" i="4" s="1"/>
  <c r="AN72" i="4"/>
  <c r="AN227" i="4" s="1"/>
  <c r="AO72" i="4"/>
  <c r="AO227" i="4" s="1"/>
  <c r="AP72" i="4"/>
  <c r="AP227" i="4" s="1"/>
  <c r="AQ72" i="4"/>
  <c r="AQ227" i="4" s="1"/>
  <c r="AR72" i="4"/>
  <c r="AR227" i="4" s="1"/>
  <c r="AS72" i="4"/>
  <c r="AS227" i="4" s="1"/>
  <c r="AT72" i="4"/>
  <c r="AT227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AE73" i="4"/>
  <c r="AE228" i="4" s="1"/>
  <c r="AF73" i="4"/>
  <c r="AF228" i="4" s="1"/>
  <c r="AG73" i="4"/>
  <c r="AG228" i="4" s="1"/>
  <c r="AH73" i="4"/>
  <c r="AH228" i="4" s="1"/>
  <c r="AI73" i="4"/>
  <c r="AI228" i="4" s="1"/>
  <c r="AJ73" i="4"/>
  <c r="AJ228" i="4" s="1"/>
  <c r="AK73" i="4"/>
  <c r="AK228" i="4" s="1"/>
  <c r="AL73" i="4"/>
  <c r="AL228" i="4" s="1"/>
  <c r="AM73" i="4"/>
  <c r="AM228" i="4" s="1"/>
  <c r="AN73" i="4"/>
  <c r="AN228" i="4" s="1"/>
  <c r="AO73" i="4"/>
  <c r="AO228" i="4" s="1"/>
  <c r="AP73" i="4"/>
  <c r="AP228" i="4" s="1"/>
  <c r="AQ73" i="4"/>
  <c r="AQ228" i="4" s="1"/>
  <c r="AR73" i="4"/>
  <c r="AR228" i="4" s="1"/>
  <c r="AS73" i="4"/>
  <c r="AS228" i="4" s="1"/>
  <c r="AT73" i="4"/>
  <c r="AT228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AE74" i="4"/>
  <c r="AE229" i="4" s="1"/>
  <c r="AF74" i="4"/>
  <c r="AF229" i="4" s="1"/>
  <c r="AG74" i="4"/>
  <c r="AG229" i="4" s="1"/>
  <c r="AH74" i="4"/>
  <c r="AH229" i="4" s="1"/>
  <c r="AI74" i="4"/>
  <c r="AI229" i="4" s="1"/>
  <c r="AJ74" i="4"/>
  <c r="AJ229" i="4" s="1"/>
  <c r="AK74" i="4"/>
  <c r="AK229" i="4" s="1"/>
  <c r="AL74" i="4"/>
  <c r="AL229" i="4" s="1"/>
  <c r="AM74" i="4"/>
  <c r="AM229" i="4" s="1"/>
  <c r="AN74" i="4"/>
  <c r="AN229" i="4" s="1"/>
  <c r="AO74" i="4"/>
  <c r="AO229" i="4" s="1"/>
  <c r="AP74" i="4"/>
  <c r="AP229" i="4" s="1"/>
  <c r="AQ74" i="4"/>
  <c r="AQ229" i="4" s="1"/>
  <c r="AR74" i="4"/>
  <c r="AR229" i="4" s="1"/>
  <c r="AS74" i="4"/>
  <c r="AS229" i="4" s="1"/>
  <c r="AT74" i="4"/>
  <c r="AT229" i="4" s="1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AE75" i="4"/>
  <c r="AE230" i="4" s="1"/>
  <c r="AF75" i="4"/>
  <c r="AF230" i="4" s="1"/>
  <c r="AG75" i="4"/>
  <c r="AG230" i="4" s="1"/>
  <c r="AH75" i="4"/>
  <c r="AH230" i="4" s="1"/>
  <c r="AI75" i="4"/>
  <c r="AI230" i="4" s="1"/>
  <c r="AJ75" i="4"/>
  <c r="AJ230" i="4" s="1"/>
  <c r="AK75" i="4"/>
  <c r="AK230" i="4" s="1"/>
  <c r="AL75" i="4"/>
  <c r="AL230" i="4" s="1"/>
  <c r="AM75" i="4"/>
  <c r="AM230" i="4" s="1"/>
  <c r="AN75" i="4"/>
  <c r="AN230" i="4" s="1"/>
  <c r="AO75" i="4"/>
  <c r="AO230" i="4" s="1"/>
  <c r="AP75" i="4"/>
  <c r="AP230" i="4" s="1"/>
  <c r="AQ75" i="4"/>
  <c r="AQ230" i="4" s="1"/>
  <c r="AR75" i="4"/>
  <c r="AR230" i="4" s="1"/>
  <c r="AS75" i="4"/>
  <c r="AS230" i="4" s="1"/>
  <c r="AT75" i="4"/>
  <c r="AT230" i="4" s="1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AE76" i="4"/>
  <c r="AE231" i="4" s="1"/>
  <c r="AF76" i="4"/>
  <c r="AF231" i="4" s="1"/>
  <c r="AG76" i="4"/>
  <c r="AG231" i="4" s="1"/>
  <c r="AH76" i="4"/>
  <c r="AH231" i="4" s="1"/>
  <c r="AI76" i="4"/>
  <c r="AI231" i="4" s="1"/>
  <c r="AJ76" i="4"/>
  <c r="AJ231" i="4" s="1"/>
  <c r="AK76" i="4"/>
  <c r="AK231" i="4" s="1"/>
  <c r="AL76" i="4"/>
  <c r="AL231" i="4" s="1"/>
  <c r="AM76" i="4"/>
  <c r="AM231" i="4" s="1"/>
  <c r="AN76" i="4"/>
  <c r="AN231" i="4" s="1"/>
  <c r="AO76" i="4"/>
  <c r="AO231" i="4" s="1"/>
  <c r="AP76" i="4"/>
  <c r="AP231" i="4" s="1"/>
  <c r="AQ76" i="4"/>
  <c r="AQ231" i="4" s="1"/>
  <c r="AR76" i="4"/>
  <c r="AR231" i="4" s="1"/>
  <c r="AS76" i="4"/>
  <c r="AS231" i="4" s="1"/>
  <c r="AT76" i="4"/>
  <c r="AT231" i="4" s="1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AE77" i="4"/>
  <c r="AE232" i="4" s="1"/>
  <c r="AF77" i="4"/>
  <c r="AF232" i="4" s="1"/>
  <c r="AG77" i="4"/>
  <c r="AG232" i="4" s="1"/>
  <c r="AH77" i="4"/>
  <c r="AH232" i="4" s="1"/>
  <c r="AI77" i="4"/>
  <c r="AI232" i="4" s="1"/>
  <c r="AJ77" i="4"/>
  <c r="AJ232" i="4" s="1"/>
  <c r="AK77" i="4"/>
  <c r="AK232" i="4" s="1"/>
  <c r="AL77" i="4"/>
  <c r="AL232" i="4" s="1"/>
  <c r="AM77" i="4"/>
  <c r="AM232" i="4" s="1"/>
  <c r="AN77" i="4"/>
  <c r="AN232" i="4" s="1"/>
  <c r="AO77" i="4"/>
  <c r="AO232" i="4" s="1"/>
  <c r="AP77" i="4"/>
  <c r="AP232" i="4" s="1"/>
  <c r="AQ77" i="4"/>
  <c r="AQ232" i="4" s="1"/>
  <c r="AR77" i="4"/>
  <c r="AR232" i="4" s="1"/>
  <c r="AS77" i="4"/>
  <c r="AS232" i="4" s="1"/>
  <c r="AT77" i="4"/>
  <c r="AT232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AE78" i="4"/>
  <c r="AE233" i="4" s="1"/>
  <c r="AF78" i="4"/>
  <c r="AF233" i="4" s="1"/>
  <c r="AG78" i="4"/>
  <c r="AG233" i="4" s="1"/>
  <c r="AH78" i="4"/>
  <c r="AH233" i="4" s="1"/>
  <c r="AI78" i="4"/>
  <c r="AI233" i="4" s="1"/>
  <c r="AJ78" i="4"/>
  <c r="AJ233" i="4" s="1"/>
  <c r="AK78" i="4"/>
  <c r="AK233" i="4" s="1"/>
  <c r="AL78" i="4"/>
  <c r="AL233" i="4" s="1"/>
  <c r="AM78" i="4"/>
  <c r="AM233" i="4" s="1"/>
  <c r="AN78" i="4"/>
  <c r="AN233" i="4" s="1"/>
  <c r="AO78" i="4"/>
  <c r="AO233" i="4" s="1"/>
  <c r="AP78" i="4"/>
  <c r="AP233" i="4" s="1"/>
  <c r="AQ78" i="4"/>
  <c r="AQ233" i="4" s="1"/>
  <c r="AR78" i="4"/>
  <c r="AR233" i="4" s="1"/>
  <c r="AS78" i="4"/>
  <c r="AS233" i="4" s="1"/>
  <c r="AT78" i="4"/>
  <c r="AT233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AE79" i="4"/>
  <c r="AE234" i="4" s="1"/>
  <c r="AF79" i="4"/>
  <c r="AF234" i="4" s="1"/>
  <c r="AG79" i="4"/>
  <c r="AG234" i="4" s="1"/>
  <c r="AH79" i="4"/>
  <c r="AH234" i="4" s="1"/>
  <c r="AI79" i="4"/>
  <c r="AI234" i="4" s="1"/>
  <c r="AJ79" i="4"/>
  <c r="AJ234" i="4" s="1"/>
  <c r="AK79" i="4"/>
  <c r="AK234" i="4" s="1"/>
  <c r="AL79" i="4"/>
  <c r="AL234" i="4" s="1"/>
  <c r="AM79" i="4"/>
  <c r="AM234" i="4" s="1"/>
  <c r="AN79" i="4"/>
  <c r="AN234" i="4" s="1"/>
  <c r="AO79" i="4"/>
  <c r="AO234" i="4" s="1"/>
  <c r="AP79" i="4"/>
  <c r="AP234" i="4" s="1"/>
  <c r="AQ79" i="4"/>
  <c r="AQ234" i="4" s="1"/>
  <c r="AR79" i="4"/>
  <c r="AR234" i="4" s="1"/>
  <c r="AS79" i="4"/>
  <c r="AS234" i="4" s="1"/>
  <c r="AT79" i="4"/>
  <c r="AT234" i="4" s="1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AE80" i="4"/>
  <c r="AE235" i="4" s="1"/>
  <c r="AF80" i="4"/>
  <c r="AF235" i="4" s="1"/>
  <c r="AG80" i="4"/>
  <c r="AG235" i="4" s="1"/>
  <c r="AH80" i="4"/>
  <c r="AH235" i="4" s="1"/>
  <c r="AI80" i="4"/>
  <c r="AI235" i="4" s="1"/>
  <c r="AJ80" i="4"/>
  <c r="AJ235" i="4" s="1"/>
  <c r="AK80" i="4"/>
  <c r="AK235" i="4" s="1"/>
  <c r="AL80" i="4"/>
  <c r="AL235" i="4" s="1"/>
  <c r="AM80" i="4"/>
  <c r="AM235" i="4" s="1"/>
  <c r="AN80" i="4"/>
  <c r="AN235" i="4" s="1"/>
  <c r="AO80" i="4"/>
  <c r="AO235" i="4" s="1"/>
  <c r="AP80" i="4"/>
  <c r="AP235" i="4" s="1"/>
  <c r="AQ80" i="4"/>
  <c r="AQ235" i="4" s="1"/>
  <c r="AR80" i="4"/>
  <c r="AR235" i="4" s="1"/>
  <c r="AS80" i="4"/>
  <c r="AS235" i="4" s="1"/>
  <c r="AT80" i="4"/>
  <c r="AT235" i="4" s="1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AE81" i="4"/>
  <c r="AE236" i="4" s="1"/>
  <c r="AF81" i="4"/>
  <c r="AF236" i="4" s="1"/>
  <c r="AG81" i="4"/>
  <c r="AG236" i="4" s="1"/>
  <c r="AH81" i="4"/>
  <c r="AH236" i="4" s="1"/>
  <c r="AI81" i="4"/>
  <c r="AI236" i="4" s="1"/>
  <c r="AJ81" i="4"/>
  <c r="AJ236" i="4" s="1"/>
  <c r="AK81" i="4"/>
  <c r="AK236" i="4" s="1"/>
  <c r="AL81" i="4"/>
  <c r="AL236" i="4" s="1"/>
  <c r="AM81" i="4"/>
  <c r="AM236" i="4" s="1"/>
  <c r="AN81" i="4"/>
  <c r="AN236" i="4" s="1"/>
  <c r="AO81" i="4"/>
  <c r="AO236" i="4" s="1"/>
  <c r="AP81" i="4"/>
  <c r="AP236" i="4" s="1"/>
  <c r="AQ81" i="4"/>
  <c r="AQ236" i="4" s="1"/>
  <c r="AR81" i="4"/>
  <c r="AR236" i="4" s="1"/>
  <c r="AS81" i="4"/>
  <c r="AS236" i="4" s="1"/>
  <c r="AT81" i="4"/>
  <c r="AT236" i="4" s="1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AE82" i="4"/>
  <c r="AE237" i="4" s="1"/>
  <c r="AF82" i="4"/>
  <c r="AF237" i="4" s="1"/>
  <c r="AG82" i="4"/>
  <c r="AG237" i="4" s="1"/>
  <c r="AH82" i="4"/>
  <c r="AH237" i="4" s="1"/>
  <c r="AI82" i="4"/>
  <c r="AI237" i="4" s="1"/>
  <c r="AJ82" i="4"/>
  <c r="AJ237" i="4" s="1"/>
  <c r="AK82" i="4"/>
  <c r="AK237" i="4" s="1"/>
  <c r="AL82" i="4"/>
  <c r="AL237" i="4" s="1"/>
  <c r="AM82" i="4"/>
  <c r="AM237" i="4" s="1"/>
  <c r="AN82" i="4"/>
  <c r="AN237" i="4" s="1"/>
  <c r="AO82" i="4"/>
  <c r="AO237" i="4" s="1"/>
  <c r="AP82" i="4"/>
  <c r="AP237" i="4" s="1"/>
  <c r="AQ82" i="4"/>
  <c r="AQ237" i="4" s="1"/>
  <c r="AR82" i="4"/>
  <c r="AR237" i="4" s="1"/>
  <c r="AS82" i="4"/>
  <c r="AS237" i="4" s="1"/>
  <c r="AT82" i="4"/>
  <c r="AT237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AE83" i="4"/>
  <c r="AE238" i="4" s="1"/>
  <c r="AF83" i="4"/>
  <c r="AF238" i="4" s="1"/>
  <c r="AG83" i="4"/>
  <c r="AG238" i="4" s="1"/>
  <c r="AH83" i="4"/>
  <c r="AH238" i="4" s="1"/>
  <c r="AI83" i="4"/>
  <c r="AI238" i="4" s="1"/>
  <c r="AJ83" i="4"/>
  <c r="AJ238" i="4" s="1"/>
  <c r="AK83" i="4"/>
  <c r="AK238" i="4" s="1"/>
  <c r="AL83" i="4"/>
  <c r="AL238" i="4" s="1"/>
  <c r="AM83" i="4"/>
  <c r="AM238" i="4" s="1"/>
  <c r="AN83" i="4"/>
  <c r="AN238" i="4" s="1"/>
  <c r="AO83" i="4"/>
  <c r="AO238" i="4" s="1"/>
  <c r="AP83" i="4"/>
  <c r="AP238" i="4" s="1"/>
  <c r="AQ83" i="4"/>
  <c r="AQ238" i="4" s="1"/>
  <c r="AR83" i="4"/>
  <c r="AR238" i="4" s="1"/>
  <c r="AS83" i="4"/>
  <c r="AS238" i="4" s="1"/>
  <c r="AT83" i="4"/>
  <c r="AT238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AE84" i="4"/>
  <c r="AE239" i="4" s="1"/>
  <c r="AF84" i="4"/>
  <c r="AF239" i="4" s="1"/>
  <c r="AG84" i="4"/>
  <c r="AG239" i="4" s="1"/>
  <c r="AH84" i="4"/>
  <c r="AH239" i="4" s="1"/>
  <c r="AI84" i="4"/>
  <c r="AI239" i="4" s="1"/>
  <c r="AJ84" i="4"/>
  <c r="AJ239" i="4" s="1"/>
  <c r="AK84" i="4"/>
  <c r="AK239" i="4" s="1"/>
  <c r="AL84" i="4"/>
  <c r="AL239" i="4" s="1"/>
  <c r="AM84" i="4"/>
  <c r="AM239" i="4" s="1"/>
  <c r="AN84" i="4"/>
  <c r="AN239" i="4" s="1"/>
  <c r="AO84" i="4"/>
  <c r="AO239" i="4" s="1"/>
  <c r="AP84" i="4"/>
  <c r="AP239" i="4" s="1"/>
  <c r="AQ84" i="4"/>
  <c r="AQ239" i="4" s="1"/>
  <c r="AR84" i="4"/>
  <c r="AR239" i="4" s="1"/>
  <c r="AS84" i="4"/>
  <c r="AS239" i="4" s="1"/>
  <c r="AT84" i="4"/>
  <c r="AT239" i="4" s="1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AE85" i="4"/>
  <c r="AE240" i="4" s="1"/>
  <c r="AF85" i="4"/>
  <c r="AF240" i="4" s="1"/>
  <c r="AG85" i="4"/>
  <c r="AG240" i="4" s="1"/>
  <c r="AH85" i="4"/>
  <c r="AH240" i="4" s="1"/>
  <c r="AI85" i="4"/>
  <c r="AI240" i="4" s="1"/>
  <c r="AJ85" i="4"/>
  <c r="AJ240" i="4" s="1"/>
  <c r="AK85" i="4"/>
  <c r="AK240" i="4" s="1"/>
  <c r="AL85" i="4"/>
  <c r="AL240" i="4" s="1"/>
  <c r="AM85" i="4"/>
  <c r="AM240" i="4" s="1"/>
  <c r="AN85" i="4"/>
  <c r="AN240" i="4" s="1"/>
  <c r="AO85" i="4"/>
  <c r="AO240" i="4" s="1"/>
  <c r="AP85" i="4"/>
  <c r="AP240" i="4" s="1"/>
  <c r="AQ85" i="4"/>
  <c r="AQ240" i="4" s="1"/>
  <c r="AR85" i="4"/>
  <c r="AR240" i="4" s="1"/>
  <c r="AS85" i="4"/>
  <c r="AS240" i="4" s="1"/>
  <c r="AT85" i="4"/>
  <c r="AT240" i="4" s="1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AE86" i="4"/>
  <c r="AE241" i="4" s="1"/>
  <c r="AF86" i="4"/>
  <c r="AF241" i="4" s="1"/>
  <c r="AG86" i="4"/>
  <c r="AG241" i="4" s="1"/>
  <c r="AH86" i="4"/>
  <c r="AH241" i="4" s="1"/>
  <c r="AI86" i="4"/>
  <c r="AI241" i="4" s="1"/>
  <c r="AJ86" i="4"/>
  <c r="AJ241" i="4" s="1"/>
  <c r="AK86" i="4"/>
  <c r="AK241" i="4" s="1"/>
  <c r="AL86" i="4"/>
  <c r="AL241" i="4" s="1"/>
  <c r="AM86" i="4"/>
  <c r="AM241" i="4" s="1"/>
  <c r="AN86" i="4"/>
  <c r="AN241" i="4" s="1"/>
  <c r="AO86" i="4"/>
  <c r="AO241" i="4" s="1"/>
  <c r="AP86" i="4"/>
  <c r="AP241" i="4" s="1"/>
  <c r="AQ86" i="4"/>
  <c r="AQ241" i="4" s="1"/>
  <c r="AR86" i="4"/>
  <c r="AR241" i="4" s="1"/>
  <c r="AS86" i="4"/>
  <c r="AS241" i="4" s="1"/>
  <c r="AT86" i="4"/>
  <c r="AT241" i="4" s="1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AE87" i="4"/>
  <c r="AE242" i="4" s="1"/>
  <c r="AF87" i="4"/>
  <c r="AF242" i="4" s="1"/>
  <c r="AG87" i="4"/>
  <c r="AG242" i="4" s="1"/>
  <c r="AH87" i="4"/>
  <c r="AH242" i="4" s="1"/>
  <c r="AI87" i="4"/>
  <c r="AI242" i="4" s="1"/>
  <c r="AJ87" i="4"/>
  <c r="AJ242" i="4" s="1"/>
  <c r="AK87" i="4"/>
  <c r="AK242" i="4" s="1"/>
  <c r="AL87" i="4"/>
  <c r="AL242" i="4" s="1"/>
  <c r="AM87" i="4"/>
  <c r="AM242" i="4" s="1"/>
  <c r="AN87" i="4"/>
  <c r="AN242" i="4" s="1"/>
  <c r="AO87" i="4"/>
  <c r="AO242" i="4" s="1"/>
  <c r="AP87" i="4"/>
  <c r="AP242" i="4" s="1"/>
  <c r="AQ87" i="4"/>
  <c r="AQ242" i="4" s="1"/>
  <c r="AR87" i="4"/>
  <c r="AR242" i="4" s="1"/>
  <c r="AS87" i="4"/>
  <c r="AS242" i="4" s="1"/>
  <c r="AT87" i="4"/>
  <c r="AT242" i="4" s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AE88" i="4"/>
  <c r="AE243" i="4" s="1"/>
  <c r="AF88" i="4"/>
  <c r="AF243" i="4" s="1"/>
  <c r="AG88" i="4"/>
  <c r="AG243" i="4" s="1"/>
  <c r="AH88" i="4"/>
  <c r="AH243" i="4" s="1"/>
  <c r="AI88" i="4"/>
  <c r="AI243" i="4" s="1"/>
  <c r="AJ88" i="4"/>
  <c r="AJ243" i="4" s="1"/>
  <c r="AK88" i="4"/>
  <c r="AK243" i="4" s="1"/>
  <c r="AL88" i="4"/>
  <c r="AL243" i="4" s="1"/>
  <c r="AM88" i="4"/>
  <c r="AM243" i="4" s="1"/>
  <c r="AN88" i="4"/>
  <c r="AN243" i="4" s="1"/>
  <c r="AO88" i="4"/>
  <c r="AO243" i="4" s="1"/>
  <c r="AP88" i="4"/>
  <c r="AP243" i="4" s="1"/>
  <c r="AQ88" i="4"/>
  <c r="AQ243" i="4" s="1"/>
  <c r="AR88" i="4"/>
  <c r="AR243" i="4" s="1"/>
  <c r="AS88" i="4"/>
  <c r="AS243" i="4" s="1"/>
  <c r="AT88" i="4"/>
  <c r="AT243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AE89" i="4"/>
  <c r="AE244" i="4" s="1"/>
  <c r="AF89" i="4"/>
  <c r="AF244" i="4" s="1"/>
  <c r="AG89" i="4"/>
  <c r="AG244" i="4" s="1"/>
  <c r="AH89" i="4"/>
  <c r="AH244" i="4" s="1"/>
  <c r="AI89" i="4"/>
  <c r="AI244" i="4" s="1"/>
  <c r="AJ89" i="4"/>
  <c r="AJ244" i="4" s="1"/>
  <c r="AK89" i="4"/>
  <c r="AK244" i="4" s="1"/>
  <c r="AL89" i="4"/>
  <c r="AL244" i="4" s="1"/>
  <c r="AM89" i="4"/>
  <c r="AM244" i="4" s="1"/>
  <c r="AN89" i="4"/>
  <c r="AN244" i="4" s="1"/>
  <c r="AO89" i="4"/>
  <c r="AO244" i="4" s="1"/>
  <c r="AP89" i="4"/>
  <c r="AP244" i="4" s="1"/>
  <c r="AQ89" i="4"/>
  <c r="AQ244" i="4" s="1"/>
  <c r="AR89" i="4"/>
  <c r="AR244" i="4" s="1"/>
  <c r="AS89" i="4"/>
  <c r="AS244" i="4" s="1"/>
  <c r="AT89" i="4"/>
  <c r="AT244" i="4" s="1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AE90" i="4"/>
  <c r="AE245" i="4" s="1"/>
  <c r="AF90" i="4"/>
  <c r="AF245" i="4" s="1"/>
  <c r="AG90" i="4"/>
  <c r="AG245" i="4" s="1"/>
  <c r="AH90" i="4"/>
  <c r="AH245" i="4" s="1"/>
  <c r="AI90" i="4"/>
  <c r="AI245" i="4" s="1"/>
  <c r="AJ90" i="4"/>
  <c r="AJ245" i="4" s="1"/>
  <c r="AK90" i="4"/>
  <c r="AK245" i="4" s="1"/>
  <c r="AL90" i="4"/>
  <c r="AL245" i="4" s="1"/>
  <c r="AM90" i="4"/>
  <c r="AM245" i="4" s="1"/>
  <c r="AN90" i="4"/>
  <c r="AN245" i="4" s="1"/>
  <c r="AO90" i="4"/>
  <c r="AO245" i="4" s="1"/>
  <c r="AP90" i="4"/>
  <c r="AP245" i="4" s="1"/>
  <c r="AQ90" i="4"/>
  <c r="AQ245" i="4" s="1"/>
  <c r="AR90" i="4"/>
  <c r="AR245" i="4" s="1"/>
  <c r="AS90" i="4"/>
  <c r="AS245" i="4" s="1"/>
  <c r="AT90" i="4"/>
  <c r="AT245" i="4" s="1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AE91" i="4"/>
  <c r="AE246" i="4" s="1"/>
  <c r="AF91" i="4"/>
  <c r="AF246" i="4" s="1"/>
  <c r="AG91" i="4"/>
  <c r="AG246" i="4" s="1"/>
  <c r="AH91" i="4"/>
  <c r="AH246" i="4" s="1"/>
  <c r="AI91" i="4"/>
  <c r="AI246" i="4" s="1"/>
  <c r="AJ91" i="4"/>
  <c r="AJ246" i="4" s="1"/>
  <c r="AK91" i="4"/>
  <c r="AK246" i="4" s="1"/>
  <c r="AL91" i="4"/>
  <c r="AL246" i="4" s="1"/>
  <c r="AM91" i="4"/>
  <c r="AM246" i="4" s="1"/>
  <c r="AN91" i="4"/>
  <c r="AN246" i="4" s="1"/>
  <c r="AO91" i="4"/>
  <c r="AO246" i="4" s="1"/>
  <c r="AP91" i="4"/>
  <c r="AP246" i="4" s="1"/>
  <c r="AQ91" i="4"/>
  <c r="AQ246" i="4" s="1"/>
  <c r="AR91" i="4"/>
  <c r="AR246" i="4" s="1"/>
  <c r="AS91" i="4"/>
  <c r="AS246" i="4" s="1"/>
  <c r="AT91" i="4"/>
  <c r="AT246" i="4" s="1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AE92" i="4"/>
  <c r="AE247" i="4" s="1"/>
  <c r="AF92" i="4"/>
  <c r="AF247" i="4" s="1"/>
  <c r="AG92" i="4"/>
  <c r="AG247" i="4" s="1"/>
  <c r="AH92" i="4"/>
  <c r="AH247" i="4" s="1"/>
  <c r="AI92" i="4"/>
  <c r="AI247" i="4" s="1"/>
  <c r="AJ92" i="4"/>
  <c r="AJ247" i="4" s="1"/>
  <c r="AK92" i="4"/>
  <c r="AK247" i="4" s="1"/>
  <c r="AL92" i="4"/>
  <c r="AL247" i="4" s="1"/>
  <c r="AM92" i="4"/>
  <c r="AM247" i="4" s="1"/>
  <c r="AN92" i="4"/>
  <c r="AN247" i="4" s="1"/>
  <c r="AO92" i="4"/>
  <c r="AO247" i="4" s="1"/>
  <c r="AP92" i="4"/>
  <c r="AP247" i="4" s="1"/>
  <c r="AQ92" i="4"/>
  <c r="AQ247" i="4" s="1"/>
  <c r="AR92" i="4"/>
  <c r="AR247" i="4" s="1"/>
  <c r="AS92" i="4"/>
  <c r="AS247" i="4" s="1"/>
  <c r="AT92" i="4"/>
  <c r="AT247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AE93" i="4"/>
  <c r="AE248" i="4" s="1"/>
  <c r="AF93" i="4"/>
  <c r="AF248" i="4" s="1"/>
  <c r="AG93" i="4"/>
  <c r="AG248" i="4" s="1"/>
  <c r="AH93" i="4"/>
  <c r="AH248" i="4" s="1"/>
  <c r="AI93" i="4"/>
  <c r="AI248" i="4" s="1"/>
  <c r="AJ93" i="4"/>
  <c r="AJ248" i="4" s="1"/>
  <c r="AK93" i="4"/>
  <c r="AK248" i="4" s="1"/>
  <c r="AL93" i="4"/>
  <c r="AL248" i="4" s="1"/>
  <c r="AM93" i="4"/>
  <c r="AM248" i="4" s="1"/>
  <c r="AN93" i="4"/>
  <c r="AN248" i="4" s="1"/>
  <c r="AO93" i="4"/>
  <c r="AO248" i="4" s="1"/>
  <c r="AP93" i="4"/>
  <c r="AP248" i="4" s="1"/>
  <c r="AQ93" i="4"/>
  <c r="AQ248" i="4" s="1"/>
  <c r="AR93" i="4"/>
  <c r="AR248" i="4" s="1"/>
  <c r="AS93" i="4"/>
  <c r="AS248" i="4" s="1"/>
  <c r="AT93" i="4"/>
  <c r="AT248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AE94" i="4"/>
  <c r="AE249" i="4" s="1"/>
  <c r="AF94" i="4"/>
  <c r="AF249" i="4" s="1"/>
  <c r="AG94" i="4"/>
  <c r="AG249" i="4" s="1"/>
  <c r="AH94" i="4"/>
  <c r="AH249" i="4" s="1"/>
  <c r="AI94" i="4"/>
  <c r="AI249" i="4" s="1"/>
  <c r="AJ94" i="4"/>
  <c r="AJ249" i="4" s="1"/>
  <c r="AK94" i="4"/>
  <c r="AK249" i="4" s="1"/>
  <c r="AL94" i="4"/>
  <c r="AL249" i="4" s="1"/>
  <c r="AM94" i="4"/>
  <c r="AM249" i="4" s="1"/>
  <c r="AN94" i="4"/>
  <c r="AN249" i="4" s="1"/>
  <c r="AO94" i="4"/>
  <c r="AO249" i="4" s="1"/>
  <c r="AP94" i="4"/>
  <c r="AP249" i="4" s="1"/>
  <c r="AQ94" i="4"/>
  <c r="AQ249" i="4" s="1"/>
  <c r="AR94" i="4"/>
  <c r="AR249" i="4" s="1"/>
  <c r="AS94" i="4"/>
  <c r="AS249" i="4" s="1"/>
  <c r="AT94" i="4"/>
  <c r="AT249" i="4" s="1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AE95" i="4"/>
  <c r="AE250" i="4" s="1"/>
  <c r="AF95" i="4"/>
  <c r="AF250" i="4" s="1"/>
  <c r="AG95" i="4"/>
  <c r="AG250" i="4" s="1"/>
  <c r="AH95" i="4"/>
  <c r="AH250" i="4" s="1"/>
  <c r="AI95" i="4"/>
  <c r="AI250" i="4" s="1"/>
  <c r="AJ95" i="4"/>
  <c r="AJ250" i="4" s="1"/>
  <c r="AK95" i="4"/>
  <c r="AK250" i="4" s="1"/>
  <c r="AL95" i="4"/>
  <c r="AL250" i="4" s="1"/>
  <c r="AM95" i="4"/>
  <c r="AM250" i="4" s="1"/>
  <c r="AN95" i="4"/>
  <c r="AN250" i="4" s="1"/>
  <c r="AO95" i="4"/>
  <c r="AO250" i="4" s="1"/>
  <c r="AP95" i="4"/>
  <c r="AP250" i="4" s="1"/>
  <c r="AQ95" i="4"/>
  <c r="AQ250" i="4" s="1"/>
  <c r="AR95" i="4"/>
  <c r="AR250" i="4" s="1"/>
  <c r="AS95" i="4"/>
  <c r="AS250" i="4" s="1"/>
  <c r="AT95" i="4"/>
  <c r="AT250" i="4" s="1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AE96" i="4"/>
  <c r="AE251" i="4" s="1"/>
  <c r="AF96" i="4"/>
  <c r="AF251" i="4" s="1"/>
  <c r="AG96" i="4"/>
  <c r="AG251" i="4" s="1"/>
  <c r="AH96" i="4"/>
  <c r="AH251" i="4" s="1"/>
  <c r="AI96" i="4"/>
  <c r="AI251" i="4" s="1"/>
  <c r="AJ96" i="4"/>
  <c r="AJ251" i="4" s="1"/>
  <c r="AK96" i="4"/>
  <c r="AK251" i="4" s="1"/>
  <c r="AL96" i="4"/>
  <c r="AL251" i="4" s="1"/>
  <c r="AM96" i="4"/>
  <c r="AM251" i="4" s="1"/>
  <c r="AN96" i="4"/>
  <c r="AN251" i="4" s="1"/>
  <c r="AO96" i="4"/>
  <c r="AO251" i="4" s="1"/>
  <c r="AP96" i="4"/>
  <c r="AP251" i="4" s="1"/>
  <c r="AQ96" i="4"/>
  <c r="AQ251" i="4" s="1"/>
  <c r="AR96" i="4"/>
  <c r="AR251" i="4" s="1"/>
  <c r="AS96" i="4"/>
  <c r="AS251" i="4" s="1"/>
  <c r="AT96" i="4"/>
  <c r="AT251" i="4" s="1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AE97" i="4"/>
  <c r="AE252" i="4" s="1"/>
  <c r="AF97" i="4"/>
  <c r="AF252" i="4" s="1"/>
  <c r="AG97" i="4"/>
  <c r="AG252" i="4" s="1"/>
  <c r="AH97" i="4"/>
  <c r="AH252" i="4" s="1"/>
  <c r="AI97" i="4"/>
  <c r="AI252" i="4" s="1"/>
  <c r="AJ97" i="4"/>
  <c r="AJ252" i="4" s="1"/>
  <c r="AK97" i="4"/>
  <c r="AK252" i="4" s="1"/>
  <c r="AL97" i="4"/>
  <c r="AL252" i="4" s="1"/>
  <c r="AM97" i="4"/>
  <c r="AM252" i="4" s="1"/>
  <c r="AN97" i="4"/>
  <c r="AN252" i="4" s="1"/>
  <c r="AO97" i="4"/>
  <c r="AO252" i="4" s="1"/>
  <c r="AP97" i="4"/>
  <c r="AP252" i="4" s="1"/>
  <c r="AQ97" i="4"/>
  <c r="AQ252" i="4" s="1"/>
  <c r="AR97" i="4"/>
  <c r="AR252" i="4" s="1"/>
  <c r="AS97" i="4"/>
  <c r="AS252" i="4" s="1"/>
  <c r="AT97" i="4"/>
  <c r="AT252" i="4" s="1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AE98" i="4"/>
  <c r="AE253" i="4" s="1"/>
  <c r="AF98" i="4"/>
  <c r="AF253" i="4" s="1"/>
  <c r="AG98" i="4"/>
  <c r="AG253" i="4" s="1"/>
  <c r="AH98" i="4"/>
  <c r="AH253" i="4" s="1"/>
  <c r="AI98" i="4"/>
  <c r="AI253" i="4" s="1"/>
  <c r="AJ98" i="4"/>
  <c r="AJ253" i="4" s="1"/>
  <c r="AK98" i="4"/>
  <c r="AK253" i="4" s="1"/>
  <c r="AL98" i="4"/>
  <c r="AL253" i="4" s="1"/>
  <c r="AM98" i="4"/>
  <c r="AM253" i="4" s="1"/>
  <c r="AN98" i="4"/>
  <c r="AN253" i="4" s="1"/>
  <c r="AO98" i="4"/>
  <c r="AO253" i="4" s="1"/>
  <c r="AP98" i="4"/>
  <c r="AP253" i="4" s="1"/>
  <c r="AQ98" i="4"/>
  <c r="AQ253" i="4" s="1"/>
  <c r="AR98" i="4"/>
  <c r="AR253" i="4" s="1"/>
  <c r="AS98" i="4"/>
  <c r="AS253" i="4" s="1"/>
  <c r="AT98" i="4"/>
  <c r="AT253" i="4" s="1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AE99" i="4"/>
  <c r="AE254" i="4" s="1"/>
  <c r="AF99" i="4"/>
  <c r="AF254" i="4" s="1"/>
  <c r="AG99" i="4"/>
  <c r="AG254" i="4" s="1"/>
  <c r="AH99" i="4"/>
  <c r="AH254" i="4" s="1"/>
  <c r="AI99" i="4"/>
  <c r="AI254" i="4" s="1"/>
  <c r="AJ99" i="4"/>
  <c r="AJ254" i="4" s="1"/>
  <c r="AK99" i="4"/>
  <c r="AK254" i="4" s="1"/>
  <c r="AL99" i="4"/>
  <c r="AL254" i="4" s="1"/>
  <c r="AM99" i="4"/>
  <c r="AM254" i="4" s="1"/>
  <c r="AN99" i="4"/>
  <c r="AN254" i="4" s="1"/>
  <c r="AO99" i="4"/>
  <c r="AO254" i="4" s="1"/>
  <c r="AP99" i="4"/>
  <c r="AP254" i="4" s="1"/>
  <c r="AQ99" i="4"/>
  <c r="AQ254" i="4" s="1"/>
  <c r="AR99" i="4"/>
  <c r="AR254" i="4" s="1"/>
  <c r="AS99" i="4"/>
  <c r="AS254" i="4" s="1"/>
  <c r="AT99" i="4"/>
  <c r="AT254" i="4" s="1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AE100" i="4"/>
  <c r="AE255" i="4" s="1"/>
  <c r="AF100" i="4"/>
  <c r="AF255" i="4" s="1"/>
  <c r="AG100" i="4"/>
  <c r="AG255" i="4" s="1"/>
  <c r="AH100" i="4"/>
  <c r="AH255" i="4" s="1"/>
  <c r="AI100" i="4"/>
  <c r="AI255" i="4" s="1"/>
  <c r="AJ100" i="4"/>
  <c r="AJ255" i="4" s="1"/>
  <c r="AK100" i="4"/>
  <c r="AK255" i="4" s="1"/>
  <c r="AL100" i="4"/>
  <c r="AL255" i="4" s="1"/>
  <c r="AM100" i="4"/>
  <c r="AM255" i="4" s="1"/>
  <c r="AN100" i="4"/>
  <c r="AN255" i="4" s="1"/>
  <c r="AO100" i="4"/>
  <c r="AO255" i="4" s="1"/>
  <c r="AP100" i="4"/>
  <c r="AP255" i="4" s="1"/>
  <c r="AQ100" i="4"/>
  <c r="AQ255" i="4" s="1"/>
  <c r="AR100" i="4"/>
  <c r="AR255" i="4" s="1"/>
  <c r="AS100" i="4"/>
  <c r="AS255" i="4" s="1"/>
  <c r="AT100" i="4"/>
  <c r="AT255" i="4" s="1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AE101" i="4"/>
  <c r="AE256" i="4" s="1"/>
  <c r="AF101" i="4"/>
  <c r="AF256" i="4" s="1"/>
  <c r="AG101" i="4"/>
  <c r="AG256" i="4" s="1"/>
  <c r="AH101" i="4"/>
  <c r="AH256" i="4" s="1"/>
  <c r="AI101" i="4"/>
  <c r="AI256" i="4" s="1"/>
  <c r="AJ101" i="4"/>
  <c r="AJ256" i="4" s="1"/>
  <c r="AK101" i="4"/>
  <c r="AK256" i="4" s="1"/>
  <c r="AL101" i="4"/>
  <c r="AL256" i="4" s="1"/>
  <c r="AM101" i="4"/>
  <c r="AM256" i="4" s="1"/>
  <c r="AN101" i="4"/>
  <c r="AN256" i="4" s="1"/>
  <c r="AO101" i="4"/>
  <c r="AO256" i="4" s="1"/>
  <c r="AP101" i="4"/>
  <c r="AP256" i="4" s="1"/>
  <c r="AQ101" i="4"/>
  <c r="AQ256" i="4" s="1"/>
  <c r="AR101" i="4"/>
  <c r="AR256" i="4" s="1"/>
  <c r="AS101" i="4"/>
  <c r="AS256" i="4" s="1"/>
  <c r="AT101" i="4"/>
  <c r="AT256" i="4" s="1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AE102" i="4"/>
  <c r="AE257" i="4" s="1"/>
  <c r="AF102" i="4"/>
  <c r="AF257" i="4" s="1"/>
  <c r="AG102" i="4"/>
  <c r="AG257" i="4" s="1"/>
  <c r="AH102" i="4"/>
  <c r="AH257" i="4" s="1"/>
  <c r="AI102" i="4"/>
  <c r="AI257" i="4" s="1"/>
  <c r="AJ102" i="4"/>
  <c r="AJ257" i="4" s="1"/>
  <c r="AK102" i="4"/>
  <c r="AK257" i="4" s="1"/>
  <c r="AL102" i="4"/>
  <c r="AL257" i="4" s="1"/>
  <c r="AM102" i="4"/>
  <c r="AM257" i="4" s="1"/>
  <c r="AN102" i="4"/>
  <c r="AN257" i="4" s="1"/>
  <c r="AO102" i="4"/>
  <c r="AO257" i="4" s="1"/>
  <c r="AP102" i="4"/>
  <c r="AP257" i="4" s="1"/>
  <c r="AQ102" i="4"/>
  <c r="AQ257" i="4" s="1"/>
  <c r="AR102" i="4"/>
  <c r="AR257" i="4" s="1"/>
  <c r="AS102" i="4"/>
  <c r="AS257" i="4" s="1"/>
  <c r="AT102" i="4"/>
  <c r="AT257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AE103" i="4"/>
  <c r="AE258" i="4" s="1"/>
  <c r="AF103" i="4"/>
  <c r="AF258" i="4" s="1"/>
  <c r="AG103" i="4"/>
  <c r="AG258" i="4" s="1"/>
  <c r="AH103" i="4"/>
  <c r="AH258" i="4" s="1"/>
  <c r="AI103" i="4"/>
  <c r="AI258" i="4" s="1"/>
  <c r="AJ103" i="4"/>
  <c r="AJ258" i="4" s="1"/>
  <c r="AK103" i="4"/>
  <c r="AK258" i="4" s="1"/>
  <c r="AL103" i="4"/>
  <c r="AL258" i="4" s="1"/>
  <c r="AM103" i="4"/>
  <c r="AM258" i="4" s="1"/>
  <c r="AN103" i="4"/>
  <c r="AN258" i="4" s="1"/>
  <c r="AO103" i="4"/>
  <c r="AO258" i="4" s="1"/>
  <c r="AP103" i="4"/>
  <c r="AP258" i="4" s="1"/>
  <c r="AQ103" i="4"/>
  <c r="AQ258" i="4" s="1"/>
  <c r="AR103" i="4"/>
  <c r="AR258" i="4" s="1"/>
  <c r="AS103" i="4"/>
  <c r="AS258" i="4" s="1"/>
  <c r="AT103" i="4"/>
  <c r="AT258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AE104" i="4"/>
  <c r="AE259" i="4" s="1"/>
  <c r="AF104" i="4"/>
  <c r="AF259" i="4" s="1"/>
  <c r="AG104" i="4"/>
  <c r="AG259" i="4" s="1"/>
  <c r="AH104" i="4"/>
  <c r="AH259" i="4" s="1"/>
  <c r="AI104" i="4"/>
  <c r="AI259" i="4" s="1"/>
  <c r="AJ104" i="4"/>
  <c r="AJ259" i="4" s="1"/>
  <c r="AK104" i="4"/>
  <c r="AK259" i="4" s="1"/>
  <c r="AL104" i="4"/>
  <c r="AL259" i="4" s="1"/>
  <c r="AM104" i="4"/>
  <c r="AM259" i="4" s="1"/>
  <c r="AN104" i="4"/>
  <c r="AN259" i="4" s="1"/>
  <c r="AO104" i="4"/>
  <c r="AO259" i="4" s="1"/>
  <c r="AP104" i="4"/>
  <c r="AP259" i="4" s="1"/>
  <c r="AQ104" i="4"/>
  <c r="AQ259" i="4" s="1"/>
  <c r="AR104" i="4"/>
  <c r="AR259" i="4" s="1"/>
  <c r="AS104" i="4"/>
  <c r="AS259" i="4" s="1"/>
  <c r="AT104" i="4"/>
  <c r="AT259" i="4" s="1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AE105" i="4"/>
  <c r="AE260" i="4" s="1"/>
  <c r="AF105" i="4"/>
  <c r="AF260" i="4" s="1"/>
  <c r="AG105" i="4"/>
  <c r="AG260" i="4" s="1"/>
  <c r="AH105" i="4"/>
  <c r="AH260" i="4" s="1"/>
  <c r="AI105" i="4"/>
  <c r="AI260" i="4" s="1"/>
  <c r="AJ105" i="4"/>
  <c r="AJ260" i="4" s="1"/>
  <c r="AK105" i="4"/>
  <c r="AK260" i="4" s="1"/>
  <c r="AL105" i="4"/>
  <c r="AL260" i="4" s="1"/>
  <c r="AM105" i="4"/>
  <c r="AM260" i="4" s="1"/>
  <c r="AN105" i="4"/>
  <c r="AN260" i="4" s="1"/>
  <c r="AO105" i="4"/>
  <c r="AO260" i="4" s="1"/>
  <c r="AP105" i="4"/>
  <c r="AP260" i="4" s="1"/>
  <c r="AQ105" i="4"/>
  <c r="AQ260" i="4" s="1"/>
  <c r="AR105" i="4"/>
  <c r="AR260" i="4" s="1"/>
  <c r="AS105" i="4"/>
  <c r="AS260" i="4" s="1"/>
  <c r="AT105" i="4"/>
  <c r="AT260" i="4" s="1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AE106" i="4"/>
  <c r="AE261" i="4" s="1"/>
  <c r="AF106" i="4"/>
  <c r="AF261" i="4" s="1"/>
  <c r="AG106" i="4"/>
  <c r="AG261" i="4" s="1"/>
  <c r="AH106" i="4"/>
  <c r="AH261" i="4" s="1"/>
  <c r="AI106" i="4"/>
  <c r="AI261" i="4" s="1"/>
  <c r="AJ106" i="4"/>
  <c r="AJ261" i="4" s="1"/>
  <c r="AK106" i="4"/>
  <c r="AK261" i="4" s="1"/>
  <c r="AL106" i="4"/>
  <c r="AL261" i="4" s="1"/>
  <c r="AM106" i="4"/>
  <c r="AM261" i="4" s="1"/>
  <c r="AN106" i="4"/>
  <c r="AN261" i="4" s="1"/>
  <c r="AO106" i="4"/>
  <c r="AO261" i="4" s="1"/>
  <c r="AP106" i="4"/>
  <c r="AP261" i="4" s="1"/>
  <c r="AQ106" i="4"/>
  <c r="AQ261" i="4" s="1"/>
  <c r="AR106" i="4"/>
  <c r="AR261" i="4" s="1"/>
  <c r="AS106" i="4"/>
  <c r="AS261" i="4" s="1"/>
  <c r="AT106" i="4"/>
  <c r="AT261" i="4" s="1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AE107" i="4"/>
  <c r="AE262" i="4" s="1"/>
  <c r="AF107" i="4"/>
  <c r="AF262" i="4" s="1"/>
  <c r="AG107" i="4"/>
  <c r="AG262" i="4" s="1"/>
  <c r="AH107" i="4"/>
  <c r="AH262" i="4" s="1"/>
  <c r="AI107" i="4"/>
  <c r="AI262" i="4" s="1"/>
  <c r="AJ107" i="4"/>
  <c r="AJ262" i="4" s="1"/>
  <c r="AK107" i="4"/>
  <c r="AK262" i="4" s="1"/>
  <c r="AL107" i="4"/>
  <c r="AL262" i="4" s="1"/>
  <c r="AM107" i="4"/>
  <c r="AM262" i="4" s="1"/>
  <c r="AN107" i="4"/>
  <c r="AN262" i="4" s="1"/>
  <c r="AO107" i="4"/>
  <c r="AO262" i="4" s="1"/>
  <c r="AP107" i="4"/>
  <c r="AP262" i="4" s="1"/>
  <c r="AQ107" i="4"/>
  <c r="AQ262" i="4" s="1"/>
  <c r="AR107" i="4"/>
  <c r="AR262" i="4" s="1"/>
  <c r="AS107" i="4"/>
  <c r="AS262" i="4" s="1"/>
  <c r="AT107" i="4"/>
  <c r="AT262" i="4" s="1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AE108" i="4"/>
  <c r="AE263" i="4" s="1"/>
  <c r="AF108" i="4"/>
  <c r="AF263" i="4" s="1"/>
  <c r="AG108" i="4"/>
  <c r="AG263" i="4" s="1"/>
  <c r="AH108" i="4"/>
  <c r="AH263" i="4" s="1"/>
  <c r="AI108" i="4"/>
  <c r="AI263" i="4" s="1"/>
  <c r="AJ108" i="4"/>
  <c r="AJ263" i="4" s="1"/>
  <c r="AK108" i="4"/>
  <c r="AK263" i="4" s="1"/>
  <c r="AL108" i="4"/>
  <c r="AL263" i="4" s="1"/>
  <c r="AM108" i="4"/>
  <c r="AM263" i="4" s="1"/>
  <c r="AN108" i="4"/>
  <c r="AN263" i="4" s="1"/>
  <c r="AO108" i="4"/>
  <c r="AO263" i="4" s="1"/>
  <c r="AP108" i="4"/>
  <c r="AP263" i="4" s="1"/>
  <c r="AQ108" i="4"/>
  <c r="AQ263" i="4" s="1"/>
  <c r="AR108" i="4"/>
  <c r="AR263" i="4" s="1"/>
  <c r="AS108" i="4"/>
  <c r="AS263" i="4" s="1"/>
  <c r="AT108" i="4"/>
  <c r="AT263" i="4" s="1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AE109" i="4"/>
  <c r="AE264" i="4" s="1"/>
  <c r="AF109" i="4"/>
  <c r="AF264" i="4" s="1"/>
  <c r="AG109" i="4"/>
  <c r="AG264" i="4" s="1"/>
  <c r="AH109" i="4"/>
  <c r="AH264" i="4" s="1"/>
  <c r="AI109" i="4"/>
  <c r="AI264" i="4" s="1"/>
  <c r="AJ109" i="4"/>
  <c r="AJ264" i="4" s="1"/>
  <c r="AK109" i="4"/>
  <c r="AK264" i="4" s="1"/>
  <c r="AL109" i="4"/>
  <c r="AL264" i="4" s="1"/>
  <c r="AM109" i="4"/>
  <c r="AM264" i="4" s="1"/>
  <c r="AN109" i="4"/>
  <c r="AN264" i="4" s="1"/>
  <c r="AO109" i="4"/>
  <c r="AO264" i="4" s="1"/>
  <c r="AP109" i="4"/>
  <c r="AP264" i="4" s="1"/>
  <c r="AQ109" i="4"/>
  <c r="AQ264" i="4" s="1"/>
  <c r="AR109" i="4"/>
  <c r="AR264" i="4" s="1"/>
  <c r="AS109" i="4"/>
  <c r="AS264" i="4" s="1"/>
  <c r="AT109" i="4"/>
  <c r="AT264" i="4" s="1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AE110" i="4"/>
  <c r="AE265" i="4" s="1"/>
  <c r="AF110" i="4"/>
  <c r="AF265" i="4" s="1"/>
  <c r="AG110" i="4"/>
  <c r="AG265" i="4" s="1"/>
  <c r="AH110" i="4"/>
  <c r="AH265" i="4" s="1"/>
  <c r="AI110" i="4"/>
  <c r="AI265" i="4" s="1"/>
  <c r="AJ110" i="4"/>
  <c r="AJ265" i="4" s="1"/>
  <c r="AK110" i="4"/>
  <c r="AK265" i="4" s="1"/>
  <c r="AL110" i="4"/>
  <c r="AL265" i="4" s="1"/>
  <c r="AM110" i="4"/>
  <c r="AM265" i="4" s="1"/>
  <c r="AN110" i="4"/>
  <c r="AN265" i="4" s="1"/>
  <c r="AO110" i="4"/>
  <c r="AO265" i="4" s="1"/>
  <c r="AP110" i="4"/>
  <c r="AP265" i="4" s="1"/>
  <c r="AQ110" i="4"/>
  <c r="AQ265" i="4" s="1"/>
  <c r="AR110" i="4"/>
  <c r="AR265" i="4" s="1"/>
  <c r="AS110" i="4"/>
  <c r="AS265" i="4" s="1"/>
  <c r="AT110" i="4"/>
  <c r="AT265" i="4" s="1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AE111" i="4"/>
  <c r="AE266" i="4" s="1"/>
  <c r="AF111" i="4"/>
  <c r="AF266" i="4" s="1"/>
  <c r="AG111" i="4"/>
  <c r="AG266" i="4" s="1"/>
  <c r="AH111" i="4"/>
  <c r="AH266" i="4" s="1"/>
  <c r="AI111" i="4"/>
  <c r="AI266" i="4" s="1"/>
  <c r="AJ111" i="4"/>
  <c r="AJ266" i="4" s="1"/>
  <c r="AK111" i="4"/>
  <c r="AK266" i="4" s="1"/>
  <c r="AL111" i="4"/>
  <c r="AL266" i="4" s="1"/>
  <c r="AM111" i="4"/>
  <c r="AM266" i="4" s="1"/>
  <c r="AN111" i="4"/>
  <c r="AN266" i="4" s="1"/>
  <c r="AO111" i="4"/>
  <c r="AO266" i="4" s="1"/>
  <c r="AP111" i="4"/>
  <c r="AP266" i="4" s="1"/>
  <c r="AQ111" i="4"/>
  <c r="AQ266" i="4" s="1"/>
  <c r="AR111" i="4"/>
  <c r="AR266" i="4" s="1"/>
  <c r="AS111" i="4"/>
  <c r="AS266" i="4" s="1"/>
  <c r="AT111" i="4"/>
  <c r="AT266" i="4" s="1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AE112" i="4"/>
  <c r="AE267" i="4" s="1"/>
  <c r="AF112" i="4"/>
  <c r="AF267" i="4" s="1"/>
  <c r="AG112" i="4"/>
  <c r="AG267" i="4" s="1"/>
  <c r="AH112" i="4"/>
  <c r="AH267" i="4" s="1"/>
  <c r="AI112" i="4"/>
  <c r="AI267" i="4" s="1"/>
  <c r="AJ112" i="4"/>
  <c r="AJ267" i="4" s="1"/>
  <c r="AK112" i="4"/>
  <c r="AK267" i="4" s="1"/>
  <c r="AL112" i="4"/>
  <c r="AL267" i="4" s="1"/>
  <c r="AM112" i="4"/>
  <c r="AM267" i="4" s="1"/>
  <c r="AN112" i="4"/>
  <c r="AN267" i="4" s="1"/>
  <c r="AO112" i="4"/>
  <c r="AO267" i="4" s="1"/>
  <c r="AP112" i="4"/>
  <c r="AP267" i="4" s="1"/>
  <c r="AQ112" i="4"/>
  <c r="AQ267" i="4" s="1"/>
  <c r="AR112" i="4"/>
  <c r="AR267" i="4" s="1"/>
  <c r="AS112" i="4"/>
  <c r="AS267" i="4" s="1"/>
  <c r="AT112" i="4"/>
  <c r="AT267" i="4" s="1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AE113" i="4"/>
  <c r="AE268" i="4" s="1"/>
  <c r="AF113" i="4"/>
  <c r="AF268" i="4" s="1"/>
  <c r="AG113" i="4"/>
  <c r="AG268" i="4" s="1"/>
  <c r="AH113" i="4"/>
  <c r="AH268" i="4" s="1"/>
  <c r="AI113" i="4"/>
  <c r="AI268" i="4" s="1"/>
  <c r="AJ113" i="4"/>
  <c r="AJ268" i="4" s="1"/>
  <c r="AK113" i="4"/>
  <c r="AK268" i="4" s="1"/>
  <c r="AL113" i="4"/>
  <c r="AL268" i="4" s="1"/>
  <c r="AM113" i="4"/>
  <c r="AM268" i="4" s="1"/>
  <c r="AN113" i="4"/>
  <c r="AN268" i="4" s="1"/>
  <c r="AO113" i="4"/>
  <c r="AO268" i="4" s="1"/>
  <c r="AP113" i="4"/>
  <c r="AP268" i="4" s="1"/>
  <c r="AQ113" i="4"/>
  <c r="AQ268" i="4" s="1"/>
  <c r="AR113" i="4"/>
  <c r="AR268" i="4" s="1"/>
  <c r="AS113" i="4"/>
  <c r="AS268" i="4" s="1"/>
  <c r="AT113" i="4"/>
  <c r="AT268" i="4" s="1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AE114" i="4"/>
  <c r="AE269" i="4" s="1"/>
  <c r="AF114" i="4"/>
  <c r="AF269" i="4" s="1"/>
  <c r="AG114" i="4"/>
  <c r="AG269" i="4" s="1"/>
  <c r="AH114" i="4"/>
  <c r="AH269" i="4" s="1"/>
  <c r="AI114" i="4"/>
  <c r="AI269" i="4" s="1"/>
  <c r="AJ114" i="4"/>
  <c r="AJ269" i="4" s="1"/>
  <c r="AK114" i="4"/>
  <c r="AK269" i="4" s="1"/>
  <c r="AL114" i="4"/>
  <c r="AL269" i="4" s="1"/>
  <c r="AM114" i="4"/>
  <c r="AM269" i="4" s="1"/>
  <c r="AN114" i="4"/>
  <c r="AN269" i="4" s="1"/>
  <c r="AO114" i="4"/>
  <c r="AO269" i="4" s="1"/>
  <c r="AP114" i="4"/>
  <c r="AP269" i="4" s="1"/>
  <c r="AQ114" i="4"/>
  <c r="AQ269" i="4" s="1"/>
  <c r="AR114" i="4"/>
  <c r="AR269" i="4" s="1"/>
  <c r="AS114" i="4"/>
  <c r="AS269" i="4" s="1"/>
  <c r="AT114" i="4"/>
  <c r="AT269" i="4" s="1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AE115" i="4"/>
  <c r="AE270" i="4" s="1"/>
  <c r="AF115" i="4"/>
  <c r="AF270" i="4" s="1"/>
  <c r="AG115" i="4"/>
  <c r="AG270" i="4" s="1"/>
  <c r="AH115" i="4"/>
  <c r="AH270" i="4" s="1"/>
  <c r="AI115" i="4"/>
  <c r="AI270" i="4" s="1"/>
  <c r="AJ115" i="4"/>
  <c r="AJ270" i="4" s="1"/>
  <c r="AK115" i="4"/>
  <c r="AK270" i="4" s="1"/>
  <c r="AL115" i="4"/>
  <c r="AL270" i="4" s="1"/>
  <c r="AM115" i="4"/>
  <c r="AM270" i="4" s="1"/>
  <c r="AN115" i="4"/>
  <c r="AN270" i="4" s="1"/>
  <c r="AO115" i="4"/>
  <c r="AO270" i="4" s="1"/>
  <c r="AP115" i="4"/>
  <c r="AP270" i="4" s="1"/>
  <c r="AQ115" i="4"/>
  <c r="AQ270" i="4" s="1"/>
  <c r="AR115" i="4"/>
  <c r="AR270" i="4" s="1"/>
  <c r="AS115" i="4"/>
  <c r="AS270" i="4" s="1"/>
  <c r="AT115" i="4"/>
  <c r="AT270" i="4" s="1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AE116" i="4"/>
  <c r="AE271" i="4" s="1"/>
  <c r="AF116" i="4"/>
  <c r="AF271" i="4" s="1"/>
  <c r="AG116" i="4"/>
  <c r="AG271" i="4" s="1"/>
  <c r="AH116" i="4"/>
  <c r="AH271" i="4" s="1"/>
  <c r="AI116" i="4"/>
  <c r="AI271" i="4" s="1"/>
  <c r="AJ116" i="4"/>
  <c r="AJ271" i="4" s="1"/>
  <c r="AK116" i="4"/>
  <c r="AK271" i="4" s="1"/>
  <c r="AL116" i="4"/>
  <c r="AL271" i="4" s="1"/>
  <c r="AM116" i="4"/>
  <c r="AM271" i="4" s="1"/>
  <c r="AN116" i="4"/>
  <c r="AN271" i="4" s="1"/>
  <c r="AO116" i="4"/>
  <c r="AO271" i="4" s="1"/>
  <c r="AP116" i="4"/>
  <c r="AP271" i="4" s="1"/>
  <c r="AQ116" i="4"/>
  <c r="AQ271" i="4" s="1"/>
  <c r="AR116" i="4"/>
  <c r="AR271" i="4" s="1"/>
  <c r="AS116" i="4"/>
  <c r="AS271" i="4" s="1"/>
  <c r="AT116" i="4"/>
  <c r="AT271" i="4" s="1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AE117" i="4"/>
  <c r="AE272" i="4" s="1"/>
  <c r="AF117" i="4"/>
  <c r="AF272" i="4" s="1"/>
  <c r="AG117" i="4"/>
  <c r="AG272" i="4" s="1"/>
  <c r="AH117" i="4"/>
  <c r="AH272" i="4" s="1"/>
  <c r="AI117" i="4"/>
  <c r="AI272" i="4" s="1"/>
  <c r="AJ117" i="4"/>
  <c r="AJ272" i="4" s="1"/>
  <c r="AK117" i="4"/>
  <c r="AK272" i="4" s="1"/>
  <c r="AL117" i="4"/>
  <c r="AL272" i="4" s="1"/>
  <c r="AM117" i="4"/>
  <c r="AM272" i="4" s="1"/>
  <c r="AN117" i="4"/>
  <c r="AN272" i="4" s="1"/>
  <c r="AO117" i="4"/>
  <c r="AO272" i="4" s="1"/>
  <c r="AP117" i="4"/>
  <c r="AP272" i="4" s="1"/>
  <c r="AQ117" i="4"/>
  <c r="AQ272" i="4" s="1"/>
  <c r="AR117" i="4"/>
  <c r="AR272" i="4" s="1"/>
  <c r="AS117" i="4"/>
  <c r="AS272" i="4" s="1"/>
  <c r="AT117" i="4"/>
  <c r="AT272" i="4" s="1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AE118" i="4"/>
  <c r="AE273" i="4" s="1"/>
  <c r="AF118" i="4"/>
  <c r="AF273" i="4" s="1"/>
  <c r="AG118" i="4"/>
  <c r="AG273" i="4" s="1"/>
  <c r="AH118" i="4"/>
  <c r="AH273" i="4" s="1"/>
  <c r="AI118" i="4"/>
  <c r="AI273" i="4" s="1"/>
  <c r="AJ118" i="4"/>
  <c r="AJ273" i="4" s="1"/>
  <c r="AK118" i="4"/>
  <c r="AK273" i="4" s="1"/>
  <c r="AL118" i="4"/>
  <c r="AL273" i="4" s="1"/>
  <c r="AM118" i="4"/>
  <c r="AM273" i="4" s="1"/>
  <c r="AN118" i="4"/>
  <c r="AN273" i="4" s="1"/>
  <c r="AO118" i="4"/>
  <c r="AO273" i="4" s="1"/>
  <c r="AP118" i="4"/>
  <c r="AP273" i="4" s="1"/>
  <c r="AQ118" i="4"/>
  <c r="AQ273" i="4" s="1"/>
  <c r="AR118" i="4"/>
  <c r="AR273" i="4" s="1"/>
  <c r="AS118" i="4"/>
  <c r="AS273" i="4" s="1"/>
  <c r="AT118" i="4"/>
  <c r="AT273" i="4" s="1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AE119" i="4"/>
  <c r="AE274" i="4" s="1"/>
  <c r="AF119" i="4"/>
  <c r="AF274" i="4" s="1"/>
  <c r="AG119" i="4"/>
  <c r="AG274" i="4" s="1"/>
  <c r="AH119" i="4"/>
  <c r="AH274" i="4" s="1"/>
  <c r="AI119" i="4"/>
  <c r="AI274" i="4" s="1"/>
  <c r="AJ119" i="4"/>
  <c r="AJ274" i="4" s="1"/>
  <c r="AK119" i="4"/>
  <c r="AK274" i="4" s="1"/>
  <c r="AL119" i="4"/>
  <c r="AL274" i="4" s="1"/>
  <c r="AM119" i="4"/>
  <c r="AM274" i="4" s="1"/>
  <c r="AN119" i="4"/>
  <c r="AN274" i="4" s="1"/>
  <c r="AO119" i="4"/>
  <c r="AO274" i="4" s="1"/>
  <c r="AP119" i="4"/>
  <c r="AP274" i="4" s="1"/>
  <c r="AQ119" i="4"/>
  <c r="AQ274" i="4" s="1"/>
  <c r="AR119" i="4"/>
  <c r="AR274" i="4" s="1"/>
  <c r="AS119" i="4"/>
  <c r="AS274" i="4" s="1"/>
  <c r="AT119" i="4"/>
  <c r="AT274" i="4" s="1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AE120" i="4"/>
  <c r="AE275" i="4" s="1"/>
  <c r="AF120" i="4"/>
  <c r="AF275" i="4" s="1"/>
  <c r="AG120" i="4"/>
  <c r="AG275" i="4" s="1"/>
  <c r="AH120" i="4"/>
  <c r="AH275" i="4" s="1"/>
  <c r="AI120" i="4"/>
  <c r="AI275" i="4" s="1"/>
  <c r="AJ120" i="4"/>
  <c r="AJ275" i="4" s="1"/>
  <c r="AK120" i="4"/>
  <c r="AK275" i="4" s="1"/>
  <c r="AL120" i="4"/>
  <c r="AL275" i="4" s="1"/>
  <c r="AM120" i="4"/>
  <c r="AM275" i="4" s="1"/>
  <c r="AN120" i="4"/>
  <c r="AN275" i="4" s="1"/>
  <c r="AO120" i="4"/>
  <c r="AO275" i="4" s="1"/>
  <c r="AP120" i="4"/>
  <c r="AP275" i="4" s="1"/>
  <c r="AQ120" i="4"/>
  <c r="AQ275" i="4" s="1"/>
  <c r="AR120" i="4"/>
  <c r="AR275" i="4" s="1"/>
  <c r="AS120" i="4"/>
  <c r="AS275" i="4" s="1"/>
  <c r="AT120" i="4"/>
  <c r="AT275" i="4" s="1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AE121" i="4"/>
  <c r="AE276" i="4" s="1"/>
  <c r="AF121" i="4"/>
  <c r="AF276" i="4" s="1"/>
  <c r="AG121" i="4"/>
  <c r="AG276" i="4" s="1"/>
  <c r="AH121" i="4"/>
  <c r="AH276" i="4" s="1"/>
  <c r="AI121" i="4"/>
  <c r="AI276" i="4" s="1"/>
  <c r="AJ121" i="4"/>
  <c r="AJ276" i="4" s="1"/>
  <c r="AK121" i="4"/>
  <c r="AK276" i="4" s="1"/>
  <c r="AL121" i="4"/>
  <c r="AL276" i="4" s="1"/>
  <c r="AM121" i="4"/>
  <c r="AM276" i="4" s="1"/>
  <c r="AN121" i="4"/>
  <c r="AN276" i="4" s="1"/>
  <c r="AO121" i="4"/>
  <c r="AO276" i="4" s="1"/>
  <c r="AP121" i="4"/>
  <c r="AP276" i="4" s="1"/>
  <c r="AQ121" i="4"/>
  <c r="AQ276" i="4" s="1"/>
  <c r="AR121" i="4"/>
  <c r="AR276" i="4" s="1"/>
  <c r="AS121" i="4"/>
  <c r="AS276" i="4" s="1"/>
  <c r="AT121" i="4"/>
  <c r="AT276" i="4" s="1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AE122" i="4"/>
  <c r="AE277" i="4" s="1"/>
  <c r="AF122" i="4"/>
  <c r="AF277" i="4" s="1"/>
  <c r="AG122" i="4"/>
  <c r="AG277" i="4" s="1"/>
  <c r="AH122" i="4"/>
  <c r="AH277" i="4" s="1"/>
  <c r="AI122" i="4"/>
  <c r="AI277" i="4" s="1"/>
  <c r="AJ122" i="4"/>
  <c r="AJ277" i="4" s="1"/>
  <c r="AK122" i="4"/>
  <c r="AK277" i="4" s="1"/>
  <c r="AL122" i="4"/>
  <c r="AL277" i="4" s="1"/>
  <c r="AM122" i="4"/>
  <c r="AM277" i="4" s="1"/>
  <c r="AN122" i="4"/>
  <c r="AN277" i="4" s="1"/>
  <c r="AO122" i="4"/>
  <c r="AO277" i="4" s="1"/>
  <c r="AP122" i="4"/>
  <c r="AP277" i="4" s="1"/>
  <c r="AQ122" i="4"/>
  <c r="AQ277" i="4" s="1"/>
  <c r="AR122" i="4"/>
  <c r="AR277" i="4" s="1"/>
  <c r="AS122" i="4"/>
  <c r="AS277" i="4" s="1"/>
  <c r="AT122" i="4"/>
  <c r="AT277" i="4" s="1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AE123" i="4"/>
  <c r="AE278" i="4" s="1"/>
  <c r="AF123" i="4"/>
  <c r="AF278" i="4" s="1"/>
  <c r="AG123" i="4"/>
  <c r="AG278" i="4" s="1"/>
  <c r="AH123" i="4"/>
  <c r="AH278" i="4" s="1"/>
  <c r="AI123" i="4"/>
  <c r="AI278" i="4" s="1"/>
  <c r="AJ123" i="4"/>
  <c r="AJ278" i="4" s="1"/>
  <c r="AK123" i="4"/>
  <c r="AK278" i="4" s="1"/>
  <c r="AL123" i="4"/>
  <c r="AL278" i="4" s="1"/>
  <c r="AM123" i="4"/>
  <c r="AM278" i="4" s="1"/>
  <c r="AN123" i="4"/>
  <c r="AN278" i="4" s="1"/>
  <c r="AO123" i="4"/>
  <c r="AO278" i="4" s="1"/>
  <c r="AP123" i="4"/>
  <c r="AP278" i="4" s="1"/>
  <c r="AQ123" i="4"/>
  <c r="AQ278" i="4" s="1"/>
  <c r="AR123" i="4"/>
  <c r="AR278" i="4" s="1"/>
  <c r="AS123" i="4"/>
  <c r="AS278" i="4" s="1"/>
  <c r="AT123" i="4"/>
  <c r="AT278" i="4" s="1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AE124" i="4"/>
  <c r="AE279" i="4" s="1"/>
  <c r="AF124" i="4"/>
  <c r="AF279" i="4" s="1"/>
  <c r="AG124" i="4"/>
  <c r="AG279" i="4" s="1"/>
  <c r="AH124" i="4"/>
  <c r="AH279" i="4" s="1"/>
  <c r="AI124" i="4"/>
  <c r="AI279" i="4" s="1"/>
  <c r="AJ124" i="4"/>
  <c r="AJ279" i="4" s="1"/>
  <c r="AK124" i="4"/>
  <c r="AK279" i="4" s="1"/>
  <c r="AL124" i="4"/>
  <c r="AL279" i="4" s="1"/>
  <c r="AM124" i="4"/>
  <c r="AM279" i="4" s="1"/>
  <c r="AN124" i="4"/>
  <c r="AN279" i="4" s="1"/>
  <c r="AO124" i="4"/>
  <c r="AO279" i="4" s="1"/>
  <c r="AP124" i="4"/>
  <c r="AP279" i="4" s="1"/>
  <c r="AQ124" i="4"/>
  <c r="AQ279" i="4" s="1"/>
  <c r="AR124" i="4"/>
  <c r="AR279" i="4" s="1"/>
  <c r="AS124" i="4"/>
  <c r="AS279" i="4" s="1"/>
  <c r="AT124" i="4"/>
  <c r="AT279" i="4" s="1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AE125" i="4"/>
  <c r="AE280" i="4" s="1"/>
  <c r="AF125" i="4"/>
  <c r="AF280" i="4" s="1"/>
  <c r="AG125" i="4"/>
  <c r="AG280" i="4" s="1"/>
  <c r="AH125" i="4"/>
  <c r="AH280" i="4" s="1"/>
  <c r="AI125" i="4"/>
  <c r="AI280" i="4" s="1"/>
  <c r="AJ125" i="4"/>
  <c r="AJ280" i="4" s="1"/>
  <c r="AK125" i="4"/>
  <c r="AK280" i="4" s="1"/>
  <c r="AL125" i="4"/>
  <c r="AL280" i="4" s="1"/>
  <c r="AM125" i="4"/>
  <c r="AM280" i="4" s="1"/>
  <c r="AN125" i="4"/>
  <c r="AN280" i="4" s="1"/>
  <c r="AO125" i="4"/>
  <c r="AO280" i="4" s="1"/>
  <c r="AP125" i="4"/>
  <c r="AP280" i="4" s="1"/>
  <c r="AQ125" i="4"/>
  <c r="AQ280" i="4" s="1"/>
  <c r="AR125" i="4"/>
  <c r="AR280" i="4" s="1"/>
  <c r="AS125" i="4"/>
  <c r="AS280" i="4" s="1"/>
  <c r="AT125" i="4"/>
  <c r="AT280" i="4" s="1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AE126" i="4"/>
  <c r="AE281" i="4" s="1"/>
  <c r="AF126" i="4"/>
  <c r="AF281" i="4" s="1"/>
  <c r="AG126" i="4"/>
  <c r="AG281" i="4" s="1"/>
  <c r="AH126" i="4"/>
  <c r="AH281" i="4" s="1"/>
  <c r="AI126" i="4"/>
  <c r="AI281" i="4" s="1"/>
  <c r="AJ126" i="4"/>
  <c r="AJ281" i="4" s="1"/>
  <c r="AK126" i="4"/>
  <c r="AK281" i="4" s="1"/>
  <c r="AL126" i="4"/>
  <c r="AL281" i="4" s="1"/>
  <c r="AM126" i="4"/>
  <c r="AM281" i="4" s="1"/>
  <c r="AN126" i="4"/>
  <c r="AN281" i="4" s="1"/>
  <c r="AO126" i="4"/>
  <c r="AO281" i="4" s="1"/>
  <c r="AP126" i="4"/>
  <c r="AP281" i="4" s="1"/>
  <c r="AQ126" i="4"/>
  <c r="AQ281" i="4" s="1"/>
  <c r="AR126" i="4"/>
  <c r="AR281" i="4" s="1"/>
  <c r="AS126" i="4"/>
  <c r="AS281" i="4" s="1"/>
  <c r="AT126" i="4"/>
  <c r="AT281" i="4" s="1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AE127" i="4"/>
  <c r="AE282" i="4" s="1"/>
  <c r="AF127" i="4"/>
  <c r="AF282" i="4" s="1"/>
  <c r="AG127" i="4"/>
  <c r="AG282" i="4" s="1"/>
  <c r="AH127" i="4"/>
  <c r="AH282" i="4" s="1"/>
  <c r="AI127" i="4"/>
  <c r="AI282" i="4" s="1"/>
  <c r="AJ127" i="4"/>
  <c r="AJ282" i="4" s="1"/>
  <c r="AK127" i="4"/>
  <c r="AK282" i="4" s="1"/>
  <c r="AL127" i="4"/>
  <c r="AL282" i="4" s="1"/>
  <c r="AM127" i="4"/>
  <c r="AM282" i="4" s="1"/>
  <c r="AN127" i="4"/>
  <c r="AN282" i="4" s="1"/>
  <c r="AO127" i="4"/>
  <c r="AO282" i="4" s="1"/>
  <c r="AP127" i="4"/>
  <c r="AP282" i="4" s="1"/>
  <c r="AQ127" i="4"/>
  <c r="AQ282" i="4" s="1"/>
  <c r="AR127" i="4"/>
  <c r="AR282" i="4" s="1"/>
  <c r="AS127" i="4"/>
  <c r="AS282" i="4" s="1"/>
  <c r="AT127" i="4"/>
  <c r="AT282" i="4" s="1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AE128" i="4"/>
  <c r="AE283" i="4" s="1"/>
  <c r="AF128" i="4"/>
  <c r="AF283" i="4" s="1"/>
  <c r="AG128" i="4"/>
  <c r="AG283" i="4" s="1"/>
  <c r="AH128" i="4"/>
  <c r="AH283" i="4" s="1"/>
  <c r="AI128" i="4"/>
  <c r="AI283" i="4" s="1"/>
  <c r="AJ128" i="4"/>
  <c r="AJ283" i="4" s="1"/>
  <c r="AK128" i="4"/>
  <c r="AK283" i="4" s="1"/>
  <c r="AL128" i="4"/>
  <c r="AL283" i="4" s="1"/>
  <c r="AM128" i="4"/>
  <c r="AM283" i="4" s="1"/>
  <c r="AN128" i="4"/>
  <c r="AN283" i="4" s="1"/>
  <c r="AO128" i="4"/>
  <c r="AO283" i="4" s="1"/>
  <c r="AP128" i="4"/>
  <c r="AP283" i="4" s="1"/>
  <c r="AQ128" i="4"/>
  <c r="AQ283" i="4" s="1"/>
  <c r="AR128" i="4"/>
  <c r="AR283" i="4" s="1"/>
  <c r="AS128" i="4"/>
  <c r="AS283" i="4" s="1"/>
  <c r="AT128" i="4"/>
  <c r="AT283" i="4" s="1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AE129" i="4"/>
  <c r="AE284" i="4" s="1"/>
  <c r="AF129" i="4"/>
  <c r="AF284" i="4" s="1"/>
  <c r="AG129" i="4"/>
  <c r="AG284" i="4" s="1"/>
  <c r="AH129" i="4"/>
  <c r="AH284" i="4" s="1"/>
  <c r="AI129" i="4"/>
  <c r="AI284" i="4" s="1"/>
  <c r="AJ129" i="4"/>
  <c r="AJ284" i="4" s="1"/>
  <c r="AK129" i="4"/>
  <c r="AK284" i="4" s="1"/>
  <c r="AL129" i="4"/>
  <c r="AL284" i="4" s="1"/>
  <c r="AM129" i="4"/>
  <c r="AM284" i="4" s="1"/>
  <c r="AN129" i="4"/>
  <c r="AN284" i="4" s="1"/>
  <c r="AO129" i="4"/>
  <c r="AO284" i="4" s="1"/>
  <c r="AP129" i="4"/>
  <c r="AP284" i="4" s="1"/>
  <c r="AQ129" i="4"/>
  <c r="AQ284" i="4" s="1"/>
  <c r="AR129" i="4"/>
  <c r="AR284" i="4" s="1"/>
  <c r="AS129" i="4"/>
  <c r="AS284" i="4" s="1"/>
  <c r="AT129" i="4"/>
  <c r="AT284" i="4" s="1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AE130" i="4"/>
  <c r="AE285" i="4" s="1"/>
  <c r="AF130" i="4"/>
  <c r="AF285" i="4" s="1"/>
  <c r="AG130" i="4"/>
  <c r="AG285" i="4" s="1"/>
  <c r="AH130" i="4"/>
  <c r="AH285" i="4" s="1"/>
  <c r="AI130" i="4"/>
  <c r="AI285" i="4" s="1"/>
  <c r="AJ130" i="4"/>
  <c r="AJ285" i="4" s="1"/>
  <c r="AK130" i="4"/>
  <c r="AK285" i="4" s="1"/>
  <c r="AL130" i="4"/>
  <c r="AL285" i="4" s="1"/>
  <c r="AM130" i="4"/>
  <c r="AM285" i="4" s="1"/>
  <c r="AN130" i="4"/>
  <c r="AN285" i="4" s="1"/>
  <c r="AO130" i="4"/>
  <c r="AO285" i="4" s="1"/>
  <c r="AP130" i="4"/>
  <c r="AP285" i="4" s="1"/>
  <c r="AQ130" i="4"/>
  <c r="AQ285" i="4" s="1"/>
  <c r="AR130" i="4"/>
  <c r="AR285" i="4" s="1"/>
  <c r="AS130" i="4"/>
  <c r="AS285" i="4" s="1"/>
  <c r="AT130" i="4"/>
  <c r="AT285" i="4" s="1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AE131" i="4"/>
  <c r="AE286" i="4" s="1"/>
  <c r="AF131" i="4"/>
  <c r="AF286" i="4" s="1"/>
  <c r="AG131" i="4"/>
  <c r="AG286" i="4" s="1"/>
  <c r="AH131" i="4"/>
  <c r="AH286" i="4" s="1"/>
  <c r="AI131" i="4"/>
  <c r="AI286" i="4" s="1"/>
  <c r="AJ131" i="4"/>
  <c r="AJ286" i="4" s="1"/>
  <c r="AK131" i="4"/>
  <c r="AK286" i="4" s="1"/>
  <c r="AL131" i="4"/>
  <c r="AL286" i="4" s="1"/>
  <c r="AM131" i="4"/>
  <c r="AM286" i="4" s="1"/>
  <c r="AN131" i="4"/>
  <c r="AN286" i="4" s="1"/>
  <c r="AO131" i="4"/>
  <c r="AO286" i="4" s="1"/>
  <c r="AP131" i="4"/>
  <c r="AP286" i="4" s="1"/>
  <c r="AQ131" i="4"/>
  <c r="AQ286" i="4" s="1"/>
  <c r="AR131" i="4"/>
  <c r="AR286" i="4" s="1"/>
  <c r="AS131" i="4"/>
  <c r="AS286" i="4" s="1"/>
  <c r="AT131" i="4"/>
  <c r="AT286" i="4" s="1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AE132" i="4"/>
  <c r="AE287" i="4" s="1"/>
  <c r="AF132" i="4"/>
  <c r="AF287" i="4" s="1"/>
  <c r="AG132" i="4"/>
  <c r="AG287" i="4" s="1"/>
  <c r="AH132" i="4"/>
  <c r="AH287" i="4" s="1"/>
  <c r="AI132" i="4"/>
  <c r="AI287" i="4" s="1"/>
  <c r="AJ132" i="4"/>
  <c r="AJ287" i="4" s="1"/>
  <c r="AK132" i="4"/>
  <c r="AK287" i="4" s="1"/>
  <c r="AL132" i="4"/>
  <c r="AL287" i="4" s="1"/>
  <c r="AM132" i="4"/>
  <c r="AM287" i="4" s="1"/>
  <c r="AN132" i="4"/>
  <c r="AN287" i="4" s="1"/>
  <c r="AO132" i="4"/>
  <c r="AO287" i="4" s="1"/>
  <c r="AP132" i="4"/>
  <c r="AP287" i="4" s="1"/>
  <c r="AQ132" i="4"/>
  <c r="AQ287" i="4" s="1"/>
  <c r="AR132" i="4"/>
  <c r="AR287" i="4" s="1"/>
  <c r="AS132" i="4"/>
  <c r="AS287" i="4" s="1"/>
  <c r="AT132" i="4"/>
  <c r="AT287" i="4" s="1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AE133" i="4"/>
  <c r="AE288" i="4" s="1"/>
  <c r="AF133" i="4"/>
  <c r="AF288" i="4" s="1"/>
  <c r="AG133" i="4"/>
  <c r="AG288" i="4" s="1"/>
  <c r="AH133" i="4"/>
  <c r="AH288" i="4" s="1"/>
  <c r="AI133" i="4"/>
  <c r="AI288" i="4" s="1"/>
  <c r="AJ133" i="4"/>
  <c r="AJ288" i="4" s="1"/>
  <c r="AK133" i="4"/>
  <c r="AK288" i="4" s="1"/>
  <c r="AL133" i="4"/>
  <c r="AL288" i="4" s="1"/>
  <c r="AM133" i="4"/>
  <c r="AM288" i="4" s="1"/>
  <c r="AN133" i="4"/>
  <c r="AN288" i="4" s="1"/>
  <c r="AO133" i="4"/>
  <c r="AO288" i="4" s="1"/>
  <c r="AP133" i="4"/>
  <c r="AP288" i="4" s="1"/>
  <c r="AQ133" i="4"/>
  <c r="AQ288" i="4" s="1"/>
  <c r="AR133" i="4"/>
  <c r="AR288" i="4" s="1"/>
  <c r="AS133" i="4"/>
  <c r="AS288" i="4" s="1"/>
  <c r="AT133" i="4"/>
  <c r="AT288" i="4" s="1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AE134" i="4"/>
  <c r="AE289" i="4" s="1"/>
  <c r="AF134" i="4"/>
  <c r="AF289" i="4" s="1"/>
  <c r="AG134" i="4"/>
  <c r="AG289" i="4" s="1"/>
  <c r="AH134" i="4"/>
  <c r="AH289" i="4" s="1"/>
  <c r="AI134" i="4"/>
  <c r="AI289" i="4" s="1"/>
  <c r="AJ134" i="4"/>
  <c r="AJ289" i="4" s="1"/>
  <c r="AK134" i="4"/>
  <c r="AK289" i="4" s="1"/>
  <c r="AL134" i="4"/>
  <c r="AL289" i="4" s="1"/>
  <c r="AM134" i="4"/>
  <c r="AM289" i="4" s="1"/>
  <c r="AN134" i="4"/>
  <c r="AN289" i="4" s="1"/>
  <c r="AO134" i="4"/>
  <c r="AO289" i="4" s="1"/>
  <c r="AP134" i="4"/>
  <c r="AP289" i="4" s="1"/>
  <c r="AQ134" i="4"/>
  <c r="AQ289" i="4" s="1"/>
  <c r="AR134" i="4"/>
  <c r="AR289" i="4" s="1"/>
  <c r="AS134" i="4"/>
  <c r="AS289" i="4" s="1"/>
  <c r="AT134" i="4"/>
  <c r="AT289" i="4" s="1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AE135" i="4"/>
  <c r="AE290" i="4" s="1"/>
  <c r="AF135" i="4"/>
  <c r="AF290" i="4" s="1"/>
  <c r="AG135" i="4"/>
  <c r="AG290" i="4" s="1"/>
  <c r="AH135" i="4"/>
  <c r="AH290" i="4" s="1"/>
  <c r="AI135" i="4"/>
  <c r="AI290" i="4" s="1"/>
  <c r="AJ135" i="4"/>
  <c r="AJ290" i="4" s="1"/>
  <c r="AK135" i="4"/>
  <c r="AK290" i="4" s="1"/>
  <c r="AL135" i="4"/>
  <c r="AL290" i="4" s="1"/>
  <c r="AM135" i="4"/>
  <c r="AM290" i="4" s="1"/>
  <c r="AN135" i="4"/>
  <c r="AN290" i="4" s="1"/>
  <c r="AO135" i="4"/>
  <c r="AO290" i="4" s="1"/>
  <c r="AP135" i="4"/>
  <c r="AP290" i="4" s="1"/>
  <c r="AQ135" i="4"/>
  <c r="AQ290" i="4" s="1"/>
  <c r="AR135" i="4"/>
  <c r="AR290" i="4" s="1"/>
  <c r="AS135" i="4"/>
  <c r="AS290" i="4" s="1"/>
  <c r="AT135" i="4"/>
  <c r="AT290" i="4" s="1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AE136" i="4"/>
  <c r="AE291" i="4" s="1"/>
  <c r="AF136" i="4"/>
  <c r="AF291" i="4" s="1"/>
  <c r="AG136" i="4"/>
  <c r="AG291" i="4" s="1"/>
  <c r="AH136" i="4"/>
  <c r="AH291" i="4" s="1"/>
  <c r="AI136" i="4"/>
  <c r="AI291" i="4" s="1"/>
  <c r="AJ136" i="4"/>
  <c r="AJ291" i="4" s="1"/>
  <c r="AK136" i="4"/>
  <c r="AK291" i="4" s="1"/>
  <c r="AL136" i="4"/>
  <c r="AL291" i="4" s="1"/>
  <c r="AM136" i="4"/>
  <c r="AM291" i="4" s="1"/>
  <c r="AN136" i="4"/>
  <c r="AN291" i="4" s="1"/>
  <c r="AO136" i="4"/>
  <c r="AO291" i="4" s="1"/>
  <c r="AP136" i="4"/>
  <c r="AP291" i="4" s="1"/>
  <c r="AQ136" i="4"/>
  <c r="AQ291" i="4" s="1"/>
  <c r="AR136" i="4"/>
  <c r="AR291" i="4" s="1"/>
  <c r="AS136" i="4"/>
  <c r="AS291" i="4" s="1"/>
  <c r="AT136" i="4"/>
  <c r="AT291" i="4" s="1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AE137" i="4"/>
  <c r="AE292" i="4" s="1"/>
  <c r="AF137" i="4"/>
  <c r="AF292" i="4" s="1"/>
  <c r="AG137" i="4"/>
  <c r="AG292" i="4" s="1"/>
  <c r="AH137" i="4"/>
  <c r="AH292" i="4" s="1"/>
  <c r="AI137" i="4"/>
  <c r="AI292" i="4" s="1"/>
  <c r="AJ137" i="4"/>
  <c r="AJ292" i="4" s="1"/>
  <c r="AK137" i="4"/>
  <c r="AK292" i="4" s="1"/>
  <c r="AL137" i="4"/>
  <c r="AL292" i="4" s="1"/>
  <c r="AM137" i="4"/>
  <c r="AM292" i="4" s="1"/>
  <c r="AN137" i="4"/>
  <c r="AN292" i="4" s="1"/>
  <c r="AO137" i="4"/>
  <c r="AO292" i="4" s="1"/>
  <c r="AP137" i="4"/>
  <c r="AP292" i="4" s="1"/>
  <c r="AQ137" i="4"/>
  <c r="AQ292" i="4" s="1"/>
  <c r="AR137" i="4"/>
  <c r="AR292" i="4" s="1"/>
  <c r="AS137" i="4"/>
  <c r="AS292" i="4" s="1"/>
  <c r="AT137" i="4"/>
  <c r="AT292" i="4" s="1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AE138" i="4"/>
  <c r="AE293" i="4" s="1"/>
  <c r="AF138" i="4"/>
  <c r="AF293" i="4" s="1"/>
  <c r="AG138" i="4"/>
  <c r="AG293" i="4" s="1"/>
  <c r="AH138" i="4"/>
  <c r="AH293" i="4" s="1"/>
  <c r="AI138" i="4"/>
  <c r="AI293" i="4" s="1"/>
  <c r="AJ138" i="4"/>
  <c r="AJ293" i="4" s="1"/>
  <c r="AK138" i="4"/>
  <c r="AK293" i="4" s="1"/>
  <c r="AL138" i="4"/>
  <c r="AL293" i="4" s="1"/>
  <c r="AM138" i="4"/>
  <c r="AM293" i="4" s="1"/>
  <c r="AN138" i="4"/>
  <c r="AN293" i="4" s="1"/>
  <c r="AO138" i="4"/>
  <c r="AO293" i="4" s="1"/>
  <c r="AP138" i="4"/>
  <c r="AP293" i="4" s="1"/>
  <c r="AQ138" i="4"/>
  <c r="AQ293" i="4" s="1"/>
  <c r="AR138" i="4"/>
  <c r="AR293" i="4" s="1"/>
  <c r="AS138" i="4"/>
  <c r="AS293" i="4" s="1"/>
  <c r="AT138" i="4"/>
  <c r="AT293" i="4" s="1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AE139" i="4"/>
  <c r="AE294" i="4" s="1"/>
  <c r="AF139" i="4"/>
  <c r="AF294" i="4" s="1"/>
  <c r="AG139" i="4"/>
  <c r="AG294" i="4" s="1"/>
  <c r="AH139" i="4"/>
  <c r="AH294" i="4" s="1"/>
  <c r="AI139" i="4"/>
  <c r="AI294" i="4" s="1"/>
  <c r="AJ139" i="4"/>
  <c r="AJ294" i="4" s="1"/>
  <c r="AK139" i="4"/>
  <c r="AK294" i="4" s="1"/>
  <c r="AL139" i="4"/>
  <c r="AL294" i="4" s="1"/>
  <c r="AM139" i="4"/>
  <c r="AM294" i="4" s="1"/>
  <c r="AN139" i="4"/>
  <c r="AN294" i="4" s="1"/>
  <c r="AO139" i="4"/>
  <c r="AO294" i="4" s="1"/>
  <c r="AP139" i="4"/>
  <c r="AP294" i="4" s="1"/>
  <c r="AQ139" i="4"/>
  <c r="AQ294" i="4" s="1"/>
  <c r="AR139" i="4"/>
  <c r="AR294" i="4" s="1"/>
  <c r="AS139" i="4"/>
  <c r="AS294" i="4" s="1"/>
  <c r="AT139" i="4"/>
  <c r="AT294" i="4" s="1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AE140" i="4"/>
  <c r="AE295" i="4" s="1"/>
  <c r="AF140" i="4"/>
  <c r="AF295" i="4" s="1"/>
  <c r="AG140" i="4"/>
  <c r="AG295" i="4" s="1"/>
  <c r="AH140" i="4"/>
  <c r="AH295" i="4" s="1"/>
  <c r="AI140" i="4"/>
  <c r="AI295" i="4" s="1"/>
  <c r="AJ140" i="4"/>
  <c r="AJ295" i="4" s="1"/>
  <c r="AK140" i="4"/>
  <c r="AK295" i="4" s="1"/>
  <c r="AL140" i="4"/>
  <c r="AL295" i="4" s="1"/>
  <c r="AM140" i="4"/>
  <c r="AM295" i="4" s="1"/>
  <c r="AN140" i="4"/>
  <c r="AN295" i="4" s="1"/>
  <c r="AO140" i="4"/>
  <c r="AO295" i="4" s="1"/>
  <c r="AP140" i="4"/>
  <c r="AP295" i="4" s="1"/>
  <c r="AQ140" i="4"/>
  <c r="AQ295" i="4" s="1"/>
  <c r="AR140" i="4"/>
  <c r="AR295" i="4" s="1"/>
  <c r="AS140" i="4"/>
  <c r="AS295" i="4" s="1"/>
  <c r="AT140" i="4"/>
  <c r="AT295" i="4" s="1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AE141" i="4"/>
  <c r="AE296" i="4" s="1"/>
  <c r="AF141" i="4"/>
  <c r="AF296" i="4" s="1"/>
  <c r="AG141" i="4"/>
  <c r="AG296" i="4" s="1"/>
  <c r="AH141" i="4"/>
  <c r="AH296" i="4" s="1"/>
  <c r="AI141" i="4"/>
  <c r="AI296" i="4" s="1"/>
  <c r="AJ141" i="4"/>
  <c r="AJ296" i="4" s="1"/>
  <c r="AK141" i="4"/>
  <c r="AK296" i="4" s="1"/>
  <c r="AL141" i="4"/>
  <c r="AL296" i="4" s="1"/>
  <c r="AM141" i="4"/>
  <c r="AM296" i="4" s="1"/>
  <c r="AN141" i="4"/>
  <c r="AN296" i="4" s="1"/>
  <c r="AO141" i="4"/>
  <c r="AO296" i="4" s="1"/>
  <c r="AP141" i="4"/>
  <c r="AP296" i="4" s="1"/>
  <c r="AQ141" i="4"/>
  <c r="AQ296" i="4" s="1"/>
  <c r="AR141" i="4"/>
  <c r="AR296" i="4" s="1"/>
  <c r="AS141" i="4"/>
  <c r="AS296" i="4" s="1"/>
  <c r="AT141" i="4"/>
  <c r="AT296" i="4" s="1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AE142" i="4"/>
  <c r="AE297" i="4" s="1"/>
  <c r="AF142" i="4"/>
  <c r="AF297" i="4" s="1"/>
  <c r="AG142" i="4"/>
  <c r="AG297" i="4" s="1"/>
  <c r="AH142" i="4"/>
  <c r="AH297" i="4" s="1"/>
  <c r="AI142" i="4"/>
  <c r="AI297" i="4" s="1"/>
  <c r="AJ142" i="4"/>
  <c r="AJ297" i="4" s="1"/>
  <c r="AK142" i="4"/>
  <c r="AK297" i="4" s="1"/>
  <c r="AL142" i="4"/>
  <c r="AL297" i="4" s="1"/>
  <c r="AM142" i="4"/>
  <c r="AM297" i="4" s="1"/>
  <c r="AN142" i="4"/>
  <c r="AN297" i="4" s="1"/>
  <c r="AO142" i="4"/>
  <c r="AO297" i="4" s="1"/>
  <c r="AP142" i="4"/>
  <c r="AP297" i="4" s="1"/>
  <c r="AQ142" i="4"/>
  <c r="AQ297" i="4" s="1"/>
  <c r="AR142" i="4"/>
  <c r="AR297" i="4" s="1"/>
  <c r="AS142" i="4"/>
  <c r="AS297" i="4" s="1"/>
  <c r="AT142" i="4"/>
  <c r="AT297" i="4" s="1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AE143" i="4"/>
  <c r="AE298" i="4" s="1"/>
  <c r="AF143" i="4"/>
  <c r="AF298" i="4" s="1"/>
  <c r="AG143" i="4"/>
  <c r="AG298" i="4" s="1"/>
  <c r="AH143" i="4"/>
  <c r="AH298" i="4" s="1"/>
  <c r="AI143" i="4"/>
  <c r="AI298" i="4" s="1"/>
  <c r="AJ143" i="4"/>
  <c r="AJ298" i="4" s="1"/>
  <c r="AK143" i="4"/>
  <c r="AK298" i="4" s="1"/>
  <c r="AL143" i="4"/>
  <c r="AL298" i="4" s="1"/>
  <c r="AM143" i="4"/>
  <c r="AM298" i="4" s="1"/>
  <c r="AN143" i="4"/>
  <c r="AN298" i="4" s="1"/>
  <c r="AO143" i="4"/>
  <c r="AO298" i="4" s="1"/>
  <c r="AP143" i="4"/>
  <c r="AP298" i="4" s="1"/>
  <c r="AQ143" i="4"/>
  <c r="AQ298" i="4" s="1"/>
  <c r="AR143" i="4"/>
  <c r="AR298" i="4" s="1"/>
  <c r="AS143" i="4"/>
  <c r="AS298" i="4" s="1"/>
  <c r="AT143" i="4"/>
  <c r="AT298" i="4" s="1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AE144" i="4"/>
  <c r="AE299" i="4" s="1"/>
  <c r="AF144" i="4"/>
  <c r="AF299" i="4" s="1"/>
  <c r="AG144" i="4"/>
  <c r="AG299" i="4" s="1"/>
  <c r="AH144" i="4"/>
  <c r="AH299" i="4" s="1"/>
  <c r="AI144" i="4"/>
  <c r="AI299" i="4" s="1"/>
  <c r="AJ144" i="4"/>
  <c r="AJ299" i="4" s="1"/>
  <c r="AK144" i="4"/>
  <c r="AK299" i="4" s="1"/>
  <c r="AL144" i="4"/>
  <c r="AL299" i="4" s="1"/>
  <c r="AM144" i="4"/>
  <c r="AM299" i="4" s="1"/>
  <c r="AN144" i="4"/>
  <c r="AN299" i="4" s="1"/>
  <c r="AO144" i="4"/>
  <c r="AO299" i="4" s="1"/>
  <c r="AP144" i="4"/>
  <c r="AP299" i="4" s="1"/>
  <c r="AQ144" i="4"/>
  <c r="AQ299" i="4" s="1"/>
  <c r="AR144" i="4"/>
  <c r="AR299" i="4" s="1"/>
  <c r="AS144" i="4"/>
  <c r="AS299" i="4" s="1"/>
  <c r="AT144" i="4"/>
  <c r="AT299" i="4" s="1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AE145" i="4"/>
  <c r="AE300" i="4" s="1"/>
  <c r="AF145" i="4"/>
  <c r="AF300" i="4" s="1"/>
  <c r="AG145" i="4"/>
  <c r="AG300" i="4" s="1"/>
  <c r="AH145" i="4"/>
  <c r="AH300" i="4" s="1"/>
  <c r="AI145" i="4"/>
  <c r="AI300" i="4" s="1"/>
  <c r="AJ145" i="4"/>
  <c r="AJ300" i="4" s="1"/>
  <c r="AK145" i="4"/>
  <c r="AK300" i="4" s="1"/>
  <c r="AL145" i="4"/>
  <c r="AL300" i="4" s="1"/>
  <c r="AM145" i="4"/>
  <c r="AM300" i="4" s="1"/>
  <c r="AN145" i="4"/>
  <c r="AN300" i="4" s="1"/>
  <c r="AO145" i="4"/>
  <c r="AO300" i="4" s="1"/>
  <c r="AP145" i="4"/>
  <c r="AP300" i="4" s="1"/>
  <c r="AQ145" i="4"/>
  <c r="AQ300" i="4" s="1"/>
  <c r="AR145" i="4"/>
  <c r="AR300" i="4" s="1"/>
  <c r="AS145" i="4"/>
  <c r="AS300" i="4" s="1"/>
  <c r="AT145" i="4"/>
  <c r="AT300" i="4" s="1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AE146" i="4"/>
  <c r="AE301" i="4" s="1"/>
  <c r="AF146" i="4"/>
  <c r="AF301" i="4" s="1"/>
  <c r="AG146" i="4"/>
  <c r="AG301" i="4" s="1"/>
  <c r="AH146" i="4"/>
  <c r="AH301" i="4" s="1"/>
  <c r="AI146" i="4"/>
  <c r="AI301" i="4" s="1"/>
  <c r="AJ146" i="4"/>
  <c r="AJ301" i="4" s="1"/>
  <c r="AK146" i="4"/>
  <c r="AK301" i="4" s="1"/>
  <c r="AL146" i="4"/>
  <c r="AL301" i="4" s="1"/>
  <c r="AM146" i="4"/>
  <c r="AM301" i="4" s="1"/>
  <c r="AN146" i="4"/>
  <c r="AN301" i="4" s="1"/>
  <c r="AO146" i="4"/>
  <c r="AO301" i="4" s="1"/>
  <c r="AP146" i="4"/>
  <c r="AP301" i="4" s="1"/>
  <c r="AQ146" i="4"/>
  <c r="AQ301" i="4" s="1"/>
  <c r="AR146" i="4"/>
  <c r="AR301" i="4" s="1"/>
  <c r="AS146" i="4"/>
  <c r="AS301" i="4" s="1"/>
  <c r="AT146" i="4"/>
  <c r="AT301" i="4" s="1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AE147" i="4"/>
  <c r="AE302" i="4" s="1"/>
  <c r="AF147" i="4"/>
  <c r="AF302" i="4" s="1"/>
  <c r="AG147" i="4"/>
  <c r="AG302" i="4" s="1"/>
  <c r="AH147" i="4"/>
  <c r="AH302" i="4" s="1"/>
  <c r="AI147" i="4"/>
  <c r="AI302" i="4" s="1"/>
  <c r="AJ147" i="4"/>
  <c r="AJ302" i="4" s="1"/>
  <c r="AK147" i="4"/>
  <c r="AK302" i="4" s="1"/>
  <c r="AL147" i="4"/>
  <c r="AL302" i="4" s="1"/>
  <c r="AM147" i="4"/>
  <c r="AM302" i="4" s="1"/>
  <c r="AN147" i="4"/>
  <c r="AN302" i="4" s="1"/>
  <c r="AO147" i="4"/>
  <c r="AO302" i="4" s="1"/>
  <c r="AP147" i="4"/>
  <c r="AP302" i="4" s="1"/>
  <c r="AQ147" i="4"/>
  <c r="AQ302" i="4" s="1"/>
  <c r="AR147" i="4"/>
  <c r="AR302" i="4" s="1"/>
  <c r="AS147" i="4"/>
  <c r="AS302" i="4" s="1"/>
  <c r="AT147" i="4"/>
  <c r="AT302" i="4" s="1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AE148" i="4"/>
  <c r="AE303" i="4" s="1"/>
  <c r="AF148" i="4"/>
  <c r="AF303" i="4" s="1"/>
  <c r="AG148" i="4"/>
  <c r="AG303" i="4" s="1"/>
  <c r="AH148" i="4"/>
  <c r="AH303" i="4" s="1"/>
  <c r="AI148" i="4"/>
  <c r="AI303" i="4" s="1"/>
  <c r="AJ148" i="4"/>
  <c r="AJ303" i="4" s="1"/>
  <c r="AK148" i="4"/>
  <c r="AK303" i="4" s="1"/>
  <c r="AL148" i="4"/>
  <c r="AL303" i="4" s="1"/>
  <c r="AM148" i="4"/>
  <c r="AM303" i="4" s="1"/>
  <c r="AN148" i="4"/>
  <c r="AN303" i="4" s="1"/>
  <c r="AO148" i="4"/>
  <c r="AO303" i="4" s="1"/>
  <c r="AP148" i="4"/>
  <c r="AP303" i="4" s="1"/>
  <c r="AQ148" i="4"/>
  <c r="AQ303" i="4" s="1"/>
  <c r="AR148" i="4"/>
  <c r="AR303" i="4" s="1"/>
  <c r="AS148" i="4"/>
  <c r="AS303" i="4" s="1"/>
  <c r="AT148" i="4"/>
  <c r="AT303" i="4" s="1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AE149" i="4"/>
  <c r="AE304" i="4" s="1"/>
  <c r="AF149" i="4"/>
  <c r="AF304" i="4" s="1"/>
  <c r="AG149" i="4"/>
  <c r="AG304" i="4" s="1"/>
  <c r="AH149" i="4"/>
  <c r="AH304" i="4" s="1"/>
  <c r="AI149" i="4"/>
  <c r="AI304" i="4" s="1"/>
  <c r="AJ149" i="4"/>
  <c r="AJ304" i="4" s="1"/>
  <c r="AK149" i="4"/>
  <c r="AK304" i="4" s="1"/>
  <c r="AL149" i="4"/>
  <c r="AL304" i="4" s="1"/>
  <c r="AM149" i="4"/>
  <c r="AM304" i="4" s="1"/>
  <c r="AN149" i="4"/>
  <c r="AN304" i="4" s="1"/>
  <c r="AO149" i="4"/>
  <c r="AO304" i="4" s="1"/>
  <c r="AP149" i="4"/>
  <c r="AP304" i="4" s="1"/>
  <c r="AQ149" i="4"/>
  <c r="AQ304" i="4" s="1"/>
  <c r="AR149" i="4"/>
  <c r="AR304" i="4" s="1"/>
  <c r="AS149" i="4"/>
  <c r="AS304" i="4" s="1"/>
  <c r="AT149" i="4"/>
  <c r="AT304" i="4" s="1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AE150" i="4"/>
  <c r="AE305" i="4" s="1"/>
  <c r="AF150" i="4"/>
  <c r="AF305" i="4" s="1"/>
  <c r="AG150" i="4"/>
  <c r="AG305" i="4" s="1"/>
  <c r="AH150" i="4"/>
  <c r="AH305" i="4" s="1"/>
  <c r="AI150" i="4"/>
  <c r="AI305" i="4" s="1"/>
  <c r="AJ150" i="4"/>
  <c r="AJ305" i="4" s="1"/>
  <c r="AK150" i="4"/>
  <c r="AK305" i="4" s="1"/>
  <c r="AL150" i="4"/>
  <c r="AL305" i="4" s="1"/>
  <c r="AM150" i="4"/>
  <c r="AM305" i="4" s="1"/>
  <c r="AN150" i="4"/>
  <c r="AN305" i="4" s="1"/>
  <c r="AO150" i="4"/>
  <c r="AO305" i="4" s="1"/>
  <c r="AP150" i="4"/>
  <c r="AP305" i="4" s="1"/>
  <c r="AQ150" i="4"/>
  <c r="AQ305" i="4" s="1"/>
  <c r="AR150" i="4"/>
  <c r="AR305" i="4" s="1"/>
  <c r="AS150" i="4"/>
  <c r="AS305" i="4" s="1"/>
  <c r="AT150" i="4"/>
  <c r="AT305" i="4" s="1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AE151" i="4"/>
  <c r="AE306" i="4" s="1"/>
  <c r="AF151" i="4"/>
  <c r="AF306" i="4" s="1"/>
  <c r="AG151" i="4"/>
  <c r="AG306" i="4" s="1"/>
  <c r="AH151" i="4"/>
  <c r="AH306" i="4" s="1"/>
  <c r="AI151" i="4"/>
  <c r="AI306" i="4" s="1"/>
  <c r="AJ151" i="4"/>
  <c r="AJ306" i="4" s="1"/>
  <c r="AK151" i="4"/>
  <c r="AK306" i="4" s="1"/>
  <c r="AL151" i="4"/>
  <c r="AL306" i="4" s="1"/>
  <c r="AM151" i="4"/>
  <c r="AM306" i="4" s="1"/>
  <c r="AN151" i="4"/>
  <c r="AN306" i="4" s="1"/>
  <c r="AO151" i="4"/>
  <c r="AO306" i="4" s="1"/>
  <c r="AP151" i="4"/>
  <c r="AP306" i="4" s="1"/>
  <c r="AQ151" i="4"/>
  <c r="AQ306" i="4" s="1"/>
  <c r="AR151" i="4"/>
  <c r="AR306" i="4" s="1"/>
  <c r="AS151" i="4"/>
  <c r="AS306" i="4" s="1"/>
  <c r="AT151" i="4"/>
  <c r="AT306" i="4" s="1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AE152" i="4"/>
  <c r="AE307" i="4" s="1"/>
  <c r="AF152" i="4"/>
  <c r="AF307" i="4" s="1"/>
  <c r="AG152" i="4"/>
  <c r="AG307" i="4" s="1"/>
  <c r="AH152" i="4"/>
  <c r="AH307" i="4" s="1"/>
  <c r="AI152" i="4"/>
  <c r="AI307" i="4" s="1"/>
  <c r="AJ152" i="4"/>
  <c r="AJ307" i="4" s="1"/>
  <c r="AK152" i="4"/>
  <c r="AK307" i="4" s="1"/>
  <c r="AL152" i="4"/>
  <c r="AL307" i="4" s="1"/>
  <c r="AM152" i="4"/>
  <c r="AM307" i="4" s="1"/>
  <c r="AN152" i="4"/>
  <c r="AN307" i="4" s="1"/>
  <c r="AO152" i="4"/>
  <c r="AO307" i="4" s="1"/>
  <c r="AP152" i="4"/>
  <c r="AP307" i="4" s="1"/>
  <c r="AQ152" i="4"/>
  <c r="AQ307" i="4" s="1"/>
  <c r="AR152" i="4"/>
  <c r="AR307" i="4" s="1"/>
  <c r="AS152" i="4"/>
  <c r="AS307" i="4" s="1"/>
  <c r="AT152" i="4"/>
  <c r="AT307" i="4" s="1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AE153" i="4"/>
  <c r="AE308" i="4" s="1"/>
  <c r="AF153" i="4"/>
  <c r="AF308" i="4" s="1"/>
  <c r="AG153" i="4"/>
  <c r="AG308" i="4" s="1"/>
  <c r="AH153" i="4"/>
  <c r="AH308" i="4" s="1"/>
  <c r="AI153" i="4"/>
  <c r="AI308" i="4" s="1"/>
  <c r="AJ153" i="4"/>
  <c r="AJ308" i="4" s="1"/>
  <c r="AK153" i="4"/>
  <c r="AK308" i="4" s="1"/>
  <c r="AL153" i="4"/>
  <c r="AL308" i="4" s="1"/>
  <c r="AM153" i="4"/>
  <c r="AM308" i="4" s="1"/>
  <c r="AN153" i="4"/>
  <c r="AN308" i="4" s="1"/>
  <c r="AO153" i="4"/>
  <c r="AO308" i="4" s="1"/>
  <c r="AP153" i="4"/>
  <c r="AP308" i="4" s="1"/>
  <c r="AQ153" i="4"/>
  <c r="AQ308" i="4" s="1"/>
  <c r="AR153" i="4"/>
  <c r="AR308" i="4" s="1"/>
  <c r="AS153" i="4"/>
  <c r="AS308" i="4" s="1"/>
  <c r="AT153" i="4"/>
  <c r="AT308" i="4" s="1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AE154" i="4"/>
  <c r="AE309" i="4" s="1"/>
  <c r="AF154" i="4"/>
  <c r="AF309" i="4" s="1"/>
  <c r="AG154" i="4"/>
  <c r="AG309" i="4" s="1"/>
  <c r="AH154" i="4"/>
  <c r="AH309" i="4" s="1"/>
  <c r="AI154" i="4"/>
  <c r="AI309" i="4" s="1"/>
  <c r="AJ154" i="4"/>
  <c r="AJ309" i="4" s="1"/>
  <c r="AK154" i="4"/>
  <c r="AK309" i="4" s="1"/>
  <c r="AL154" i="4"/>
  <c r="AL309" i="4" s="1"/>
  <c r="AM154" i="4"/>
  <c r="AM309" i="4" s="1"/>
  <c r="AN154" i="4"/>
  <c r="AN309" i="4" s="1"/>
  <c r="AO154" i="4"/>
  <c r="AO309" i="4" s="1"/>
  <c r="AP154" i="4"/>
  <c r="AP309" i="4" s="1"/>
  <c r="AQ154" i="4"/>
  <c r="AQ309" i="4" s="1"/>
  <c r="AR154" i="4"/>
  <c r="AR309" i="4" s="1"/>
  <c r="AS154" i="4"/>
  <c r="AS309" i="4" s="1"/>
  <c r="AT154" i="4"/>
  <c r="AT309" i="4" s="1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AE155" i="4"/>
  <c r="AE310" i="4" s="1"/>
  <c r="AF155" i="4"/>
  <c r="AF310" i="4" s="1"/>
  <c r="AG155" i="4"/>
  <c r="AG310" i="4" s="1"/>
  <c r="AH155" i="4"/>
  <c r="AH310" i="4" s="1"/>
  <c r="AI155" i="4"/>
  <c r="AI310" i="4" s="1"/>
  <c r="AJ155" i="4"/>
  <c r="AJ310" i="4" s="1"/>
  <c r="AK155" i="4"/>
  <c r="AK310" i="4" s="1"/>
  <c r="AL155" i="4"/>
  <c r="AL310" i="4" s="1"/>
  <c r="AM155" i="4"/>
  <c r="AM310" i="4" s="1"/>
  <c r="AN155" i="4"/>
  <c r="AN310" i="4" s="1"/>
  <c r="AO155" i="4"/>
  <c r="AO310" i="4" s="1"/>
  <c r="AP155" i="4"/>
  <c r="AP310" i="4" s="1"/>
  <c r="AQ155" i="4"/>
  <c r="AQ310" i="4" s="1"/>
  <c r="AR155" i="4"/>
  <c r="AR310" i="4" s="1"/>
  <c r="AS155" i="4"/>
  <c r="AS310" i="4" s="1"/>
  <c r="AT155" i="4"/>
  <c r="AT310" i="4" s="1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AE156" i="4"/>
  <c r="AE311" i="4" s="1"/>
  <c r="AF156" i="4"/>
  <c r="AF311" i="4" s="1"/>
  <c r="AG156" i="4"/>
  <c r="AG311" i="4" s="1"/>
  <c r="AH156" i="4"/>
  <c r="AH311" i="4" s="1"/>
  <c r="AI156" i="4"/>
  <c r="AI311" i="4" s="1"/>
  <c r="AJ156" i="4"/>
  <c r="AJ311" i="4" s="1"/>
  <c r="AK156" i="4"/>
  <c r="AK311" i="4" s="1"/>
  <c r="AL156" i="4"/>
  <c r="AL311" i="4" s="1"/>
  <c r="AM156" i="4"/>
  <c r="AM311" i="4" s="1"/>
  <c r="AN156" i="4"/>
  <c r="AN311" i="4" s="1"/>
  <c r="AO156" i="4"/>
  <c r="AO311" i="4" s="1"/>
  <c r="AP156" i="4"/>
  <c r="AP311" i="4" s="1"/>
  <c r="AQ156" i="4"/>
  <c r="AQ311" i="4" s="1"/>
  <c r="AR156" i="4"/>
  <c r="AR311" i="4" s="1"/>
  <c r="AS156" i="4"/>
  <c r="AS311" i="4" s="1"/>
  <c r="AT156" i="4"/>
  <c r="AT311" i="4" s="1"/>
  <c r="AT64" i="4"/>
  <c r="AT219" i="4" s="1"/>
  <c r="AS64" i="4"/>
  <c r="AS219" i="4" s="1"/>
  <c r="AR64" i="4"/>
  <c r="AR219" i="4" s="1"/>
  <c r="AQ64" i="4"/>
  <c r="AQ219" i="4" s="1"/>
  <c r="AP64" i="4"/>
  <c r="AP219" i="4" s="1"/>
  <c r="AO64" i="4"/>
  <c r="AO219" i="4" s="1"/>
  <c r="AN64" i="4"/>
  <c r="AN219" i="4" s="1"/>
  <c r="AM64" i="4"/>
  <c r="AM219" i="4" s="1"/>
  <c r="AL64" i="4"/>
  <c r="AL219" i="4" s="1"/>
  <c r="AK64" i="4"/>
  <c r="AK219" i="4" s="1"/>
  <c r="AJ64" i="4"/>
  <c r="AJ219" i="4" s="1"/>
  <c r="AI64" i="4"/>
  <c r="AI219" i="4" s="1"/>
  <c r="AH64" i="4"/>
  <c r="AH219" i="4" s="1"/>
  <c r="AG64" i="4"/>
  <c r="AG219" i="4" s="1"/>
  <c r="AF64" i="4"/>
  <c r="AF219" i="4" s="1"/>
  <c r="AE64" i="4"/>
  <c r="AE219" i="4" s="1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AT63" i="4"/>
  <c r="AT218" i="4" s="1"/>
  <c r="AS63" i="4"/>
  <c r="AS218" i="4" s="1"/>
  <c r="AR63" i="4"/>
  <c r="AR218" i="4" s="1"/>
  <c r="AQ63" i="4"/>
  <c r="AQ218" i="4" s="1"/>
  <c r="AP63" i="4"/>
  <c r="AP218" i="4" s="1"/>
  <c r="AO63" i="4"/>
  <c r="AO218" i="4" s="1"/>
  <c r="AN63" i="4"/>
  <c r="AN218" i="4" s="1"/>
  <c r="AM63" i="4"/>
  <c r="AM218" i="4" s="1"/>
  <c r="AL63" i="4"/>
  <c r="AL218" i="4" s="1"/>
  <c r="AK63" i="4"/>
  <c r="AK218" i="4" s="1"/>
  <c r="AJ63" i="4"/>
  <c r="AJ218" i="4" s="1"/>
  <c r="AI63" i="4"/>
  <c r="AI218" i="4" s="1"/>
  <c r="AH63" i="4"/>
  <c r="AH218" i="4" s="1"/>
  <c r="AG63" i="4"/>
  <c r="AG218" i="4" s="1"/>
  <c r="AF63" i="4"/>
  <c r="AF218" i="4" s="1"/>
  <c r="AE63" i="4"/>
  <c r="AE218" i="4" s="1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T62" i="4"/>
  <c r="AT217" i="4" s="1"/>
  <c r="AS62" i="4"/>
  <c r="AS217" i="4" s="1"/>
  <c r="AR62" i="4"/>
  <c r="AR217" i="4" s="1"/>
  <c r="AQ62" i="4"/>
  <c r="AQ217" i="4" s="1"/>
  <c r="AP62" i="4"/>
  <c r="AP217" i="4" s="1"/>
  <c r="AO62" i="4"/>
  <c r="AO217" i="4" s="1"/>
  <c r="AN62" i="4"/>
  <c r="AN217" i="4" s="1"/>
  <c r="AM62" i="4"/>
  <c r="AM217" i="4" s="1"/>
  <c r="AL62" i="4"/>
  <c r="AL217" i="4" s="1"/>
  <c r="AK62" i="4"/>
  <c r="AK217" i="4" s="1"/>
  <c r="AJ62" i="4"/>
  <c r="AJ217" i="4" s="1"/>
  <c r="AI62" i="4"/>
  <c r="AI217" i="4" s="1"/>
  <c r="AH62" i="4"/>
  <c r="AH217" i="4" s="1"/>
  <c r="AG62" i="4"/>
  <c r="AG217" i="4" s="1"/>
  <c r="AF62" i="4"/>
  <c r="AF217" i="4" s="1"/>
  <c r="AE62" i="4"/>
  <c r="AE217" i="4" s="1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T61" i="4"/>
  <c r="AT216" i="4" s="1"/>
  <c r="AS61" i="4"/>
  <c r="AS216" i="4" s="1"/>
  <c r="AR61" i="4"/>
  <c r="AR216" i="4" s="1"/>
  <c r="AQ61" i="4"/>
  <c r="AQ216" i="4" s="1"/>
  <c r="AP61" i="4"/>
  <c r="AP216" i="4" s="1"/>
  <c r="AO61" i="4"/>
  <c r="AO216" i="4" s="1"/>
  <c r="AN61" i="4"/>
  <c r="AN216" i="4" s="1"/>
  <c r="AM61" i="4"/>
  <c r="AM216" i="4" s="1"/>
  <c r="AL61" i="4"/>
  <c r="AL216" i="4" s="1"/>
  <c r="AK61" i="4"/>
  <c r="AK216" i="4" s="1"/>
  <c r="AJ61" i="4"/>
  <c r="AJ216" i="4" s="1"/>
  <c r="AI61" i="4"/>
  <c r="AI216" i="4" s="1"/>
  <c r="AH61" i="4"/>
  <c r="AH216" i="4" s="1"/>
  <c r="AG61" i="4"/>
  <c r="AG216" i="4" s="1"/>
  <c r="AF61" i="4"/>
  <c r="AF216" i="4" s="1"/>
  <c r="AE61" i="4"/>
  <c r="AE216" i="4" s="1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AT60" i="4"/>
  <c r="AT215" i="4" s="1"/>
  <c r="AS60" i="4"/>
  <c r="AS215" i="4" s="1"/>
  <c r="AR60" i="4"/>
  <c r="AR215" i="4" s="1"/>
  <c r="AQ60" i="4"/>
  <c r="AQ215" i="4" s="1"/>
  <c r="AP60" i="4"/>
  <c r="AP215" i="4" s="1"/>
  <c r="AO60" i="4"/>
  <c r="AO215" i="4" s="1"/>
  <c r="AN60" i="4"/>
  <c r="AN215" i="4" s="1"/>
  <c r="AM60" i="4"/>
  <c r="AM215" i="4" s="1"/>
  <c r="AL60" i="4"/>
  <c r="AL215" i="4" s="1"/>
  <c r="AK60" i="4"/>
  <c r="AK215" i="4" s="1"/>
  <c r="AJ60" i="4"/>
  <c r="AJ215" i="4" s="1"/>
  <c r="AI60" i="4"/>
  <c r="AI215" i="4" s="1"/>
  <c r="AH60" i="4"/>
  <c r="AH215" i="4" s="1"/>
  <c r="AG60" i="4"/>
  <c r="AG215" i="4" s="1"/>
  <c r="AF60" i="4"/>
  <c r="AF215" i="4" s="1"/>
  <c r="AE60" i="4"/>
  <c r="AE215" i="4" s="1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AT59" i="4"/>
  <c r="AT214" i="4" s="1"/>
  <c r="AS59" i="4"/>
  <c r="AS214" i="4" s="1"/>
  <c r="AR59" i="4"/>
  <c r="AR214" i="4" s="1"/>
  <c r="AQ59" i="4"/>
  <c r="AQ214" i="4" s="1"/>
  <c r="AP59" i="4"/>
  <c r="AP214" i="4" s="1"/>
  <c r="AO59" i="4"/>
  <c r="AO214" i="4" s="1"/>
  <c r="AN59" i="4"/>
  <c r="AN214" i="4" s="1"/>
  <c r="AM59" i="4"/>
  <c r="AM214" i="4" s="1"/>
  <c r="AL59" i="4"/>
  <c r="AL214" i="4" s="1"/>
  <c r="AK59" i="4"/>
  <c r="AK214" i="4" s="1"/>
  <c r="AJ59" i="4"/>
  <c r="AJ214" i="4" s="1"/>
  <c r="AI59" i="4"/>
  <c r="AI214" i="4" s="1"/>
  <c r="AH59" i="4"/>
  <c r="AH214" i="4" s="1"/>
  <c r="AG59" i="4"/>
  <c r="AG214" i="4" s="1"/>
  <c r="AF59" i="4"/>
  <c r="AF214" i="4" s="1"/>
  <c r="AE59" i="4"/>
  <c r="AE214" i="4" s="1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T58" i="4"/>
  <c r="AT213" i="4" s="1"/>
  <c r="AS58" i="4"/>
  <c r="AS213" i="4" s="1"/>
  <c r="AR58" i="4"/>
  <c r="AR213" i="4" s="1"/>
  <c r="AQ58" i="4"/>
  <c r="AQ213" i="4" s="1"/>
  <c r="AP58" i="4"/>
  <c r="AP213" i="4" s="1"/>
  <c r="AO58" i="4"/>
  <c r="AO213" i="4" s="1"/>
  <c r="AN58" i="4"/>
  <c r="AN213" i="4" s="1"/>
  <c r="AM58" i="4"/>
  <c r="AM213" i="4" s="1"/>
  <c r="AL58" i="4"/>
  <c r="AL213" i="4" s="1"/>
  <c r="AK58" i="4"/>
  <c r="AK213" i="4" s="1"/>
  <c r="AJ58" i="4"/>
  <c r="AJ213" i="4" s="1"/>
  <c r="AI58" i="4"/>
  <c r="AI213" i="4" s="1"/>
  <c r="AH58" i="4"/>
  <c r="AH213" i="4" s="1"/>
  <c r="AG58" i="4"/>
  <c r="AG213" i="4" s="1"/>
  <c r="AF58" i="4"/>
  <c r="AF213" i="4" s="1"/>
  <c r="AE58" i="4"/>
  <c r="AE213" i="4" s="1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T57" i="4"/>
  <c r="AT212" i="4" s="1"/>
  <c r="AS57" i="4"/>
  <c r="AS212" i="4" s="1"/>
  <c r="AR57" i="4"/>
  <c r="AR212" i="4" s="1"/>
  <c r="AQ57" i="4"/>
  <c r="AQ212" i="4" s="1"/>
  <c r="AP57" i="4"/>
  <c r="AP212" i="4" s="1"/>
  <c r="AO57" i="4"/>
  <c r="AO212" i="4" s="1"/>
  <c r="AN57" i="4"/>
  <c r="AN212" i="4" s="1"/>
  <c r="AM57" i="4"/>
  <c r="AM212" i="4" s="1"/>
  <c r="AL57" i="4"/>
  <c r="AL212" i="4" s="1"/>
  <c r="AK57" i="4"/>
  <c r="AK212" i="4" s="1"/>
  <c r="AJ57" i="4"/>
  <c r="AJ212" i="4" s="1"/>
  <c r="AI57" i="4"/>
  <c r="AI212" i="4" s="1"/>
  <c r="AH57" i="4"/>
  <c r="AH212" i="4" s="1"/>
  <c r="AG57" i="4"/>
  <c r="AG212" i="4" s="1"/>
  <c r="AF57" i="4"/>
  <c r="AF212" i="4" s="1"/>
  <c r="AE57" i="4"/>
  <c r="AE212" i="4" s="1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T56" i="4"/>
  <c r="AT211" i="4" s="1"/>
  <c r="AS56" i="4"/>
  <c r="AS211" i="4" s="1"/>
  <c r="AR56" i="4"/>
  <c r="AR211" i="4" s="1"/>
  <c r="AQ56" i="4"/>
  <c r="AQ211" i="4" s="1"/>
  <c r="AP56" i="4"/>
  <c r="AP211" i="4" s="1"/>
  <c r="AO56" i="4"/>
  <c r="AO211" i="4" s="1"/>
  <c r="AN56" i="4"/>
  <c r="AN211" i="4" s="1"/>
  <c r="AM56" i="4"/>
  <c r="AM211" i="4" s="1"/>
  <c r="AL56" i="4"/>
  <c r="AL211" i="4" s="1"/>
  <c r="AK56" i="4"/>
  <c r="AK211" i="4" s="1"/>
  <c r="AJ56" i="4"/>
  <c r="AJ211" i="4" s="1"/>
  <c r="AI56" i="4"/>
  <c r="AI211" i="4" s="1"/>
  <c r="AH56" i="4"/>
  <c r="AH211" i="4" s="1"/>
  <c r="AG56" i="4"/>
  <c r="AG211" i="4" s="1"/>
  <c r="AF56" i="4"/>
  <c r="AF211" i="4" s="1"/>
  <c r="AE56" i="4"/>
  <c r="AE211" i="4" s="1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AT55" i="4"/>
  <c r="AT210" i="4" s="1"/>
  <c r="AS55" i="4"/>
  <c r="AS210" i="4" s="1"/>
  <c r="AR55" i="4"/>
  <c r="AR210" i="4" s="1"/>
  <c r="AQ55" i="4"/>
  <c r="AQ210" i="4" s="1"/>
  <c r="AP55" i="4"/>
  <c r="AP210" i="4" s="1"/>
  <c r="AO55" i="4"/>
  <c r="AO210" i="4" s="1"/>
  <c r="AN55" i="4"/>
  <c r="AN210" i="4" s="1"/>
  <c r="AM55" i="4"/>
  <c r="AM210" i="4" s="1"/>
  <c r="AL55" i="4"/>
  <c r="AL210" i="4" s="1"/>
  <c r="AK55" i="4"/>
  <c r="AK210" i="4" s="1"/>
  <c r="AJ55" i="4"/>
  <c r="AJ210" i="4" s="1"/>
  <c r="AI55" i="4"/>
  <c r="AI210" i="4" s="1"/>
  <c r="AH55" i="4"/>
  <c r="AH210" i="4" s="1"/>
  <c r="AG55" i="4"/>
  <c r="AG210" i="4" s="1"/>
  <c r="AF55" i="4"/>
  <c r="AF210" i="4" s="1"/>
  <c r="AE55" i="4"/>
  <c r="AE210" i="4" s="1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T54" i="4"/>
  <c r="AT209" i="4" s="1"/>
  <c r="AS54" i="4"/>
  <c r="AS209" i="4" s="1"/>
  <c r="AR54" i="4"/>
  <c r="AR209" i="4" s="1"/>
  <c r="AQ54" i="4"/>
  <c r="AQ209" i="4" s="1"/>
  <c r="AP54" i="4"/>
  <c r="AP209" i="4" s="1"/>
  <c r="AO54" i="4"/>
  <c r="AO209" i="4" s="1"/>
  <c r="AN54" i="4"/>
  <c r="AN209" i="4" s="1"/>
  <c r="AM54" i="4"/>
  <c r="AM209" i="4" s="1"/>
  <c r="AL54" i="4"/>
  <c r="AL209" i="4" s="1"/>
  <c r="AK54" i="4"/>
  <c r="AK209" i="4" s="1"/>
  <c r="AJ54" i="4"/>
  <c r="AJ209" i="4" s="1"/>
  <c r="AI54" i="4"/>
  <c r="AI209" i="4" s="1"/>
  <c r="AH54" i="4"/>
  <c r="AH209" i="4" s="1"/>
  <c r="AG54" i="4"/>
  <c r="AG209" i="4" s="1"/>
  <c r="AF54" i="4"/>
  <c r="AF209" i="4" s="1"/>
  <c r="AE54" i="4"/>
  <c r="AE209" i="4" s="1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T53" i="4"/>
  <c r="AT208" i="4" s="1"/>
  <c r="AS53" i="4"/>
  <c r="AS208" i="4" s="1"/>
  <c r="AR53" i="4"/>
  <c r="AR208" i="4" s="1"/>
  <c r="AQ53" i="4"/>
  <c r="AQ208" i="4" s="1"/>
  <c r="AP53" i="4"/>
  <c r="AP208" i="4" s="1"/>
  <c r="AO53" i="4"/>
  <c r="AO208" i="4" s="1"/>
  <c r="AN53" i="4"/>
  <c r="AN208" i="4" s="1"/>
  <c r="AM53" i="4"/>
  <c r="AM208" i="4" s="1"/>
  <c r="AL53" i="4"/>
  <c r="AL208" i="4" s="1"/>
  <c r="AK53" i="4"/>
  <c r="AK208" i="4" s="1"/>
  <c r="AJ53" i="4"/>
  <c r="AJ208" i="4" s="1"/>
  <c r="AI53" i="4"/>
  <c r="AI208" i="4" s="1"/>
  <c r="AH53" i="4"/>
  <c r="AH208" i="4" s="1"/>
  <c r="AG53" i="4"/>
  <c r="AG208" i="4" s="1"/>
  <c r="AF53" i="4"/>
  <c r="AF208" i="4" s="1"/>
  <c r="AE53" i="4"/>
  <c r="AE208" i="4" s="1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T52" i="4"/>
  <c r="AT207" i="4" s="1"/>
  <c r="AS52" i="4"/>
  <c r="AS207" i="4" s="1"/>
  <c r="AR52" i="4"/>
  <c r="AR207" i="4" s="1"/>
  <c r="AQ52" i="4"/>
  <c r="AQ207" i="4" s="1"/>
  <c r="AP52" i="4"/>
  <c r="AP207" i="4" s="1"/>
  <c r="AO52" i="4"/>
  <c r="AO207" i="4" s="1"/>
  <c r="AN52" i="4"/>
  <c r="AN207" i="4" s="1"/>
  <c r="AM52" i="4"/>
  <c r="AM207" i="4" s="1"/>
  <c r="AL52" i="4"/>
  <c r="AL207" i="4" s="1"/>
  <c r="AK52" i="4"/>
  <c r="AK207" i="4" s="1"/>
  <c r="AJ52" i="4"/>
  <c r="AJ207" i="4" s="1"/>
  <c r="AI52" i="4"/>
  <c r="AI207" i="4" s="1"/>
  <c r="AH52" i="4"/>
  <c r="AH207" i="4" s="1"/>
  <c r="AG52" i="4"/>
  <c r="AG207" i="4" s="1"/>
  <c r="AF52" i="4"/>
  <c r="AF207" i="4" s="1"/>
  <c r="AE52" i="4"/>
  <c r="AE207" i="4" s="1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T51" i="4"/>
  <c r="AT206" i="4" s="1"/>
  <c r="AS51" i="4"/>
  <c r="AS206" i="4" s="1"/>
  <c r="AR51" i="4"/>
  <c r="AR206" i="4" s="1"/>
  <c r="AQ51" i="4"/>
  <c r="AQ206" i="4" s="1"/>
  <c r="AP51" i="4"/>
  <c r="AP206" i="4" s="1"/>
  <c r="AO51" i="4"/>
  <c r="AO206" i="4" s="1"/>
  <c r="AN51" i="4"/>
  <c r="AN206" i="4" s="1"/>
  <c r="AM51" i="4"/>
  <c r="AM206" i="4" s="1"/>
  <c r="AL51" i="4"/>
  <c r="AL206" i="4" s="1"/>
  <c r="AK51" i="4"/>
  <c r="AK206" i="4" s="1"/>
  <c r="AJ51" i="4"/>
  <c r="AJ206" i="4" s="1"/>
  <c r="AI51" i="4"/>
  <c r="AI206" i="4" s="1"/>
  <c r="AH51" i="4"/>
  <c r="AH206" i="4" s="1"/>
  <c r="AG51" i="4"/>
  <c r="AG206" i="4" s="1"/>
  <c r="AF51" i="4"/>
  <c r="AF206" i="4" s="1"/>
  <c r="AE51" i="4"/>
  <c r="AE206" i="4" s="1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T50" i="4"/>
  <c r="AT205" i="4" s="1"/>
  <c r="AS50" i="4"/>
  <c r="AS205" i="4" s="1"/>
  <c r="AR50" i="4"/>
  <c r="AR205" i="4" s="1"/>
  <c r="AQ50" i="4"/>
  <c r="AQ205" i="4" s="1"/>
  <c r="AP50" i="4"/>
  <c r="AP205" i="4" s="1"/>
  <c r="AO50" i="4"/>
  <c r="AO205" i="4" s="1"/>
  <c r="AN50" i="4"/>
  <c r="AN205" i="4" s="1"/>
  <c r="AM50" i="4"/>
  <c r="AM205" i="4" s="1"/>
  <c r="AL50" i="4"/>
  <c r="AL205" i="4" s="1"/>
  <c r="AK50" i="4"/>
  <c r="AK205" i="4" s="1"/>
  <c r="AJ50" i="4"/>
  <c r="AJ205" i="4" s="1"/>
  <c r="AI50" i="4"/>
  <c r="AI205" i="4" s="1"/>
  <c r="AH50" i="4"/>
  <c r="AH205" i="4" s="1"/>
  <c r="AG50" i="4"/>
  <c r="AG205" i="4" s="1"/>
  <c r="AF50" i="4"/>
  <c r="AF205" i="4" s="1"/>
  <c r="AE50" i="4"/>
  <c r="AE205" i="4" s="1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T49" i="4"/>
  <c r="AT204" i="4" s="1"/>
  <c r="AS49" i="4"/>
  <c r="AS204" i="4" s="1"/>
  <c r="AR49" i="4"/>
  <c r="AR204" i="4" s="1"/>
  <c r="AQ49" i="4"/>
  <c r="AQ204" i="4" s="1"/>
  <c r="AP49" i="4"/>
  <c r="AP204" i="4" s="1"/>
  <c r="AO49" i="4"/>
  <c r="AO204" i="4" s="1"/>
  <c r="AN49" i="4"/>
  <c r="AN204" i="4" s="1"/>
  <c r="AM49" i="4"/>
  <c r="AM204" i="4" s="1"/>
  <c r="AL49" i="4"/>
  <c r="AL204" i="4" s="1"/>
  <c r="AK49" i="4"/>
  <c r="AK204" i="4" s="1"/>
  <c r="AJ49" i="4"/>
  <c r="AJ204" i="4" s="1"/>
  <c r="AI49" i="4"/>
  <c r="AI204" i="4" s="1"/>
  <c r="AH49" i="4"/>
  <c r="AH204" i="4" s="1"/>
  <c r="AG49" i="4"/>
  <c r="AG204" i="4" s="1"/>
  <c r="AF49" i="4"/>
  <c r="AF204" i="4" s="1"/>
  <c r="AE49" i="4"/>
  <c r="AE204" i="4" s="1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T48" i="4"/>
  <c r="AT203" i="4" s="1"/>
  <c r="AS48" i="4"/>
  <c r="AS203" i="4" s="1"/>
  <c r="AR48" i="4"/>
  <c r="AR203" i="4" s="1"/>
  <c r="AQ48" i="4"/>
  <c r="AQ203" i="4" s="1"/>
  <c r="AP48" i="4"/>
  <c r="AP203" i="4" s="1"/>
  <c r="AO48" i="4"/>
  <c r="AO203" i="4" s="1"/>
  <c r="AN48" i="4"/>
  <c r="AN203" i="4" s="1"/>
  <c r="AM48" i="4"/>
  <c r="AM203" i="4" s="1"/>
  <c r="AL48" i="4"/>
  <c r="AL203" i="4" s="1"/>
  <c r="AK48" i="4"/>
  <c r="AK203" i="4" s="1"/>
  <c r="AJ48" i="4"/>
  <c r="AJ203" i="4" s="1"/>
  <c r="AI48" i="4"/>
  <c r="AI203" i="4" s="1"/>
  <c r="AH48" i="4"/>
  <c r="AH203" i="4" s="1"/>
  <c r="AG48" i="4"/>
  <c r="AG203" i="4" s="1"/>
  <c r="AF48" i="4"/>
  <c r="AF203" i="4" s="1"/>
  <c r="AE48" i="4"/>
  <c r="AE203" i="4" s="1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T47" i="4"/>
  <c r="AT202" i="4" s="1"/>
  <c r="AS47" i="4"/>
  <c r="AS202" i="4" s="1"/>
  <c r="AR47" i="4"/>
  <c r="AR202" i="4" s="1"/>
  <c r="AQ47" i="4"/>
  <c r="AQ202" i="4" s="1"/>
  <c r="AP47" i="4"/>
  <c r="AP202" i="4" s="1"/>
  <c r="AO47" i="4"/>
  <c r="AO202" i="4" s="1"/>
  <c r="AN47" i="4"/>
  <c r="AN202" i="4" s="1"/>
  <c r="AM47" i="4"/>
  <c r="AM202" i="4" s="1"/>
  <c r="AL47" i="4"/>
  <c r="AL202" i="4" s="1"/>
  <c r="AK47" i="4"/>
  <c r="AK202" i="4" s="1"/>
  <c r="AJ47" i="4"/>
  <c r="AJ202" i="4" s="1"/>
  <c r="AI47" i="4"/>
  <c r="AI202" i="4" s="1"/>
  <c r="AH47" i="4"/>
  <c r="AH202" i="4" s="1"/>
  <c r="AG47" i="4"/>
  <c r="AG202" i="4" s="1"/>
  <c r="AF47" i="4"/>
  <c r="AF202" i="4" s="1"/>
  <c r="AE47" i="4"/>
  <c r="AE202" i="4" s="1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T46" i="4"/>
  <c r="AT201" i="4" s="1"/>
  <c r="AS46" i="4"/>
  <c r="AS201" i="4" s="1"/>
  <c r="AR46" i="4"/>
  <c r="AR201" i="4" s="1"/>
  <c r="AQ46" i="4"/>
  <c r="AQ201" i="4" s="1"/>
  <c r="AP46" i="4"/>
  <c r="AP201" i="4" s="1"/>
  <c r="AO46" i="4"/>
  <c r="AO201" i="4" s="1"/>
  <c r="AN46" i="4"/>
  <c r="AN201" i="4" s="1"/>
  <c r="AM46" i="4"/>
  <c r="AM201" i="4" s="1"/>
  <c r="AL46" i="4"/>
  <c r="AL201" i="4" s="1"/>
  <c r="AK46" i="4"/>
  <c r="AK201" i="4" s="1"/>
  <c r="AJ46" i="4"/>
  <c r="AJ201" i="4" s="1"/>
  <c r="AI46" i="4"/>
  <c r="AI201" i="4" s="1"/>
  <c r="AH46" i="4"/>
  <c r="AH201" i="4" s="1"/>
  <c r="AG46" i="4"/>
  <c r="AG201" i="4" s="1"/>
  <c r="AF46" i="4"/>
  <c r="AF201" i="4" s="1"/>
  <c r="AE46" i="4"/>
  <c r="AE201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T45" i="4"/>
  <c r="AT200" i="4" s="1"/>
  <c r="AS45" i="4"/>
  <c r="AS200" i="4" s="1"/>
  <c r="AR45" i="4"/>
  <c r="AR200" i="4" s="1"/>
  <c r="AQ45" i="4"/>
  <c r="AQ200" i="4" s="1"/>
  <c r="AP45" i="4"/>
  <c r="AP200" i="4" s="1"/>
  <c r="AO45" i="4"/>
  <c r="AO200" i="4" s="1"/>
  <c r="AN45" i="4"/>
  <c r="AN200" i="4" s="1"/>
  <c r="AM45" i="4"/>
  <c r="AM200" i="4" s="1"/>
  <c r="AL45" i="4"/>
  <c r="AL200" i="4" s="1"/>
  <c r="AK45" i="4"/>
  <c r="AK200" i="4" s="1"/>
  <c r="AJ45" i="4"/>
  <c r="AJ200" i="4" s="1"/>
  <c r="AI45" i="4"/>
  <c r="AI200" i="4" s="1"/>
  <c r="AH45" i="4"/>
  <c r="AH200" i="4" s="1"/>
  <c r="AG45" i="4"/>
  <c r="AG200" i="4" s="1"/>
  <c r="AF45" i="4"/>
  <c r="AF200" i="4" s="1"/>
  <c r="AE45" i="4"/>
  <c r="AE200" i="4" s="1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T44" i="4"/>
  <c r="AT199" i="4" s="1"/>
  <c r="AS44" i="4"/>
  <c r="AS199" i="4" s="1"/>
  <c r="AR44" i="4"/>
  <c r="AR199" i="4" s="1"/>
  <c r="AQ44" i="4"/>
  <c r="AQ199" i="4" s="1"/>
  <c r="AP44" i="4"/>
  <c r="AP199" i="4" s="1"/>
  <c r="AO44" i="4"/>
  <c r="AO199" i="4" s="1"/>
  <c r="AN44" i="4"/>
  <c r="AN199" i="4" s="1"/>
  <c r="AM44" i="4"/>
  <c r="AM199" i="4" s="1"/>
  <c r="AL44" i="4"/>
  <c r="AL199" i="4" s="1"/>
  <c r="AK44" i="4"/>
  <c r="AK199" i="4" s="1"/>
  <c r="AJ44" i="4"/>
  <c r="AJ199" i="4" s="1"/>
  <c r="AI44" i="4"/>
  <c r="AI199" i="4" s="1"/>
  <c r="AH44" i="4"/>
  <c r="AH199" i="4" s="1"/>
  <c r="AG44" i="4"/>
  <c r="AG199" i="4" s="1"/>
  <c r="AF44" i="4"/>
  <c r="AF199" i="4" s="1"/>
  <c r="AE44" i="4"/>
  <c r="AE199" i="4" s="1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T43" i="4"/>
  <c r="AT198" i="4" s="1"/>
  <c r="AS43" i="4"/>
  <c r="AS198" i="4" s="1"/>
  <c r="AR43" i="4"/>
  <c r="AR198" i="4" s="1"/>
  <c r="AQ43" i="4"/>
  <c r="AQ198" i="4" s="1"/>
  <c r="AP43" i="4"/>
  <c r="AP198" i="4" s="1"/>
  <c r="AO43" i="4"/>
  <c r="AO198" i="4" s="1"/>
  <c r="AN43" i="4"/>
  <c r="AN198" i="4" s="1"/>
  <c r="AM43" i="4"/>
  <c r="AM198" i="4" s="1"/>
  <c r="AL43" i="4"/>
  <c r="AL198" i="4" s="1"/>
  <c r="AK43" i="4"/>
  <c r="AK198" i="4" s="1"/>
  <c r="AJ43" i="4"/>
  <c r="AJ198" i="4" s="1"/>
  <c r="AI43" i="4"/>
  <c r="AI198" i="4" s="1"/>
  <c r="AH43" i="4"/>
  <c r="AH198" i="4" s="1"/>
  <c r="AG43" i="4"/>
  <c r="AG198" i="4" s="1"/>
  <c r="AF43" i="4"/>
  <c r="AF198" i="4" s="1"/>
  <c r="AE43" i="4"/>
  <c r="AE198" i="4" s="1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T42" i="4"/>
  <c r="AT197" i="4" s="1"/>
  <c r="AS42" i="4"/>
  <c r="AS197" i="4" s="1"/>
  <c r="AR42" i="4"/>
  <c r="AR197" i="4" s="1"/>
  <c r="AQ42" i="4"/>
  <c r="AQ197" i="4" s="1"/>
  <c r="AP42" i="4"/>
  <c r="AP197" i="4" s="1"/>
  <c r="AO42" i="4"/>
  <c r="AO197" i="4" s="1"/>
  <c r="AN42" i="4"/>
  <c r="AN197" i="4" s="1"/>
  <c r="AM42" i="4"/>
  <c r="AM197" i="4" s="1"/>
  <c r="AL42" i="4"/>
  <c r="AL197" i="4" s="1"/>
  <c r="AK42" i="4"/>
  <c r="AK197" i="4" s="1"/>
  <c r="AJ42" i="4"/>
  <c r="AJ197" i="4" s="1"/>
  <c r="AI42" i="4"/>
  <c r="AI197" i="4" s="1"/>
  <c r="AH42" i="4"/>
  <c r="AH197" i="4" s="1"/>
  <c r="AG42" i="4"/>
  <c r="AG197" i="4" s="1"/>
  <c r="AF42" i="4"/>
  <c r="AF197" i="4" s="1"/>
  <c r="AE42" i="4"/>
  <c r="AE197" i="4" s="1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T41" i="4"/>
  <c r="AT196" i="4" s="1"/>
  <c r="AS41" i="4"/>
  <c r="AS196" i="4" s="1"/>
  <c r="AR41" i="4"/>
  <c r="AR196" i="4" s="1"/>
  <c r="AQ41" i="4"/>
  <c r="AQ196" i="4" s="1"/>
  <c r="AP41" i="4"/>
  <c r="AP196" i="4" s="1"/>
  <c r="AO41" i="4"/>
  <c r="AO196" i="4" s="1"/>
  <c r="AN41" i="4"/>
  <c r="AN196" i="4" s="1"/>
  <c r="AM41" i="4"/>
  <c r="AM196" i="4" s="1"/>
  <c r="AL41" i="4"/>
  <c r="AL196" i="4" s="1"/>
  <c r="AK41" i="4"/>
  <c r="AK196" i="4" s="1"/>
  <c r="AJ41" i="4"/>
  <c r="AJ196" i="4" s="1"/>
  <c r="AI41" i="4"/>
  <c r="AI196" i="4" s="1"/>
  <c r="AH41" i="4"/>
  <c r="AH196" i="4" s="1"/>
  <c r="AG41" i="4"/>
  <c r="AG196" i="4" s="1"/>
  <c r="AF41" i="4"/>
  <c r="AF196" i="4" s="1"/>
  <c r="AE41" i="4"/>
  <c r="AE196" i="4" s="1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T40" i="4"/>
  <c r="AT195" i="4" s="1"/>
  <c r="AS40" i="4"/>
  <c r="AS195" i="4" s="1"/>
  <c r="AR40" i="4"/>
  <c r="AR195" i="4" s="1"/>
  <c r="AQ40" i="4"/>
  <c r="AQ195" i="4" s="1"/>
  <c r="AP40" i="4"/>
  <c r="AP195" i="4" s="1"/>
  <c r="AO40" i="4"/>
  <c r="AO195" i="4" s="1"/>
  <c r="AN40" i="4"/>
  <c r="AN195" i="4" s="1"/>
  <c r="AM40" i="4"/>
  <c r="AM195" i="4" s="1"/>
  <c r="AL40" i="4"/>
  <c r="AL195" i="4" s="1"/>
  <c r="AK40" i="4"/>
  <c r="AK195" i="4" s="1"/>
  <c r="AJ40" i="4"/>
  <c r="AJ195" i="4" s="1"/>
  <c r="AI40" i="4"/>
  <c r="AI195" i="4" s="1"/>
  <c r="AH40" i="4"/>
  <c r="AH195" i="4" s="1"/>
  <c r="AG40" i="4"/>
  <c r="AG195" i="4" s="1"/>
  <c r="AF40" i="4"/>
  <c r="AF195" i="4" s="1"/>
  <c r="AE40" i="4"/>
  <c r="AE195" i="4" s="1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T39" i="4"/>
  <c r="AT194" i="4" s="1"/>
  <c r="AS39" i="4"/>
  <c r="AS194" i="4" s="1"/>
  <c r="AR39" i="4"/>
  <c r="AR194" i="4" s="1"/>
  <c r="AQ39" i="4"/>
  <c r="AQ194" i="4" s="1"/>
  <c r="AP39" i="4"/>
  <c r="AP194" i="4" s="1"/>
  <c r="AO39" i="4"/>
  <c r="AO194" i="4" s="1"/>
  <c r="AN39" i="4"/>
  <c r="AN194" i="4" s="1"/>
  <c r="AM39" i="4"/>
  <c r="AM194" i="4" s="1"/>
  <c r="AL39" i="4"/>
  <c r="AL194" i="4" s="1"/>
  <c r="AK39" i="4"/>
  <c r="AK194" i="4" s="1"/>
  <c r="AJ39" i="4"/>
  <c r="AJ194" i="4" s="1"/>
  <c r="AI39" i="4"/>
  <c r="AI194" i="4" s="1"/>
  <c r="AH39" i="4"/>
  <c r="AH194" i="4" s="1"/>
  <c r="AG39" i="4"/>
  <c r="AG194" i="4" s="1"/>
  <c r="AF39" i="4"/>
  <c r="AF194" i="4" s="1"/>
  <c r="AE39" i="4"/>
  <c r="AE194" i="4" s="1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T38" i="4"/>
  <c r="AT193" i="4" s="1"/>
  <c r="AS38" i="4"/>
  <c r="AS193" i="4" s="1"/>
  <c r="AR38" i="4"/>
  <c r="AR193" i="4" s="1"/>
  <c r="AQ38" i="4"/>
  <c r="AQ193" i="4" s="1"/>
  <c r="AP38" i="4"/>
  <c r="AP193" i="4" s="1"/>
  <c r="AO38" i="4"/>
  <c r="AO193" i="4" s="1"/>
  <c r="AN38" i="4"/>
  <c r="AN193" i="4" s="1"/>
  <c r="AM38" i="4"/>
  <c r="AM193" i="4" s="1"/>
  <c r="AL38" i="4"/>
  <c r="AL193" i="4" s="1"/>
  <c r="AK38" i="4"/>
  <c r="AK193" i="4" s="1"/>
  <c r="AJ38" i="4"/>
  <c r="AJ193" i="4" s="1"/>
  <c r="AI38" i="4"/>
  <c r="AI193" i="4" s="1"/>
  <c r="AH38" i="4"/>
  <c r="AH193" i="4" s="1"/>
  <c r="AG38" i="4"/>
  <c r="AG193" i="4" s="1"/>
  <c r="AF38" i="4"/>
  <c r="AF193" i="4" s="1"/>
  <c r="AE38" i="4"/>
  <c r="AE193" i="4" s="1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T37" i="4"/>
  <c r="AT192" i="4" s="1"/>
  <c r="AS37" i="4"/>
  <c r="AS192" i="4" s="1"/>
  <c r="AR37" i="4"/>
  <c r="AR192" i="4" s="1"/>
  <c r="AQ37" i="4"/>
  <c r="AQ192" i="4" s="1"/>
  <c r="AP37" i="4"/>
  <c r="AP192" i="4" s="1"/>
  <c r="AO37" i="4"/>
  <c r="AO192" i="4" s="1"/>
  <c r="AN37" i="4"/>
  <c r="AN192" i="4" s="1"/>
  <c r="AM37" i="4"/>
  <c r="AM192" i="4" s="1"/>
  <c r="AL37" i="4"/>
  <c r="AL192" i="4" s="1"/>
  <c r="AK37" i="4"/>
  <c r="AK192" i="4" s="1"/>
  <c r="AJ37" i="4"/>
  <c r="AJ192" i="4" s="1"/>
  <c r="AI37" i="4"/>
  <c r="AI192" i="4" s="1"/>
  <c r="AH37" i="4"/>
  <c r="AH192" i="4" s="1"/>
  <c r="AG37" i="4"/>
  <c r="AG192" i="4" s="1"/>
  <c r="AF37" i="4"/>
  <c r="AF192" i="4" s="1"/>
  <c r="AE37" i="4"/>
  <c r="AE192" i="4" s="1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T36" i="4"/>
  <c r="AT191" i="4" s="1"/>
  <c r="AS36" i="4"/>
  <c r="AS191" i="4" s="1"/>
  <c r="AR36" i="4"/>
  <c r="AR191" i="4" s="1"/>
  <c r="AQ36" i="4"/>
  <c r="AQ191" i="4" s="1"/>
  <c r="AP36" i="4"/>
  <c r="AP191" i="4" s="1"/>
  <c r="AO36" i="4"/>
  <c r="AO191" i="4" s="1"/>
  <c r="AN36" i="4"/>
  <c r="AN191" i="4" s="1"/>
  <c r="AM36" i="4"/>
  <c r="AM191" i="4" s="1"/>
  <c r="AL36" i="4"/>
  <c r="AL191" i="4" s="1"/>
  <c r="AK36" i="4"/>
  <c r="AK191" i="4" s="1"/>
  <c r="AJ36" i="4"/>
  <c r="AJ191" i="4" s="1"/>
  <c r="AI36" i="4"/>
  <c r="AI191" i="4" s="1"/>
  <c r="AH36" i="4"/>
  <c r="AH191" i="4" s="1"/>
  <c r="AG36" i="4"/>
  <c r="AG191" i="4" s="1"/>
  <c r="AF36" i="4"/>
  <c r="AF191" i="4" s="1"/>
  <c r="AE36" i="4"/>
  <c r="AE191" i="4" s="1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T35" i="4"/>
  <c r="AT190" i="4" s="1"/>
  <c r="AS35" i="4"/>
  <c r="AS190" i="4" s="1"/>
  <c r="AR35" i="4"/>
  <c r="AR190" i="4" s="1"/>
  <c r="AQ35" i="4"/>
  <c r="AQ190" i="4" s="1"/>
  <c r="AP35" i="4"/>
  <c r="AP190" i="4" s="1"/>
  <c r="AO35" i="4"/>
  <c r="AO190" i="4" s="1"/>
  <c r="AN35" i="4"/>
  <c r="AN190" i="4" s="1"/>
  <c r="AM35" i="4"/>
  <c r="AM190" i="4" s="1"/>
  <c r="AL35" i="4"/>
  <c r="AL190" i="4" s="1"/>
  <c r="AK35" i="4"/>
  <c r="AK190" i="4" s="1"/>
  <c r="AJ35" i="4"/>
  <c r="AJ190" i="4" s="1"/>
  <c r="AI35" i="4"/>
  <c r="AI190" i="4" s="1"/>
  <c r="AH35" i="4"/>
  <c r="AH190" i="4" s="1"/>
  <c r="AG35" i="4"/>
  <c r="AG190" i="4" s="1"/>
  <c r="AF35" i="4"/>
  <c r="AF190" i="4" s="1"/>
  <c r="AE35" i="4"/>
  <c r="AE190" i="4" s="1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T34" i="4"/>
  <c r="AT189" i="4" s="1"/>
  <c r="AS34" i="4"/>
  <c r="AS189" i="4" s="1"/>
  <c r="AR34" i="4"/>
  <c r="AR189" i="4" s="1"/>
  <c r="AQ34" i="4"/>
  <c r="AQ189" i="4" s="1"/>
  <c r="AP34" i="4"/>
  <c r="AP189" i="4" s="1"/>
  <c r="AO34" i="4"/>
  <c r="AO189" i="4" s="1"/>
  <c r="AN34" i="4"/>
  <c r="AN189" i="4" s="1"/>
  <c r="AM34" i="4"/>
  <c r="AM189" i="4" s="1"/>
  <c r="AL34" i="4"/>
  <c r="AL189" i="4" s="1"/>
  <c r="AK34" i="4"/>
  <c r="AK189" i="4" s="1"/>
  <c r="AJ34" i="4"/>
  <c r="AJ189" i="4" s="1"/>
  <c r="AI34" i="4"/>
  <c r="AI189" i="4" s="1"/>
  <c r="AH34" i="4"/>
  <c r="AH189" i="4" s="1"/>
  <c r="AG34" i="4"/>
  <c r="AG189" i="4" s="1"/>
  <c r="AF34" i="4"/>
  <c r="AF189" i="4" s="1"/>
  <c r="AE34" i="4"/>
  <c r="AE189" i="4" s="1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T33" i="4"/>
  <c r="AT188" i="4" s="1"/>
  <c r="AS33" i="4"/>
  <c r="AS188" i="4" s="1"/>
  <c r="AR33" i="4"/>
  <c r="AR188" i="4" s="1"/>
  <c r="AQ33" i="4"/>
  <c r="AQ188" i="4" s="1"/>
  <c r="AP33" i="4"/>
  <c r="AP188" i="4" s="1"/>
  <c r="AO33" i="4"/>
  <c r="AO188" i="4" s="1"/>
  <c r="AN33" i="4"/>
  <c r="AN188" i="4" s="1"/>
  <c r="AM33" i="4"/>
  <c r="AM188" i="4" s="1"/>
  <c r="AL33" i="4"/>
  <c r="AL188" i="4" s="1"/>
  <c r="AK33" i="4"/>
  <c r="AK188" i="4" s="1"/>
  <c r="AJ33" i="4"/>
  <c r="AJ188" i="4" s="1"/>
  <c r="AI33" i="4"/>
  <c r="AI188" i="4" s="1"/>
  <c r="AH33" i="4"/>
  <c r="AH188" i="4" s="1"/>
  <c r="AG33" i="4"/>
  <c r="AG188" i="4" s="1"/>
  <c r="AF33" i="4"/>
  <c r="AF188" i="4" s="1"/>
  <c r="AE33" i="4"/>
  <c r="AE188" i="4" s="1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T32" i="4"/>
  <c r="AT187" i="4" s="1"/>
  <c r="AS32" i="4"/>
  <c r="AS187" i="4" s="1"/>
  <c r="AR32" i="4"/>
  <c r="AR187" i="4" s="1"/>
  <c r="AQ32" i="4"/>
  <c r="AQ187" i="4" s="1"/>
  <c r="AP32" i="4"/>
  <c r="AP187" i="4" s="1"/>
  <c r="AO32" i="4"/>
  <c r="AO187" i="4" s="1"/>
  <c r="AN32" i="4"/>
  <c r="AN187" i="4" s="1"/>
  <c r="AM32" i="4"/>
  <c r="AM187" i="4" s="1"/>
  <c r="AL32" i="4"/>
  <c r="AL187" i="4" s="1"/>
  <c r="AK32" i="4"/>
  <c r="AK187" i="4" s="1"/>
  <c r="AJ32" i="4"/>
  <c r="AJ187" i="4" s="1"/>
  <c r="AI32" i="4"/>
  <c r="AI187" i="4" s="1"/>
  <c r="AH32" i="4"/>
  <c r="AH187" i="4" s="1"/>
  <c r="AG32" i="4"/>
  <c r="AG187" i="4" s="1"/>
  <c r="AF32" i="4"/>
  <c r="AF187" i="4" s="1"/>
  <c r="AE32" i="4"/>
  <c r="AE187" i="4" s="1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T31" i="4"/>
  <c r="AT186" i="4" s="1"/>
  <c r="AS31" i="4"/>
  <c r="AS186" i="4" s="1"/>
  <c r="AR31" i="4"/>
  <c r="AR186" i="4" s="1"/>
  <c r="AQ31" i="4"/>
  <c r="AQ186" i="4" s="1"/>
  <c r="AP31" i="4"/>
  <c r="AP186" i="4" s="1"/>
  <c r="AO31" i="4"/>
  <c r="AO186" i="4" s="1"/>
  <c r="AN31" i="4"/>
  <c r="AN186" i="4" s="1"/>
  <c r="AM31" i="4"/>
  <c r="AM186" i="4" s="1"/>
  <c r="AL31" i="4"/>
  <c r="AL186" i="4" s="1"/>
  <c r="AK31" i="4"/>
  <c r="AK186" i="4" s="1"/>
  <c r="AJ31" i="4"/>
  <c r="AJ186" i="4" s="1"/>
  <c r="AI31" i="4"/>
  <c r="AI186" i="4" s="1"/>
  <c r="AH31" i="4"/>
  <c r="AH186" i="4" s="1"/>
  <c r="AG31" i="4"/>
  <c r="AG186" i="4" s="1"/>
  <c r="AF31" i="4"/>
  <c r="AF186" i="4" s="1"/>
  <c r="AE31" i="4"/>
  <c r="AE186" i="4" s="1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T30" i="4"/>
  <c r="AT185" i="4" s="1"/>
  <c r="AS30" i="4"/>
  <c r="AS185" i="4" s="1"/>
  <c r="AR30" i="4"/>
  <c r="AR185" i="4" s="1"/>
  <c r="AQ30" i="4"/>
  <c r="AQ185" i="4" s="1"/>
  <c r="AP30" i="4"/>
  <c r="AP185" i="4" s="1"/>
  <c r="AO30" i="4"/>
  <c r="AO185" i="4" s="1"/>
  <c r="AN30" i="4"/>
  <c r="AN185" i="4" s="1"/>
  <c r="AM30" i="4"/>
  <c r="AM185" i="4" s="1"/>
  <c r="AL30" i="4"/>
  <c r="AL185" i="4" s="1"/>
  <c r="AK30" i="4"/>
  <c r="AK185" i="4" s="1"/>
  <c r="AJ30" i="4"/>
  <c r="AJ185" i="4" s="1"/>
  <c r="AI30" i="4"/>
  <c r="AI185" i="4" s="1"/>
  <c r="AH30" i="4"/>
  <c r="AH185" i="4" s="1"/>
  <c r="AG30" i="4"/>
  <c r="AG185" i="4" s="1"/>
  <c r="AF30" i="4"/>
  <c r="AF185" i="4" s="1"/>
  <c r="AE30" i="4"/>
  <c r="AE185" i="4" s="1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T29" i="4"/>
  <c r="AT184" i="4" s="1"/>
  <c r="AS29" i="4"/>
  <c r="AS184" i="4" s="1"/>
  <c r="AR29" i="4"/>
  <c r="AR184" i="4" s="1"/>
  <c r="AQ29" i="4"/>
  <c r="AQ184" i="4" s="1"/>
  <c r="AP29" i="4"/>
  <c r="AP184" i="4" s="1"/>
  <c r="AO29" i="4"/>
  <c r="AO184" i="4" s="1"/>
  <c r="AN29" i="4"/>
  <c r="AN184" i="4" s="1"/>
  <c r="AM29" i="4"/>
  <c r="AM184" i="4" s="1"/>
  <c r="AL29" i="4"/>
  <c r="AL184" i="4" s="1"/>
  <c r="AK29" i="4"/>
  <c r="AK184" i="4" s="1"/>
  <c r="AJ29" i="4"/>
  <c r="AJ184" i="4" s="1"/>
  <c r="AI29" i="4"/>
  <c r="AI184" i="4" s="1"/>
  <c r="AH29" i="4"/>
  <c r="AH184" i="4" s="1"/>
  <c r="AG29" i="4"/>
  <c r="AG184" i="4" s="1"/>
  <c r="AF29" i="4"/>
  <c r="AF184" i="4" s="1"/>
  <c r="AE29" i="4"/>
  <c r="AE184" i="4" s="1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T28" i="4"/>
  <c r="AT183" i="4" s="1"/>
  <c r="AS28" i="4"/>
  <c r="AS183" i="4" s="1"/>
  <c r="AR28" i="4"/>
  <c r="AR183" i="4" s="1"/>
  <c r="AQ28" i="4"/>
  <c r="AQ183" i="4" s="1"/>
  <c r="AP28" i="4"/>
  <c r="AP183" i="4" s="1"/>
  <c r="AO28" i="4"/>
  <c r="AO183" i="4" s="1"/>
  <c r="AN28" i="4"/>
  <c r="AN183" i="4" s="1"/>
  <c r="AM28" i="4"/>
  <c r="AM183" i="4" s="1"/>
  <c r="AL28" i="4"/>
  <c r="AL183" i="4" s="1"/>
  <c r="AK28" i="4"/>
  <c r="AK183" i="4" s="1"/>
  <c r="AJ28" i="4"/>
  <c r="AJ183" i="4" s="1"/>
  <c r="AI28" i="4"/>
  <c r="AI183" i="4" s="1"/>
  <c r="AH28" i="4"/>
  <c r="AH183" i="4" s="1"/>
  <c r="AG28" i="4"/>
  <c r="AG183" i="4" s="1"/>
  <c r="AF28" i="4"/>
  <c r="AF183" i="4" s="1"/>
  <c r="AE28" i="4"/>
  <c r="AE183" i="4" s="1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T27" i="4"/>
  <c r="AT182" i="4" s="1"/>
  <c r="AS27" i="4"/>
  <c r="AS182" i="4" s="1"/>
  <c r="AR27" i="4"/>
  <c r="AR182" i="4" s="1"/>
  <c r="AQ27" i="4"/>
  <c r="AQ182" i="4" s="1"/>
  <c r="AP27" i="4"/>
  <c r="AP182" i="4" s="1"/>
  <c r="AO27" i="4"/>
  <c r="AO182" i="4" s="1"/>
  <c r="AN27" i="4"/>
  <c r="AN182" i="4" s="1"/>
  <c r="AM27" i="4"/>
  <c r="AM182" i="4" s="1"/>
  <c r="AL27" i="4"/>
  <c r="AL182" i="4" s="1"/>
  <c r="AK27" i="4"/>
  <c r="AK182" i="4" s="1"/>
  <c r="AJ27" i="4"/>
  <c r="AJ182" i="4" s="1"/>
  <c r="AI27" i="4"/>
  <c r="AI182" i="4" s="1"/>
  <c r="AH27" i="4"/>
  <c r="AH182" i="4" s="1"/>
  <c r="AG27" i="4"/>
  <c r="AG182" i="4" s="1"/>
  <c r="AF27" i="4"/>
  <c r="AF182" i="4" s="1"/>
  <c r="AE27" i="4"/>
  <c r="AE182" i="4" s="1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T26" i="4"/>
  <c r="AT181" i="4" s="1"/>
  <c r="AS26" i="4"/>
  <c r="AS181" i="4" s="1"/>
  <c r="AR26" i="4"/>
  <c r="AR181" i="4" s="1"/>
  <c r="AQ26" i="4"/>
  <c r="AQ181" i="4" s="1"/>
  <c r="AP26" i="4"/>
  <c r="AP181" i="4" s="1"/>
  <c r="AO26" i="4"/>
  <c r="AO181" i="4" s="1"/>
  <c r="AN26" i="4"/>
  <c r="AN181" i="4" s="1"/>
  <c r="AM26" i="4"/>
  <c r="AM181" i="4" s="1"/>
  <c r="AL26" i="4"/>
  <c r="AL181" i="4" s="1"/>
  <c r="AK26" i="4"/>
  <c r="AK181" i="4" s="1"/>
  <c r="AJ26" i="4"/>
  <c r="AJ181" i="4" s="1"/>
  <c r="AI26" i="4"/>
  <c r="AI181" i="4" s="1"/>
  <c r="AH26" i="4"/>
  <c r="AH181" i="4" s="1"/>
  <c r="AG26" i="4"/>
  <c r="AG181" i="4" s="1"/>
  <c r="AF26" i="4"/>
  <c r="AF181" i="4" s="1"/>
  <c r="AE26" i="4"/>
  <c r="AE181" i="4" s="1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T25" i="4"/>
  <c r="AT180" i="4" s="1"/>
  <c r="AS25" i="4"/>
  <c r="AS180" i="4" s="1"/>
  <c r="AR25" i="4"/>
  <c r="AR180" i="4" s="1"/>
  <c r="AQ25" i="4"/>
  <c r="AQ180" i="4" s="1"/>
  <c r="AP25" i="4"/>
  <c r="AP180" i="4" s="1"/>
  <c r="AO25" i="4"/>
  <c r="AO180" i="4" s="1"/>
  <c r="AN25" i="4"/>
  <c r="AN180" i="4" s="1"/>
  <c r="AM25" i="4"/>
  <c r="AM180" i="4" s="1"/>
  <c r="AL25" i="4"/>
  <c r="AL180" i="4" s="1"/>
  <c r="AK25" i="4"/>
  <c r="AK180" i="4" s="1"/>
  <c r="AJ25" i="4"/>
  <c r="AJ180" i="4" s="1"/>
  <c r="AI25" i="4"/>
  <c r="AI180" i="4" s="1"/>
  <c r="AH25" i="4"/>
  <c r="AH180" i="4" s="1"/>
  <c r="AG25" i="4"/>
  <c r="AG180" i="4" s="1"/>
  <c r="AF25" i="4"/>
  <c r="AF180" i="4" s="1"/>
  <c r="AE25" i="4"/>
  <c r="AE180" i="4" s="1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T24" i="4"/>
  <c r="AT179" i="4" s="1"/>
  <c r="AS24" i="4"/>
  <c r="AS179" i="4" s="1"/>
  <c r="AR24" i="4"/>
  <c r="AR179" i="4" s="1"/>
  <c r="AQ24" i="4"/>
  <c r="AQ179" i="4" s="1"/>
  <c r="AP24" i="4"/>
  <c r="AP179" i="4" s="1"/>
  <c r="AO24" i="4"/>
  <c r="AO179" i="4" s="1"/>
  <c r="AN24" i="4"/>
  <c r="AN179" i="4" s="1"/>
  <c r="AM24" i="4"/>
  <c r="AM179" i="4" s="1"/>
  <c r="AL24" i="4"/>
  <c r="AL179" i="4" s="1"/>
  <c r="AK24" i="4"/>
  <c r="AK179" i="4" s="1"/>
  <c r="AJ24" i="4"/>
  <c r="AJ179" i="4" s="1"/>
  <c r="AI24" i="4"/>
  <c r="AI179" i="4" s="1"/>
  <c r="AH24" i="4"/>
  <c r="AH179" i="4" s="1"/>
  <c r="AG24" i="4"/>
  <c r="AG179" i="4" s="1"/>
  <c r="AF24" i="4"/>
  <c r="AF179" i="4" s="1"/>
  <c r="AE24" i="4"/>
  <c r="AE179" i="4" s="1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AT23" i="4"/>
  <c r="AT178" i="4" s="1"/>
  <c r="AS23" i="4"/>
  <c r="AS178" i="4" s="1"/>
  <c r="AR23" i="4"/>
  <c r="AR178" i="4" s="1"/>
  <c r="AQ23" i="4"/>
  <c r="AQ178" i="4" s="1"/>
  <c r="AP23" i="4"/>
  <c r="AP178" i="4" s="1"/>
  <c r="AO23" i="4"/>
  <c r="AO178" i="4" s="1"/>
  <c r="AN23" i="4"/>
  <c r="AN178" i="4" s="1"/>
  <c r="AM23" i="4"/>
  <c r="AM178" i="4" s="1"/>
  <c r="AL23" i="4"/>
  <c r="AL178" i="4" s="1"/>
  <c r="AK23" i="4"/>
  <c r="AK178" i="4" s="1"/>
  <c r="AJ23" i="4"/>
  <c r="AJ178" i="4" s="1"/>
  <c r="AI23" i="4"/>
  <c r="AI178" i="4" s="1"/>
  <c r="AH23" i="4"/>
  <c r="AH178" i="4" s="1"/>
  <c r="AG23" i="4"/>
  <c r="AG178" i="4" s="1"/>
  <c r="AF23" i="4"/>
  <c r="AF178" i="4" s="1"/>
  <c r="AE23" i="4"/>
  <c r="AE178" i="4" s="1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T22" i="4"/>
  <c r="AT177" i="4" s="1"/>
  <c r="AS22" i="4"/>
  <c r="AS177" i="4" s="1"/>
  <c r="AR22" i="4"/>
  <c r="AR177" i="4" s="1"/>
  <c r="AQ22" i="4"/>
  <c r="AQ177" i="4" s="1"/>
  <c r="AP22" i="4"/>
  <c r="AP177" i="4" s="1"/>
  <c r="AO22" i="4"/>
  <c r="AO177" i="4" s="1"/>
  <c r="AN22" i="4"/>
  <c r="AN177" i="4" s="1"/>
  <c r="AM22" i="4"/>
  <c r="AM177" i="4" s="1"/>
  <c r="AL22" i="4"/>
  <c r="AL177" i="4" s="1"/>
  <c r="AK22" i="4"/>
  <c r="AK177" i="4" s="1"/>
  <c r="AJ22" i="4"/>
  <c r="AJ177" i="4" s="1"/>
  <c r="AI22" i="4"/>
  <c r="AI177" i="4" s="1"/>
  <c r="AH22" i="4"/>
  <c r="AH177" i="4" s="1"/>
  <c r="AG22" i="4"/>
  <c r="AG177" i="4" s="1"/>
  <c r="AF22" i="4"/>
  <c r="AF177" i="4" s="1"/>
  <c r="AE22" i="4"/>
  <c r="AE177" i="4" s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T21" i="4"/>
  <c r="AT176" i="4" s="1"/>
  <c r="AS21" i="4"/>
  <c r="AS176" i="4" s="1"/>
  <c r="AR21" i="4"/>
  <c r="AR176" i="4" s="1"/>
  <c r="AQ21" i="4"/>
  <c r="AQ176" i="4" s="1"/>
  <c r="AP21" i="4"/>
  <c r="AP176" i="4" s="1"/>
  <c r="AO21" i="4"/>
  <c r="AO176" i="4" s="1"/>
  <c r="AN21" i="4"/>
  <c r="AN176" i="4" s="1"/>
  <c r="AM21" i="4"/>
  <c r="AM176" i="4" s="1"/>
  <c r="AL21" i="4"/>
  <c r="AL176" i="4" s="1"/>
  <c r="AK21" i="4"/>
  <c r="AK176" i="4" s="1"/>
  <c r="AJ21" i="4"/>
  <c r="AJ176" i="4" s="1"/>
  <c r="AI21" i="4"/>
  <c r="AI176" i="4" s="1"/>
  <c r="AH21" i="4"/>
  <c r="AH176" i="4" s="1"/>
  <c r="AG21" i="4"/>
  <c r="AG176" i="4" s="1"/>
  <c r="AE21" i="4"/>
  <c r="AE176" i="4" s="1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T20" i="4"/>
  <c r="AT175" i="4" s="1"/>
  <c r="AS20" i="4"/>
  <c r="AS175" i="4" s="1"/>
  <c r="AR20" i="4"/>
  <c r="AR175" i="4" s="1"/>
  <c r="AQ20" i="4"/>
  <c r="AQ175" i="4" s="1"/>
  <c r="AP20" i="4"/>
  <c r="AP175" i="4" s="1"/>
  <c r="AO20" i="4"/>
  <c r="AO175" i="4" s="1"/>
  <c r="AN20" i="4"/>
  <c r="AN175" i="4" s="1"/>
  <c r="AM20" i="4"/>
  <c r="AM175" i="4" s="1"/>
  <c r="AL20" i="4"/>
  <c r="AL175" i="4" s="1"/>
  <c r="AK20" i="4"/>
  <c r="AK175" i="4" s="1"/>
  <c r="AJ20" i="4"/>
  <c r="AJ175" i="4" s="1"/>
  <c r="AI20" i="4"/>
  <c r="AI175" i="4" s="1"/>
  <c r="AH20" i="4"/>
  <c r="AH175" i="4" s="1"/>
  <c r="AG20" i="4"/>
  <c r="AG175" i="4" s="1"/>
  <c r="AE20" i="4"/>
  <c r="AE175" i="4" s="1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AT19" i="4"/>
  <c r="AT174" i="4" s="1"/>
  <c r="AS19" i="4"/>
  <c r="AS174" i="4" s="1"/>
  <c r="AR19" i="4"/>
  <c r="AR174" i="4" s="1"/>
  <c r="AQ19" i="4"/>
  <c r="AQ174" i="4" s="1"/>
  <c r="AP19" i="4"/>
  <c r="AP174" i="4" s="1"/>
  <c r="AO19" i="4"/>
  <c r="AO174" i="4" s="1"/>
  <c r="AN19" i="4"/>
  <c r="AN174" i="4" s="1"/>
  <c r="AM19" i="4"/>
  <c r="AM174" i="4" s="1"/>
  <c r="AL19" i="4"/>
  <c r="AL174" i="4" s="1"/>
  <c r="AK19" i="4"/>
  <c r="AK174" i="4" s="1"/>
  <c r="AJ19" i="4"/>
  <c r="AJ174" i="4" s="1"/>
  <c r="AI19" i="4"/>
  <c r="AI174" i="4" s="1"/>
  <c r="AH19" i="4"/>
  <c r="AH174" i="4" s="1"/>
  <c r="AG19" i="4"/>
  <c r="AG174" i="4" s="1"/>
  <c r="AE19" i="4"/>
  <c r="AE174" i="4" s="1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T18" i="4"/>
  <c r="AT173" i="4" s="1"/>
  <c r="AS18" i="4"/>
  <c r="AS173" i="4" s="1"/>
  <c r="AR18" i="4"/>
  <c r="AR173" i="4" s="1"/>
  <c r="AQ18" i="4"/>
  <c r="AQ173" i="4" s="1"/>
  <c r="AP18" i="4"/>
  <c r="AP173" i="4" s="1"/>
  <c r="AO18" i="4"/>
  <c r="AO173" i="4" s="1"/>
  <c r="AN18" i="4"/>
  <c r="AN173" i="4" s="1"/>
  <c r="AM18" i="4"/>
  <c r="AM173" i="4" s="1"/>
  <c r="AL18" i="4"/>
  <c r="AL173" i="4" s="1"/>
  <c r="AK18" i="4"/>
  <c r="AK173" i="4" s="1"/>
  <c r="AJ18" i="4"/>
  <c r="AJ173" i="4" s="1"/>
  <c r="AI18" i="4"/>
  <c r="AI173" i="4" s="1"/>
  <c r="AH18" i="4"/>
  <c r="AH173" i="4" s="1"/>
  <c r="AG18" i="4"/>
  <c r="AG173" i="4" s="1"/>
  <c r="AE18" i="4"/>
  <c r="AE173" i="4" s="1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T17" i="4"/>
  <c r="AT172" i="4" s="1"/>
  <c r="AS17" i="4"/>
  <c r="AS172" i="4" s="1"/>
  <c r="AR17" i="4"/>
  <c r="AR172" i="4" s="1"/>
  <c r="AQ17" i="4"/>
  <c r="AQ172" i="4" s="1"/>
  <c r="AP17" i="4"/>
  <c r="AP172" i="4" s="1"/>
  <c r="AO17" i="4"/>
  <c r="AO172" i="4" s="1"/>
  <c r="AN17" i="4"/>
  <c r="AN172" i="4" s="1"/>
  <c r="AM17" i="4"/>
  <c r="AM172" i="4" s="1"/>
  <c r="AL17" i="4"/>
  <c r="AL172" i="4" s="1"/>
  <c r="AK17" i="4"/>
  <c r="AK172" i="4" s="1"/>
  <c r="AJ17" i="4"/>
  <c r="AJ172" i="4" s="1"/>
  <c r="AI17" i="4"/>
  <c r="AI172" i="4" s="1"/>
  <c r="AH17" i="4"/>
  <c r="AH172" i="4" s="1"/>
  <c r="AE17" i="4"/>
  <c r="AE172" i="4" s="1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T16" i="4"/>
  <c r="AT171" i="4" s="1"/>
  <c r="AS16" i="4"/>
  <c r="AS171" i="4" s="1"/>
  <c r="AR16" i="4"/>
  <c r="AR171" i="4" s="1"/>
  <c r="AQ16" i="4"/>
  <c r="AQ171" i="4" s="1"/>
  <c r="AP16" i="4"/>
  <c r="AP171" i="4" s="1"/>
  <c r="AO16" i="4"/>
  <c r="AO171" i="4" s="1"/>
  <c r="AN16" i="4"/>
  <c r="AN171" i="4" s="1"/>
  <c r="AM16" i="4"/>
  <c r="AM171" i="4" s="1"/>
  <c r="AL16" i="4"/>
  <c r="AL171" i="4" s="1"/>
  <c r="AK16" i="4"/>
  <c r="AK171" i="4" s="1"/>
  <c r="AJ16" i="4"/>
  <c r="AJ171" i="4" s="1"/>
  <c r="AI16" i="4"/>
  <c r="AI171" i="4" s="1"/>
  <c r="AH16" i="4"/>
  <c r="AH171" i="4" s="1"/>
  <c r="AE16" i="4"/>
  <c r="AE171" i="4" s="1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T15" i="4"/>
  <c r="AT170" i="4" s="1"/>
  <c r="AS15" i="4"/>
  <c r="AS170" i="4" s="1"/>
  <c r="AR15" i="4"/>
  <c r="AR170" i="4" s="1"/>
  <c r="AQ15" i="4"/>
  <c r="AQ170" i="4" s="1"/>
  <c r="AP15" i="4"/>
  <c r="AP170" i="4" s="1"/>
  <c r="AO15" i="4"/>
  <c r="AO170" i="4" s="1"/>
  <c r="AN15" i="4"/>
  <c r="AN170" i="4" s="1"/>
  <c r="AM15" i="4"/>
  <c r="AM170" i="4" s="1"/>
  <c r="AL15" i="4"/>
  <c r="AL170" i="4" s="1"/>
  <c r="AK15" i="4"/>
  <c r="AK170" i="4" s="1"/>
  <c r="AJ15" i="4"/>
  <c r="AJ170" i="4" s="1"/>
  <c r="AI15" i="4"/>
  <c r="AI170" i="4" s="1"/>
  <c r="AH15" i="4"/>
  <c r="AH170" i="4" s="1"/>
  <c r="AE15" i="4"/>
  <c r="AE170" i="4" s="1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T169" i="4"/>
  <c r="AS14" i="4"/>
  <c r="AS169" i="4" s="1"/>
  <c r="AR14" i="4"/>
  <c r="AR169" i="4" s="1"/>
  <c r="AQ14" i="4"/>
  <c r="AQ169" i="4" s="1"/>
  <c r="AP14" i="4"/>
  <c r="AP169" i="4" s="1"/>
  <c r="AO14" i="4"/>
  <c r="AO169" i="4" s="1"/>
  <c r="AN14" i="4"/>
  <c r="AN169" i="4" s="1"/>
  <c r="AM14" i="4"/>
  <c r="AM169" i="4" s="1"/>
  <c r="AL14" i="4"/>
  <c r="AL169" i="4" s="1"/>
  <c r="AK14" i="4"/>
  <c r="AK169" i="4" s="1"/>
  <c r="AE14" i="4"/>
  <c r="AE169" i="4" s="1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AT168" i="4"/>
  <c r="AS13" i="4"/>
  <c r="AS168" i="4" s="1"/>
  <c r="AR13" i="4"/>
  <c r="AR168" i="4" s="1"/>
  <c r="AQ13" i="4"/>
  <c r="AQ168" i="4" s="1"/>
  <c r="AP13" i="4"/>
  <c r="AP168" i="4" s="1"/>
  <c r="AO13" i="4"/>
  <c r="AO168" i="4" s="1"/>
  <c r="AN13" i="4"/>
  <c r="AN168" i="4" s="1"/>
  <c r="AM13" i="4"/>
  <c r="AM168" i="4" s="1"/>
  <c r="AL13" i="4"/>
  <c r="AL168" i="4" s="1"/>
  <c r="AK13" i="4"/>
  <c r="AK168" i="4" s="1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K12" i="4"/>
  <c r="AK167" i="4" s="1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K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AE10" i="4"/>
  <c r="AE165" i="4" s="1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AE9" i="4"/>
  <c r="AE164" i="4" s="1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AF8" i="4"/>
  <c r="AF163" i="4" s="1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E7" i="4"/>
  <c r="AE162" i="4" s="1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E6" i="4"/>
  <c r="AE161" i="4" s="1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G5" i="4"/>
  <c r="AG160" i="4" s="1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G4" i="4"/>
  <c r="AG159" i="4" s="1"/>
  <c r="U4" i="4"/>
  <c r="T4" i="4"/>
  <c r="S4" i="4"/>
  <c r="R4" i="4"/>
  <c r="Q4" i="4"/>
  <c r="P4" i="4"/>
  <c r="O4" i="4"/>
  <c r="N4" i="4"/>
  <c r="M4" i="4"/>
  <c r="L4" i="4"/>
  <c r="K4" i="4"/>
  <c r="J4" i="4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V6" i="3"/>
  <c r="U6" i="3"/>
  <c r="T6" i="3"/>
  <c r="S6" i="3"/>
  <c r="R6" i="3"/>
  <c r="Q6" i="3"/>
  <c r="P6" i="3"/>
  <c r="O6" i="3"/>
  <c r="N6" i="3"/>
  <c r="M6" i="3"/>
  <c r="L6" i="3"/>
  <c r="K6" i="3"/>
  <c r="K1" i="3" s="1"/>
  <c r="J6" i="3"/>
  <c r="I6" i="3"/>
  <c r="H6" i="3"/>
  <c r="G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V1" i="3"/>
  <c r="U1" i="3"/>
  <c r="T1" i="3"/>
  <c r="S1" i="3"/>
  <c r="R1" i="3"/>
  <c r="Q1" i="3"/>
  <c r="P1" i="3"/>
  <c r="O1" i="3"/>
  <c r="N1" i="3"/>
  <c r="M1" i="3"/>
  <c r="L1" i="3"/>
  <c r="J1" i="3"/>
  <c r="I1" i="3"/>
  <c r="H1" i="3"/>
  <c r="G1" i="3"/>
  <c r="F1" i="3"/>
  <c r="F1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J3" i="1"/>
  <c r="AK3" i="1"/>
  <c r="AL3" i="1"/>
  <c r="AM3" i="1"/>
  <c r="AN3" i="1"/>
  <c r="Z3" i="1"/>
  <c r="AA3" i="1"/>
  <c r="AB3" i="1"/>
  <c r="AC3" i="1"/>
  <c r="AD3" i="1"/>
  <c r="AE3" i="1"/>
  <c r="AF3" i="1"/>
  <c r="AG3" i="1"/>
  <c r="AH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V4" i="1"/>
  <c r="V5" i="1"/>
  <c r="V6" i="1"/>
  <c r="V7" i="1"/>
  <c r="V8" i="1"/>
  <c r="V9" i="1"/>
  <c r="V10" i="1"/>
  <c r="V11" i="1"/>
  <c r="V12" i="1"/>
  <c r="V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G3" i="1"/>
  <c r="AK166" i="4" l="1"/>
  <c r="AK2" i="4"/>
  <c r="AV158" i="4"/>
  <c r="AU158" i="4"/>
  <c r="AX158" i="4"/>
  <c r="AW158" i="4"/>
  <c r="AY158" i="4"/>
  <c r="AU2" i="4"/>
  <c r="AU157" i="4" s="1"/>
  <c r="AE158" i="4"/>
  <c r="AF158" i="4"/>
  <c r="AK158" i="4"/>
  <c r="AO158" i="4"/>
  <c r="AS158" i="4"/>
  <c r="AH158" i="4"/>
  <c r="AX2" i="4"/>
  <c r="AX157" i="4" s="1"/>
  <c r="AG158" i="4"/>
  <c r="AW2" i="4"/>
  <c r="AW157" i="4" s="1"/>
  <c r="AV2" i="4"/>
  <c r="AV157" i="4" s="1"/>
  <c r="AL158" i="4"/>
  <c r="AP158" i="4"/>
  <c r="AT158" i="4"/>
  <c r="AI158" i="4"/>
  <c r="AY2" i="4"/>
  <c r="AY157" i="4" s="1"/>
  <c r="AM158" i="4"/>
  <c r="AQ158" i="4"/>
  <c r="AJ158" i="4"/>
  <c r="AN158" i="4"/>
  <c r="AR158" i="4"/>
  <c r="AG2" i="4"/>
  <c r="AG157" i="4" s="1"/>
  <c r="AK157" i="4"/>
  <c r="AS2" i="4"/>
  <c r="AS157" i="4" s="1"/>
  <c r="H2" i="4"/>
  <c r="AF2" i="4"/>
  <c r="AF157" i="4" s="1"/>
  <c r="L2" i="4"/>
  <c r="P2" i="4"/>
  <c r="T2" i="4"/>
  <c r="AE2" i="4"/>
  <c r="AE157" i="4" s="1"/>
  <c r="M2" i="4"/>
  <c r="Q2" i="4"/>
  <c r="U2" i="4"/>
  <c r="J2" i="4"/>
  <c r="N2" i="4"/>
  <c r="R2" i="4"/>
  <c r="I2" i="4"/>
  <c r="AJ2" i="4"/>
  <c r="AJ157" i="4" s="1"/>
  <c r="AN2" i="4"/>
  <c r="AN157" i="4" s="1"/>
  <c r="AR2" i="4"/>
  <c r="AR157" i="4" s="1"/>
  <c r="AO2" i="4"/>
  <c r="AO157" i="4" s="1"/>
  <c r="K2" i="4"/>
  <c r="O2" i="4"/>
  <c r="S2" i="4"/>
  <c r="AH2" i="4"/>
  <c r="AH157" i="4" s="1"/>
  <c r="AL2" i="4"/>
  <c r="AL157" i="4" s="1"/>
  <c r="AP2" i="4"/>
  <c r="AT2" i="4"/>
  <c r="AQ2" i="4"/>
  <c r="AQ157" i="4" s="1"/>
  <c r="AM2" i="4"/>
  <c r="AM157" i="4" s="1"/>
  <c r="AI2" i="4"/>
  <c r="AI157" i="4" s="1"/>
  <c r="U1" i="1"/>
  <c r="Q1" i="1"/>
  <c r="M1" i="1"/>
  <c r="I1" i="1"/>
  <c r="AA1" i="1"/>
  <c r="T1" i="1"/>
  <c r="P1" i="1"/>
  <c r="L1" i="1"/>
  <c r="H1" i="1"/>
  <c r="V1" i="1"/>
  <c r="S1" i="1"/>
  <c r="O1" i="1"/>
  <c r="K1" i="1"/>
  <c r="G1" i="1"/>
  <c r="R1" i="1"/>
  <c r="N1" i="1"/>
  <c r="J1" i="1"/>
  <c r="Y1" i="1"/>
  <c r="AE1" i="1"/>
  <c r="AG1" i="1"/>
  <c r="AM1" i="1"/>
  <c r="AC1" i="1"/>
  <c r="AI1" i="1"/>
  <c r="AK1" i="1"/>
  <c r="AN1" i="1"/>
  <c r="AJ1" i="1"/>
  <c r="AF1" i="1"/>
  <c r="AB1" i="1"/>
  <c r="Z1" i="1"/>
  <c r="AL1" i="1"/>
  <c r="AH1" i="1"/>
  <c r="AD1" i="1"/>
  <c r="AT157" i="4" l="1"/>
  <c r="AT1" i="4"/>
  <c r="AP157" i="4"/>
  <c r="AP1" i="4"/>
  <c r="AK1" i="4"/>
  <c r="BC158" i="4"/>
  <c r="BC157" i="4"/>
  <c r="BC159" i="4"/>
</calcChain>
</file>

<file path=xl/sharedStrings.xml><?xml version="1.0" encoding="utf-8"?>
<sst xmlns="http://schemas.openxmlformats.org/spreadsheetml/2006/main" count="70" uniqueCount="36">
  <si>
    <t>forecast</t>
  </si>
  <si>
    <t>target</t>
  </si>
  <si>
    <t>hours</t>
  </si>
  <si>
    <t>error</t>
  </si>
  <si>
    <t>abs_error</t>
  </si>
  <si>
    <t>dayofyear</t>
  </si>
  <si>
    <t>ошибка до 10%</t>
  </si>
  <si>
    <t>ошибка 10-20%</t>
  </si>
  <si>
    <t>ошибка свыше 20%</t>
  </si>
  <si>
    <t>Выработка</t>
  </si>
  <si>
    <t>День</t>
  </si>
  <si>
    <t>Прогноз</t>
  </si>
  <si>
    <t>Точность 80-90%</t>
  </si>
  <si>
    <t>с рынка</t>
  </si>
  <si>
    <t>штраф недо</t>
  </si>
  <si>
    <t>штраф пере</t>
  </si>
  <si>
    <t>мимо</t>
  </si>
  <si>
    <t>итого</t>
  </si>
  <si>
    <t>15000+</t>
  </si>
  <si>
    <t>6000+</t>
  </si>
  <si>
    <t>Точность &gt;90%</t>
  </si>
  <si>
    <t>Точность &lt; 50%</t>
  </si>
  <si>
    <t>Точность 50-80%</t>
  </si>
  <si>
    <t>ошибка 20-50%</t>
  </si>
  <si>
    <t>ошибка свыше 50%</t>
  </si>
  <si>
    <t>Чистыми</t>
  </si>
  <si>
    <t>Перепрогноз</t>
  </si>
  <si>
    <t>Недопрогноз</t>
  </si>
  <si>
    <t>Точность &lt;80%</t>
  </si>
  <si>
    <t>коэффы</t>
  </si>
  <si>
    <t>abs_value_error</t>
  </si>
  <si>
    <t>Выручка</t>
  </si>
  <si>
    <t>Отклонение</t>
  </si>
  <si>
    <t>цена ээ</t>
  </si>
  <si>
    <t>Потенциал</t>
  </si>
  <si>
    <t>Недополучено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</si>
</sst>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7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43" fontId="0" fillId="0" borderId="0" xfId="2" applyFont="1"/>
    <xf numFmtId="43" fontId="0" fillId="0" borderId="0" xfId="1" applyNumberFormat="1" applyFont="1"/>
    <xf numFmtId="43" fontId="0" fillId="0" borderId="0" xfId="0" applyNumberFormat="1"/>
    <xf numFmtId="0" fontId="1" fillId="0" borderId="0" xfId="0" applyFont="1" applyBorder="1" applyAlignment="1">
      <alignment horizontal="center" vertical="top"/>
    </xf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>
      <alignment horizontal="left" indent="4"/>
    </xf>
    <xf numFmtId="10" fontId="0" fillId="0" borderId="0" xfId="1" applyNumberFormat="1" applyFont="1"/>
    <xf numFmtId="9" fontId="0" fillId="0" borderId="0" xfId="1" applyNumberFormat="1" applyFont="1"/>
    <xf numFmtId="2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3" applyNumberFormat="1" applyFont="1"/>
  </cellXfs>
  <cellStyles count="4">
    <cellStyle name="Денежный" xfId="3" builtinId="4"/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факт/прогноз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6">
                  <c:v>4056.6484685736009</c:v>
                </c:pt>
                <c:pt idx="517">
                  <c:v>3876.9026006267181</c:v>
                </c:pt>
                <c:pt idx="518">
                  <c:v>962.45232573770249</c:v>
                </c:pt>
                <c:pt idx="519">
                  <c:v>1809.4113999492661</c:v>
                </c:pt>
                <c:pt idx="520">
                  <c:v>2138.6644567497901</c:v>
                </c:pt>
                <c:pt idx="521">
                  <c:v>465.10455537625819</c:v>
                </c:pt>
                <c:pt idx="522">
                  <c:v>1561.3699443043599</c:v>
                </c:pt>
                <c:pt idx="523">
                  <c:v>7962.6736155991975</c:v>
                </c:pt>
                <c:pt idx="524">
                  <c:v>16343.648889659211</c:v>
                </c:pt>
                <c:pt idx="525">
                  <c:v>17166.685859491281</c:v>
                </c:pt>
                <c:pt idx="526">
                  <c:v>2537.0824564614081</c:v>
                </c:pt>
                <c:pt idx="527">
                  <c:v>3823.0042495956359</c:v>
                </c:pt>
                <c:pt idx="528">
                  <c:v>18855.282321249291</c:v>
                </c:pt>
                <c:pt idx="529">
                  <c:v>17303.84076954121</c:v>
                </c:pt>
                <c:pt idx="530">
                  <c:v>3034.9983837974742</c:v>
                </c:pt>
                <c:pt idx="531">
                  <c:v>4413.4448559854882</c:v>
                </c:pt>
                <c:pt idx="532">
                  <c:v>11501.62080876913</c:v>
                </c:pt>
                <c:pt idx="533">
                  <c:v>20537.76723566659</c:v>
                </c:pt>
                <c:pt idx="534">
                  <c:v>3026.8729536097312</c:v>
                </c:pt>
                <c:pt idx="535">
                  <c:v>10960.021753159221</c:v>
                </c:pt>
                <c:pt idx="536">
                  <c:v>14085.170633827</c:v>
                </c:pt>
                <c:pt idx="537">
                  <c:v>11135.30901754258</c:v>
                </c:pt>
                <c:pt idx="538">
                  <c:v>13932.380181070141</c:v>
                </c:pt>
                <c:pt idx="539">
                  <c:v>20462.221105151781</c:v>
                </c:pt>
                <c:pt idx="540">
                  <c:v>6579.2635876182576</c:v>
                </c:pt>
                <c:pt idx="541">
                  <c:v>4899.8175018632373</c:v>
                </c:pt>
                <c:pt idx="542">
                  <c:v>17266.370733628071</c:v>
                </c:pt>
                <c:pt idx="543">
                  <c:v>18263.43131327302</c:v>
                </c:pt>
                <c:pt idx="544">
                  <c:v>18804.873772931951</c:v>
                </c:pt>
                <c:pt idx="545">
                  <c:v>17985.820023019322</c:v>
                </c:pt>
                <c:pt idx="546">
                  <c:v>19589.647493969511</c:v>
                </c:pt>
                <c:pt idx="547">
                  <c:v>20610.06162440938</c:v>
                </c:pt>
                <c:pt idx="548">
                  <c:v>15191.250092060891</c:v>
                </c:pt>
                <c:pt idx="549">
                  <c:v>18953.914668401951</c:v>
                </c:pt>
                <c:pt idx="550">
                  <c:v>17974.255454564889</c:v>
                </c:pt>
                <c:pt idx="551">
                  <c:v>13587.863034707339</c:v>
                </c:pt>
                <c:pt idx="552">
                  <c:v>17556.63475486149</c:v>
                </c:pt>
                <c:pt idx="553">
                  <c:v>19409.79824021411</c:v>
                </c:pt>
                <c:pt idx="554">
                  <c:v>17599.991959578991</c:v>
                </c:pt>
                <c:pt idx="555">
                  <c:v>15543.134553746429</c:v>
                </c:pt>
                <c:pt idx="556">
                  <c:v>14471.32566649235</c:v>
                </c:pt>
                <c:pt idx="557">
                  <c:v>13965.915466362811</c:v>
                </c:pt>
                <c:pt idx="558">
                  <c:v>7327.564431968286</c:v>
                </c:pt>
                <c:pt idx="559">
                  <c:v>4766.2157546890967</c:v>
                </c:pt>
                <c:pt idx="560">
                  <c:v>15348.64207381551</c:v>
                </c:pt>
                <c:pt idx="561">
                  <c:v>3914.3304200393582</c:v>
                </c:pt>
                <c:pt idx="562">
                  <c:v>2979.961127553609</c:v>
                </c:pt>
                <c:pt idx="563">
                  <c:v>16785.068464009699</c:v>
                </c:pt>
                <c:pt idx="564">
                  <c:v>10961.88850459989</c:v>
                </c:pt>
                <c:pt idx="565">
                  <c:v>16120.49119606499</c:v>
                </c:pt>
                <c:pt idx="566">
                  <c:v>6643.5087638610103</c:v>
                </c:pt>
                <c:pt idx="567">
                  <c:v>9298.4983630649331</c:v>
                </c:pt>
                <c:pt idx="568">
                  <c:v>8431.0292017830434</c:v>
                </c:pt>
                <c:pt idx="569">
                  <c:v>8222.3536046941845</c:v>
                </c:pt>
                <c:pt idx="570">
                  <c:v>19033.926166366691</c:v>
                </c:pt>
                <c:pt idx="571">
                  <c:v>18695.286212354618</c:v>
                </c:pt>
                <c:pt idx="572">
                  <c:v>13204.133130400471</c:v>
                </c:pt>
                <c:pt idx="573">
                  <c:v>18439.558273983032</c:v>
                </c:pt>
                <c:pt idx="574">
                  <c:v>16753.107446120812</c:v>
                </c:pt>
                <c:pt idx="575">
                  <c:v>19556.768002887529</c:v>
                </c:pt>
                <c:pt idx="576">
                  <c:v>2787.62674536649</c:v>
                </c:pt>
                <c:pt idx="577">
                  <c:v>11879.53715042178</c:v>
                </c:pt>
                <c:pt idx="578">
                  <c:v>14889.669635538279</c:v>
                </c:pt>
                <c:pt idx="579">
                  <c:v>14696.56427602013</c:v>
                </c:pt>
                <c:pt idx="580">
                  <c:v>14910.737556816401</c:v>
                </c:pt>
                <c:pt idx="581">
                  <c:v>17161.664995963289</c:v>
                </c:pt>
                <c:pt idx="582">
                  <c:v>17727.256489042789</c:v>
                </c:pt>
                <c:pt idx="583">
                  <c:v>10077.316602647321</c:v>
                </c:pt>
                <c:pt idx="584">
                  <c:v>18528.234461510991</c:v>
                </c:pt>
                <c:pt idx="585">
                  <c:v>10862.370704128611</c:v>
                </c:pt>
                <c:pt idx="586">
                  <c:v>16609.689990220199</c:v>
                </c:pt>
                <c:pt idx="587">
                  <c:v>13213.710396596411</c:v>
                </c:pt>
                <c:pt idx="588">
                  <c:v>13657.201073642709</c:v>
                </c:pt>
                <c:pt idx="589">
                  <c:v>15175.75453695394</c:v>
                </c:pt>
                <c:pt idx="590">
                  <c:v>14669.395538594221</c:v>
                </c:pt>
                <c:pt idx="591">
                  <c:v>16489.825912090429</c:v>
                </c:pt>
                <c:pt idx="592">
                  <c:v>11278.032166510649</c:v>
                </c:pt>
                <c:pt idx="593">
                  <c:v>10823.242595632561</c:v>
                </c:pt>
                <c:pt idx="594">
                  <c:v>17439.33694105121</c:v>
                </c:pt>
                <c:pt idx="595">
                  <c:v>17948.99570563385</c:v>
                </c:pt>
                <c:pt idx="596">
                  <c:v>10709.850574386281</c:v>
                </c:pt>
                <c:pt idx="597">
                  <c:v>3453.0596238501862</c:v>
                </c:pt>
                <c:pt idx="598">
                  <c:v>17916.135761672351</c:v>
                </c:pt>
                <c:pt idx="599">
                  <c:v>17509.765343082508</c:v>
                </c:pt>
                <c:pt idx="600">
                  <c:v>10958.601827819821</c:v>
                </c:pt>
                <c:pt idx="601">
                  <c:v>18559.1419469477</c:v>
                </c:pt>
                <c:pt idx="602">
                  <c:v>16916.972693965308</c:v>
                </c:pt>
                <c:pt idx="603">
                  <c:v>14594.81192713963</c:v>
                </c:pt>
                <c:pt idx="604">
                  <c:v>7463.1906456407678</c:v>
                </c:pt>
                <c:pt idx="605">
                  <c:v>15490.471903256401</c:v>
                </c:pt>
                <c:pt idx="606">
                  <c:v>16789.810975968099</c:v>
                </c:pt>
                <c:pt idx="607">
                  <c:v>15316.168061279919</c:v>
                </c:pt>
                <c:pt idx="608">
                  <c:v>13991.13178216047</c:v>
                </c:pt>
                <c:pt idx="609">
                  <c:v>13674.777554521719</c:v>
                </c:pt>
                <c:pt idx="610">
                  <c:v>7029.5845170447992</c:v>
                </c:pt>
                <c:pt idx="611">
                  <c:v>15795.34488812093</c:v>
                </c:pt>
                <c:pt idx="612">
                  <c:v>13949.23621327096</c:v>
                </c:pt>
                <c:pt idx="613">
                  <c:v>15309.185180095141</c:v>
                </c:pt>
                <c:pt idx="614">
                  <c:v>6491.0661705451239</c:v>
                </c:pt>
                <c:pt idx="615">
                  <c:v>16016.417099853659</c:v>
                </c:pt>
                <c:pt idx="616">
                  <c:v>8949.536434606729</c:v>
                </c:pt>
                <c:pt idx="617">
                  <c:v>5453.2837518658134</c:v>
                </c:pt>
                <c:pt idx="618">
                  <c:v>9709.8920243202028</c:v>
                </c:pt>
                <c:pt idx="619">
                  <c:v>4892.7270525195254</c:v>
                </c:pt>
                <c:pt idx="620">
                  <c:v>8383.7229172073003</c:v>
                </c:pt>
                <c:pt idx="621">
                  <c:v>11423.806304408259</c:v>
                </c:pt>
                <c:pt idx="622">
                  <c:v>8479.1084291411844</c:v>
                </c:pt>
                <c:pt idx="623">
                  <c:v>9024.469592877691</c:v>
                </c:pt>
                <c:pt idx="624">
                  <c:v>4587.7979256379394</c:v>
                </c:pt>
                <c:pt idx="625">
                  <c:v>5746.7695124592392</c:v>
                </c:pt>
                <c:pt idx="626">
                  <c:v>10161.75403757397</c:v>
                </c:pt>
                <c:pt idx="627">
                  <c:v>8628.155409642719</c:v>
                </c:pt>
                <c:pt idx="628">
                  <c:v>6372.7662775129456</c:v>
                </c:pt>
                <c:pt idx="629">
                  <c:v>6579.1469623382409</c:v>
                </c:pt>
                <c:pt idx="630">
                  <c:v>7090.7565515202568</c:v>
                </c:pt>
                <c:pt idx="631">
                  <c:v>9987.298584746075</c:v>
                </c:pt>
                <c:pt idx="632">
                  <c:v>11383.57857291797</c:v>
                </c:pt>
                <c:pt idx="633">
                  <c:v>8111.386181641059</c:v>
                </c:pt>
                <c:pt idx="634">
                  <c:v>8120.286218872885</c:v>
                </c:pt>
                <c:pt idx="635">
                  <c:v>8600.6747091646612</c:v>
                </c:pt>
                <c:pt idx="636">
                  <c:v>8139.5000317514196</c:v>
                </c:pt>
                <c:pt idx="637">
                  <c:v>8995.3451731716486</c:v>
                </c:pt>
                <c:pt idx="638">
                  <c:v>8488.0860159484346</c:v>
                </c:pt>
                <c:pt idx="639">
                  <c:v>5042.247768437448</c:v>
                </c:pt>
                <c:pt idx="640">
                  <c:v>4467.8854760778122</c:v>
                </c:pt>
                <c:pt idx="641">
                  <c:v>4160.2966304284819</c:v>
                </c:pt>
                <c:pt idx="642">
                  <c:v>9811.265718089242</c:v>
                </c:pt>
                <c:pt idx="643">
                  <c:v>12008.33195969155</c:v>
                </c:pt>
                <c:pt idx="644">
                  <c:v>12557.55632295718</c:v>
                </c:pt>
                <c:pt idx="645">
                  <c:v>9349.0782460493574</c:v>
                </c:pt>
                <c:pt idx="646">
                  <c:v>6756.0107307176322</c:v>
                </c:pt>
                <c:pt idx="647">
                  <c:v>4373.2510375372503</c:v>
                </c:pt>
                <c:pt idx="648">
                  <c:v>4790.0530786669196</c:v>
                </c:pt>
                <c:pt idx="649">
                  <c:v>3139.2208695873692</c:v>
                </c:pt>
                <c:pt idx="650">
                  <c:v>7610.7199587702171</c:v>
                </c:pt>
                <c:pt idx="651">
                  <c:v>7890.8586922446739</c:v>
                </c:pt>
                <c:pt idx="652">
                  <c:v>11948.70134168601</c:v>
                </c:pt>
                <c:pt idx="653">
                  <c:v>9479.1838980494231</c:v>
                </c:pt>
                <c:pt idx="654">
                  <c:v>3496.7901494040948</c:v>
                </c:pt>
                <c:pt idx="655">
                  <c:v>12808.46751736341</c:v>
                </c:pt>
                <c:pt idx="656">
                  <c:v>5062.1651115762234</c:v>
                </c:pt>
                <c:pt idx="657">
                  <c:v>8015.9118601370956</c:v>
                </c:pt>
                <c:pt idx="658">
                  <c:v>11552.856987154981</c:v>
                </c:pt>
                <c:pt idx="659">
                  <c:v>8029.0506476094524</c:v>
                </c:pt>
                <c:pt idx="660">
                  <c:v>4265.2613577189077</c:v>
                </c:pt>
                <c:pt idx="661">
                  <c:v>9120.5286312070784</c:v>
                </c:pt>
                <c:pt idx="662">
                  <c:v>3718.707539165373</c:v>
                </c:pt>
                <c:pt idx="663">
                  <c:v>4687.1148338701742</c:v>
                </c:pt>
                <c:pt idx="664">
                  <c:v>7564.5334812777737</c:v>
                </c:pt>
                <c:pt idx="665">
                  <c:v>8769.4446929827136</c:v>
                </c:pt>
                <c:pt idx="666">
                  <c:v>10115.31550853995</c:v>
                </c:pt>
                <c:pt idx="667">
                  <c:v>8312.5777683701308</c:v>
                </c:pt>
                <c:pt idx="668">
                  <c:v>2971.783117510282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31040"/>
        <c:axId val="451840288"/>
      </c:lineChart>
      <c:dateAx>
        <c:axId val="4518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40288"/>
        <c:crosses val="autoZero"/>
        <c:auto val="1"/>
        <c:lblOffset val="100"/>
        <c:baseTimeUnit val="days"/>
      </c:dateAx>
      <c:valAx>
        <c:axId val="4518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688034345971434"/>
          <c:y val="0.1858209102420974"/>
          <c:w val="0.61456205466147673"/>
          <c:h val="0.51218416287629243"/>
        </c:manualLayout>
      </c:layout>
      <c:scatterChart>
        <c:scatterStyle val="smoothMarker"/>
        <c:varyColors val="0"/>
        <c:ser>
          <c:idx val="0"/>
          <c:order val="0"/>
          <c:tx>
            <c:v>Количество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Дашборд!$AE$157:$AY$157</c:f>
              <c:numCache>
                <c:formatCode>_(* #,##0.00_);_(* \(#,##0.00\);_(* "-"??_);_(@_)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13</c:v>
                </c:pt>
                <c:pt idx="18">
                  <c:v>8</c:v>
                </c:pt>
                <c:pt idx="19">
                  <c:v>4</c:v>
                </c:pt>
                <c:pt idx="2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77488"/>
        <c:axId val="676573136"/>
      </c:scatterChart>
      <c:scatterChart>
        <c:scatterStyle val="smoothMarker"/>
        <c:varyColors val="0"/>
        <c:ser>
          <c:idx val="1"/>
          <c:order val="1"/>
          <c:tx>
            <c:v>Ошибка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Дашборд!$AF$2:$BA$2</c:f>
              <c:numCache>
                <c:formatCode>0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xVal>
          <c:yVal>
            <c:numRef>
              <c:f>Дашборд!$AE$1:$AZ$1</c:f>
              <c:numCache>
                <c:formatCode>0.00%</c:formatCode>
                <c:ptCount val="22"/>
                <c:pt idx="0">
                  <c:v>0.66970179533731422</c:v>
                </c:pt>
                <c:pt idx="1">
                  <c:v>1.4173896676206477</c:v>
                </c:pt>
                <c:pt idx="2">
                  <c:v>0.88726383812490128</c:v>
                </c:pt>
                <c:pt idx="3">
                  <c:v>0.95075502786098065</c:v>
                </c:pt>
                <c:pt idx="4">
                  <c:v>0.54708060101637634</c:v>
                </c:pt>
                <c:pt idx="5">
                  <c:v>1.0471520568633832</c:v>
                </c:pt>
                <c:pt idx="6">
                  <c:v>0.18607825949582132</c:v>
                </c:pt>
                <c:pt idx="7">
                  <c:v>0.37982791702580398</c:v>
                </c:pt>
                <c:pt idx="8">
                  <c:v>0.62728476547356082</c:v>
                </c:pt>
                <c:pt idx="9">
                  <c:v>0.14521271990843992</c:v>
                </c:pt>
                <c:pt idx="10">
                  <c:v>0.59565139438226133</c:v>
                </c:pt>
                <c:pt idx="11">
                  <c:v>0.4262829598503482</c:v>
                </c:pt>
                <c:pt idx="12">
                  <c:v>0.12001640875069841</c:v>
                </c:pt>
                <c:pt idx="13">
                  <c:v>0.72916305396959458</c:v>
                </c:pt>
                <c:pt idx="14">
                  <c:v>0.28541915006399371</c:v>
                </c:pt>
                <c:pt idx="15">
                  <c:v>0.19773215649670753</c:v>
                </c:pt>
                <c:pt idx="16">
                  <c:v>0.21122194174614115</c:v>
                </c:pt>
                <c:pt idx="17">
                  <c:v>0.10915581834170475</c:v>
                </c:pt>
                <c:pt idx="18">
                  <c:v>0.24631384070701318</c:v>
                </c:pt>
                <c:pt idx="19">
                  <c:v>0.11048922618260823</c:v>
                </c:pt>
                <c:pt idx="20">
                  <c:v>4.8309556833176205E-2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72592"/>
        <c:axId val="676569328"/>
      </c:scatterChart>
      <c:valAx>
        <c:axId val="676573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7488"/>
        <c:crosses val="max"/>
        <c:crossBetween val="midCat"/>
      </c:valAx>
      <c:valAx>
        <c:axId val="67657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3136"/>
        <c:crosses val="autoZero"/>
        <c:crossBetween val="midCat"/>
      </c:valAx>
      <c:valAx>
        <c:axId val="67656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2592"/>
        <c:crosses val="autoZero"/>
        <c:crossBetween val="midCat"/>
        <c:majorUnit val="0.1"/>
      </c:valAx>
      <c:valAx>
        <c:axId val="6765725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76569328"/>
        <c:crossesAt val="1.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Дашборд!$BA$156:$BA$159</c:f>
              <c:strCache>
                <c:ptCount val="4"/>
                <c:pt idx="0">
                  <c:v>ошибка до 10%</c:v>
                </c:pt>
                <c:pt idx="1">
                  <c:v>ошибка 10-20%</c:v>
                </c:pt>
                <c:pt idx="2">
                  <c:v>ошибка 20-50%</c:v>
                </c:pt>
                <c:pt idx="3">
                  <c:v>ошибка свыше 50%</c:v>
                </c:pt>
              </c:strCache>
            </c:strRef>
          </c:cat>
          <c:val>
            <c:numRef>
              <c:f>Дашборд!$BB$156:$BB$159</c:f>
              <c:numCache>
                <c:formatCode>_(* #,##0.00_);_(* \(#,##0.00\);_(* "-"??_);_(@_)</c:formatCode>
                <c:ptCount val="4"/>
                <c:pt idx="0">
                  <c:v>48</c:v>
                </c:pt>
                <c:pt idx="1">
                  <c:v>29</c:v>
                </c:pt>
                <c:pt idx="2">
                  <c:v>33</c:v>
                </c:pt>
                <c:pt idx="3" formatCode="General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Дашборд!$F$2</c:f>
              <c:strCache>
                <c:ptCount val="1"/>
                <c:pt idx="0">
                  <c:v>abs_value_error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Дашборд!$A$3:$A$417</c:f>
              <c:numCache>
                <c:formatCode>General</c:formatCode>
                <c:ptCount val="41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</c:numCache>
            </c:numRef>
          </c:xVal>
          <c:yVal>
            <c:numRef>
              <c:f>Дашборд!$F$3:$F$417</c:f>
              <c:numCache>
                <c:formatCode>General</c:formatCode>
                <c:ptCount val="415"/>
                <c:pt idx="0">
                  <c:v>0.73955766233859388</c:v>
                </c:pt>
                <c:pt idx="1">
                  <c:v>0.52154733148615307</c:v>
                </c:pt>
                <c:pt idx="2">
                  <c:v>1.3880813793337608E-2</c:v>
                </c:pt>
                <c:pt idx="3">
                  <c:v>1.9760055920218191</c:v>
                </c:pt>
                <c:pt idx="4">
                  <c:v>0.39235967236314462</c:v>
                </c:pt>
                <c:pt idx="5">
                  <c:v>1.3255227768812909</c:v>
                </c:pt>
                <c:pt idx="6">
                  <c:v>0.85877374321947608</c:v>
                </c:pt>
                <c:pt idx="7">
                  <c:v>0.14406230109183873</c:v>
                </c:pt>
                <c:pt idx="8">
                  <c:v>0.2008777190661446</c:v>
                </c:pt>
                <c:pt idx="9">
                  <c:v>0.10590177815149578</c:v>
                </c:pt>
                <c:pt idx="10">
                  <c:v>2.0940029956846442</c:v>
                </c:pt>
                <c:pt idx="11">
                  <c:v>0.26757435331420287</c:v>
                </c:pt>
                <c:pt idx="12">
                  <c:v>0.11009617135882144</c:v>
                </c:pt>
                <c:pt idx="13">
                  <c:v>1.8591992555993038E-2</c:v>
                </c:pt>
                <c:pt idx="14">
                  <c:v>0.15839632969369244</c:v>
                </c:pt>
                <c:pt idx="15">
                  <c:v>8.1297906747400464E-2</c:v>
                </c:pt>
                <c:pt idx="16">
                  <c:v>0.13832628043383802</c:v>
                </c:pt>
                <c:pt idx="17">
                  <c:v>5.3867366362201859E-2</c:v>
                </c:pt>
                <c:pt idx="18">
                  <c:v>0.53492543286497529</c:v>
                </c:pt>
                <c:pt idx="19">
                  <c:v>0.26442336792330651</c:v>
                </c:pt>
                <c:pt idx="20">
                  <c:v>0.12429522939232117</c:v>
                </c:pt>
                <c:pt idx="21">
                  <c:v>0.19631596664617323</c:v>
                </c:pt>
                <c:pt idx="22">
                  <c:v>7.3703774743383216E-2</c:v>
                </c:pt>
                <c:pt idx="23">
                  <c:v>7.7185781488301783E-2</c:v>
                </c:pt>
                <c:pt idx="24">
                  <c:v>0.17402990499968907</c:v>
                </c:pt>
                <c:pt idx="25">
                  <c:v>1.0381936363823783</c:v>
                </c:pt>
                <c:pt idx="26">
                  <c:v>9.6001532270781606E-2</c:v>
                </c:pt>
                <c:pt idx="27">
                  <c:v>0.14272290117944891</c:v>
                </c:pt>
                <c:pt idx="28">
                  <c:v>3.0065390717131407E-2</c:v>
                </c:pt>
                <c:pt idx="29">
                  <c:v>9.3822046401686746E-2</c:v>
                </c:pt>
                <c:pt idx="30">
                  <c:v>2.52065885477031E-2</c:v>
                </c:pt>
                <c:pt idx="31">
                  <c:v>1.3875522649024984E-2</c:v>
                </c:pt>
                <c:pt idx="32">
                  <c:v>0.37701686838840565</c:v>
                </c:pt>
                <c:pt idx="33">
                  <c:v>4.9452624453262255E-2</c:v>
                </c:pt>
                <c:pt idx="34">
                  <c:v>6.8112015005968002E-2</c:v>
                </c:pt>
                <c:pt idx="35">
                  <c:v>2.0664633734327653E-3</c:v>
                </c:pt>
                <c:pt idx="36">
                  <c:v>0.14779254412012882</c:v>
                </c:pt>
                <c:pt idx="37">
                  <c:v>0.1766366537472181</c:v>
                </c:pt>
                <c:pt idx="38">
                  <c:v>0.26837647445798435</c:v>
                </c:pt>
                <c:pt idx="39">
                  <c:v>0.25347859304406689</c:v>
                </c:pt>
                <c:pt idx="40">
                  <c:v>0.15918981628423182</c:v>
                </c:pt>
                <c:pt idx="41">
                  <c:v>3.6970260347699034E-2</c:v>
                </c:pt>
                <c:pt idx="42">
                  <c:v>1.242216778448068</c:v>
                </c:pt>
                <c:pt idx="43">
                  <c:v>0.17880500436094129</c:v>
                </c:pt>
                <c:pt idx="44">
                  <c:v>0.2462359592250333</c:v>
                </c:pt>
                <c:pt idx="45">
                  <c:v>0.86396686668540867</c:v>
                </c:pt>
                <c:pt idx="46">
                  <c:v>4.4884253989227886E-2</c:v>
                </c:pt>
                <c:pt idx="47">
                  <c:v>0.13674817609495479</c:v>
                </c:pt>
                <c:pt idx="48">
                  <c:v>0.43781328759180094</c:v>
                </c:pt>
                <c:pt idx="49">
                  <c:v>0.17953526078659457</c:v>
                </c:pt>
                <c:pt idx="50">
                  <c:v>5.8557801762429931E-2</c:v>
                </c:pt>
                <c:pt idx="51">
                  <c:v>0.13010432220040508</c:v>
                </c:pt>
                <c:pt idx="52">
                  <c:v>0.64411645900605374</c:v>
                </c:pt>
                <c:pt idx="53">
                  <c:v>1.8120224366259181</c:v>
                </c:pt>
                <c:pt idx="54">
                  <c:v>2.4501528988996966E-2</c:v>
                </c:pt>
                <c:pt idx="55">
                  <c:v>9.3166171306042961E-2</c:v>
                </c:pt>
                <c:pt idx="56">
                  <c:v>1.4272303548530276</c:v>
                </c:pt>
                <c:pt idx="57">
                  <c:v>0.40374225593658886</c:v>
                </c:pt>
                <c:pt idx="58">
                  <c:v>4.508051492699431E-2</c:v>
                </c:pt>
                <c:pt idx="59">
                  <c:v>0.21561213344651475</c:v>
                </c:pt>
                <c:pt idx="60">
                  <c:v>0.78237004179443093</c:v>
                </c:pt>
                <c:pt idx="61">
                  <c:v>0.70879418159116514</c:v>
                </c:pt>
                <c:pt idx="62">
                  <c:v>0.56601489645964231</c:v>
                </c:pt>
                <c:pt idx="63">
                  <c:v>0.58231742851207258</c:v>
                </c:pt>
                <c:pt idx="64">
                  <c:v>0.25680525596901554</c:v>
                </c:pt>
                <c:pt idx="65">
                  <c:v>0.22758690958249561</c:v>
                </c:pt>
                <c:pt idx="66">
                  <c:v>6.1652737188080176E-2</c:v>
                </c:pt>
                <c:pt idx="67">
                  <c:v>0.37668259599007115</c:v>
                </c:pt>
                <c:pt idx="68">
                  <c:v>1.1257726550609213</c:v>
                </c:pt>
                <c:pt idx="69">
                  <c:v>1.6649584651934766</c:v>
                </c:pt>
                <c:pt idx="70">
                  <c:v>0.18640642787287132</c:v>
                </c:pt>
                <c:pt idx="71">
                  <c:v>0.234786286970326</c:v>
                </c:pt>
                <c:pt idx="72">
                  <c:v>2.7233372610803461</c:v>
                </c:pt>
                <c:pt idx="73">
                  <c:v>0.10096240894822629</c:v>
                </c:pt>
                <c:pt idx="74">
                  <c:v>0.14963914879265053</c:v>
                </c:pt>
                <c:pt idx="75">
                  <c:v>0.73067022587011221</c:v>
                </c:pt>
                <c:pt idx="76">
                  <c:v>1.6034238611520428</c:v>
                </c:pt>
                <c:pt idx="77">
                  <c:v>0.33291164970844339</c:v>
                </c:pt>
                <c:pt idx="78">
                  <c:v>9.2142844504710025E-2</c:v>
                </c:pt>
                <c:pt idx="79">
                  <c:v>5.4718995911425643E-2</c:v>
                </c:pt>
                <c:pt idx="80">
                  <c:v>0.4535627815399404</c:v>
                </c:pt>
                <c:pt idx="81">
                  <c:v>4.9649661962125145E-3</c:v>
                </c:pt>
                <c:pt idx="82">
                  <c:v>0.12312786871065388</c:v>
                </c:pt>
                <c:pt idx="83">
                  <c:v>6.1197899580758088E-2</c:v>
                </c:pt>
                <c:pt idx="84">
                  <c:v>1.3885357078944685</c:v>
                </c:pt>
                <c:pt idx="85">
                  <c:v>1.5492555643888186E-2</c:v>
                </c:pt>
                <c:pt idx="86">
                  <c:v>2.8876423997399064E-2</c:v>
                </c:pt>
                <c:pt idx="87">
                  <c:v>0.15967227503802223</c:v>
                </c:pt>
                <c:pt idx="88">
                  <c:v>0.53943701436484481</c:v>
                </c:pt>
                <c:pt idx="89">
                  <c:v>0.21972219710680321</c:v>
                </c:pt>
                <c:pt idx="90">
                  <c:v>0.29911876941876347</c:v>
                </c:pt>
                <c:pt idx="91">
                  <c:v>9.8720807839305535E-2</c:v>
                </c:pt>
                <c:pt idx="92">
                  <c:v>0.37383462118622052</c:v>
                </c:pt>
                <c:pt idx="93">
                  <c:v>1.6897674182772855</c:v>
                </c:pt>
                <c:pt idx="94">
                  <c:v>0.77335633628778988</c:v>
                </c:pt>
                <c:pt idx="95">
                  <c:v>0.24686966278188582</c:v>
                </c:pt>
                <c:pt idx="96">
                  <c:v>7.7104489463034141E-4</c:v>
                </c:pt>
                <c:pt idx="97">
                  <c:v>3.8850754639933399E-2</c:v>
                </c:pt>
                <c:pt idx="98">
                  <c:v>0.53816733899173552</c:v>
                </c:pt>
                <c:pt idx="99">
                  <c:v>9.3683957681436211E-2</c:v>
                </c:pt>
                <c:pt idx="100">
                  <c:v>2.4796020352281216</c:v>
                </c:pt>
                <c:pt idx="101">
                  <c:v>1.6679470410302415</c:v>
                </c:pt>
                <c:pt idx="102">
                  <c:v>7.2066893700286433E-2</c:v>
                </c:pt>
                <c:pt idx="103">
                  <c:v>0.70597177563442304</c:v>
                </c:pt>
                <c:pt idx="104">
                  <c:v>1.0348842032056553</c:v>
                </c:pt>
                <c:pt idx="105">
                  <c:v>0.30349227571979226</c:v>
                </c:pt>
                <c:pt idx="106">
                  <c:v>4.887536233809802E-2</c:v>
                </c:pt>
                <c:pt idx="107">
                  <c:v>6.772008338040382E-2</c:v>
                </c:pt>
                <c:pt idx="108">
                  <c:v>8.6126402849890968E-2</c:v>
                </c:pt>
                <c:pt idx="109">
                  <c:v>1.9440417584319873</c:v>
                </c:pt>
                <c:pt idx="110">
                  <c:v>0.13912622521399781</c:v>
                </c:pt>
                <c:pt idx="111">
                  <c:v>1.0272921545213156</c:v>
                </c:pt>
                <c:pt idx="112">
                  <c:v>0.30276080114738013</c:v>
                </c:pt>
                <c:pt idx="113">
                  <c:v>1.7451170499067969E-2</c:v>
                </c:pt>
                <c:pt idx="114">
                  <c:v>0.1631818490026668</c:v>
                </c:pt>
                <c:pt idx="115">
                  <c:v>0.401922878263065</c:v>
                </c:pt>
                <c:pt idx="116">
                  <c:v>7.1496477119537813E-2</c:v>
                </c:pt>
                <c:pt idx="117">
                  <c:v>1.2404665706572518E-2</c:v>
                </c:pt>
                <c:pt idx="118">
                  <c:v>0.21706927740900556</c:v>
                </c:pt>
                <c:pt idx="119">
                  <c:v>9.6567782650770886E-2</c:v>
                </c:pt>
                <c:pt idx="120">
                  <c:v>0.25215912975455534</c:v>
                </c:pt>
                <c:pt idx="121">
                  <c:v>8.0122217499284699E-3</c:v>
                </c:pt>
                <c:pt idx="122">
                  <c:v>0.42345899982365159</c:v>
                </c:pt>
                <c:pt idx="123">
                  <c:v>0.50784921304947606</c:v>
                </c:pt>
                <c:pt idx="124">
                  <c:v>0.22861093299761528</c:v>
                </c:pt>
                <c:pt idx="125">
                  <c:v>0.32941704860920668</c:v>
                </c:pt>
                <c:pt idx="126">
                  <c:v>3.9241508216877989E-2</c:v>
                </c:pt>
                <c:pt idx="127">
                  <c:v>0.20747545144591145</c:v>
                </c:pt>
                <c:pt idx="128">
                  <c:v>8.9687289392327299E-2</c:v>
                </c:pt>
                <c:pt idx="129">
                  <c:v>0.16746731344272694</c:v>
                </c:pt>
                <c:pt idx="130">
                  <c:v>2.5502539574625411E-2</c:v>
                </c:pt>
                <c:pt idx="131">
                  <c:v>1.2221804052526679</c:v>
                </c:pt>
                <c:pt idx="132">
                  <c:v>0.83386411893833068</c:v>
                </c:pt>
                <c:pt idx="133">
                  <c:v>1.5986927728372262</c:v>
                </c:pt>
                <c:pt idx="134">
                  <c:v>1.2178531797615367E-3</c:v>
                </c:pt>
                <c:pt idx="135">
                  <c:v>0.14895829462417237</c:v>
                </c:pt>
                <c:pt idx="136">
                  <c:v>0.19721168088645458</c:v>
                </c:pt>
                <c:pt idx="137">
                  <c:v>0.17142658156814422</c:v>
                </c:pt>
                <c:pt idx="138">
                  <c:v>1.1585124379037621</c:v>
                </c:pt>
                <c:pt idx="139">
                  <c:v>6.2886485413856483E-2</c:v>
                </c:pt>
                <c:pt idx="140">
                  <c:v>6.8770214941827931E-2</c:v>
                </c:pt>
                <c:pt idx="141">
                  <c:v>0.44457373474659817</c:v>
                </c:pt>
                <c:pt idx="142">
                  <c:v>0.19120295525378181</c:v>
                </c:pt>
                <c:pt idx="143">
                  <c:v>0.84152537789207627</c:v>
                </c:pt>
                <c:pt idx="144">
                  <c:v>0.82901430433915424</c:v>
                </c:pt>
                <c:pt idx="145">
                  <c:v>0.11175217849560981</c:v>
                </c:pt>
                <c:pt idx="146">
                  <c:v>3.4482147597671924</c:v>
                </c:pt>
                <c:pt idx="147">
                  <c:v>0.29192801374591348</c:v>
                </c:pt>
                <c:pt idx="148">
                  <c:v>2.6192909207289686E-2</c:v>
                </c:pt>
                <c:pt idx="149">
                  <c:v>3.4132628889470946E-2</c:v>
                </c:pt>
                <c:pt idx="150">
                  <c:v>0.30284846838484675</c:v>
                </c:pt>
                <c:pt idx="151">
                  <c:v>0.6598597780291795</c:v>
                </c:pt>
                <c:pt idx="152">
                  <c:v>1.1227022267930586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63344"/>
        <c:axId val="676564976"/>
      </c:scatterChart>
      <c:valAx>
        <c:axId val="676563344"/>
        <c:scaling>
          <c:orientation val="minMax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64976"/>
        <c:crosses val="autoZero"/>
        <c:crossBetween val="midCat"/>
      </c:valAx>
      <c:valAx>
        <c:axId val="676564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  <a:r>
              <a:rPr lang="en-US" baseline="0"/>
              <a:t> |</a:t>
            </a:r>
            <a:r>
              <a:rPr lang="ru-RU"/>
              <a:t> </a:t>
            </a:r>
            <a:r>
              <a:rPr lang="en-US"/>
              <a:t>NEMS_data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13DEF7D-DF59-45B7-8796-0903E375E85B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3B1BD1B-9AA5-462F-8B37-7ACFB210FFA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C84C4F21-64AD-413D-9B12-6F18EBA4D9BF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49DCE4B-ECA2-4DAD-8073-3CAAE453B74E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C34E082-BDAA-4136-BA7A-B2C3102C745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 </a:t>
                    </a:r>
                  </a:p>
                  <a:p>
                    <a:fld id="{8D5C2C39-8BA9-4550-9728-6987AAFB74FF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Дашборд!$BF$2:$BN$2</c15:sqref>
                  </c15:fullRef>
                </c:ext>
              </c:extLst>
              <c:f>Дашборд!$BK$2:$BN$2</c:f>
              <c:strCache>
                <c:ptCount val="4"/>
                <c:pt idx="0">
                  <c:v>Выручка</c:v>
                </c:pt>
                <c:pt idx="1">
                  <c:v>Чистыми</c:v>
                </c:pt>
                <c:pt idx="2">
                  <c:v>Потенциал</c:v>
                </c:pt>
                <c:pt idx="3">
                  <c:v>Недополучено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Дашборд!$BF$156:$BN$156</c15:sqref>
                  </c15:fullRef>
                </c:ext>
              </c:extLst>
              <c:f>Дашборд!$BK$156:$BN$156</c:f>
              <c:numCache>
                <c:formatCode>0.00</c:formatCode>
                <c:ptCount val="4"/>
                <c:pt idx="0" formatCode="_-* #\ ##0\ &quot;₽&quot;_-;\-* #\ ##0\ &quot;₽&quot;_-;_-* &quot;-&quot;??\ &quot;₽&quot;_-;_-@_-">
                  <c:v>2177024.443998538</c:v>
                </c:pt>
                <c:pt idx="1" formatCode="_-* #\ ##0\ &quot;₽&quot;_-;\-* #\ ##0\ &quot;₽&quot;_-;_-* &quot;-&quot;??\ &quot;₽&quot;_-;_-@_-">
                  <c:v>1721332.9646331547</c:v>
                </c:pt>
                <c:pt idx="2" formatCode="_-* #\ ##0\ &quot;₽&quot;_-;\-* #\ ##0\ &quot;₽&quot;_-;_-* &quot;-&quot;??\ &quot;₽&quot;_-;_-@_-">
                  <c:v>1925953.899999999</c:v>
                </c:pt>
                <c:pt idx="3" formatCode="_-* #\ ##0\ &quot;₽&quot;_-;\-* #\ ##0\ &quot;₽&quot;_-;_-* &quot;-&quot;??\ &quot;₽&quot;_-;_-@_-">
                  <c:v>204620.93536684502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Дашборд!$BF$157:$BN$157</c15:f>
                <c15:dlblRangeCache>
                  <c:ptCount val="9"/>
                  <c:pt idx="0">
                    <c:v>113,04%</c:v>
                  </c:pt>
                  <c:pt idx="1">
                    <c:v>100,00%</c:v>
                  </c:pt>
                  <c:pt idx="2">
                    <c:v>23,36%</c:v>
                  </c:pt>
                  <c:pt idx="3">
                    <c:v>18,20%</c:v>
                  </c:pt>
                  <c:pt idx="4">
                    <c:v>5,16%</c:v>
                  </c:pt>
                  <c:pt idx="6">
                    <c:v>89,38%</c:v>
                  </c:pt>
                  <c:pt idx="8">
                    <c:v>10,62%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Дашборд!$BF$156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Дашборд!$BG$156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Дашборд!$BH$156</c15:sqref>
                  <c15:spPr xmlns:c15="http://schemas.microsoft.com/office/drawing/2012/chart">
                    <a:solidFill>
                      <a:srgbClr val="92D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Дашборд!$BI$156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Дашборд!$BJ$156</c15:sqref>
                  <c15:spPr xmlns:c15="http://schemas.microsoft.com/office/drawing/2012/chart">
                    <a:solidFill>
                      <a:srgbClr val="FFC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676565520"/>
        <c:axId val="676574768"/>
      </c:barChart>
      <c:catAx>
        <c:axId val="6765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4768"/>
        <c:crosses val="autoZero"/>
        <c:auto val="1"/>
        <c:lblAlgn val="ctr"/>
        <c:lblOffset val="100"/>
        <c:noMultiLvlLbl val="0"/>
      </c:catAx>
      <c:valAx>
        <c:axId val="6765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 baseline="0"/>
              <a:t>|</a:t>
            </a:r>
            <a:r>
              <a:rPr lang="ru-RU" baseline="0"/>
              <a:t> </a:t>
            </a:r>
            <a:r>
              <a:rPr lang="en-US" baseline="0"/>
              <a:t>NEMS_data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D0C5562-C7A5-4545-A505-26DBA546F75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7C31728-EFCA-46AC-B653-C0EE6F62C4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F1CF229-1AA8-4A8A-B339-E8FC37CA29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548DDE4-E02C-4555-9021-AF0365D784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FEF7637-9AEF-4A33-8C92-46F5DCF9EB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Дашборд!$BF$2:$BL$2</c15:sqref>
                  </c15:fullRef>
                </c:ext>
              </c:extLst>
              <c:f>Дашборд!$BF$2:$BJ$2</c:f>
              <c:strCache>
                <c:ptCount val="5"/>
                <c:pt idx="0">
                  <c:v>Прогноз</c:v>
                </c:pt>
                <c:pt idx="1">
                  <c:v>Выработка</c:v>
                </c:pt>
                <c:pt idx="2">
                  <c:v>Отклонение</c:v>
                </c:pt>
                <c:pt idx="3">
                  <c:v>Перепрогноз</c:v>
                </c:pt>
                <c:pt idx="4">
                  <c:v>Недопрогноз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Дашборд!$BF$156:$BL$156</c15:sqref>
                  </c15:fullRef>
                </c:ext>
              </c:extLst>
              <c:f>Дашборд!$BF$156:$BJ$156</c:f>
              <c:numCache>
                <c:formatCode>0.00</c:formatCode>
                <c:ptCount val="5"/>
                <c:pt idx="0">
                  <c:v>1674634.1876911835</c:v>
                </c:pt>
                <c:pt idx="1">
                  <c:v>1481503</c:v>
                </c:pt>
                <c:pt idx="2">
                  <c:v>193131.18769118324</c:v>
                </c:pt>
                <c:pt idx="3">
                  <c:v>269639.92861856997</c:v>
                </c:pt>
                <c:pt idx="4">
                  <c:v>76508.740927386782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Дашборд!$BF$157:$BL$157</c15:f>
                <c15:dlblRangeCache>
                  <c:ptCount val="7"/>
                  <c:pt idx="0">
                    <c:v>113,04%</c:v>
                  </c:pt>
                  <c:pt idx="1">
                    <c:v>100,00%</c:v>
                  </c:pt>
                  <c:pt idx="2">
                    <c:v>23,36%</c:v>
                  </c:pt>
                  <c:pt idx="3">
                    <c:v>18,20%</c:v>
                  </c:pt>
                  <c:pt idx="4">
                    <c:v>5,16%</c:v>
                  </c:pt>
                  <c:pt idx="6">
                    <c:v>89,38%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Дашборд!$BK$156</c15:sqref>
                  <c15:spPr xmlns:c15="http://schemas.microsoft.com/office/drawing/2012/chart">
                    <a:solidFill>
                      <a:srgbClr val="FFFF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Дашборд!$BL$156</c15:sqref>
                  <c15:spPr xmlns:c15="http://schemas.microsoft.com/office/drawing/2012/chart">
                    <a:solidFill>
                      <a:srgbClr val="00B0F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676578032"/>
        <c:axId val="676572048"/>
      </c:barChart>
      <c:catAx>
        <c:axId val="6765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2048"/>
        <c:crosses val="autoZero"/>
        <c:auto val="1"/>
        <c:lblAlgn val="ctr"/>
        <c:lblOffset val="100"/>
        <c:noMultiLvlLbl val="0"/>
      </c:catAx>
      <c:valAx>
        <c:axId val="6765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Выработка, кВтч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75312"/>
        <c:axId val="676575856"/>
      </c:scatterChart>
      <c:valAx>
        <c:axId val="6765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5856"/>
        <c:crosses val="autoZero"/>
        <c:crossBetween val="midCat"/>
      </c:valAx>
      <c:valAx>
        <c:axId val="6765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'!$AE$4:$AY$4</c:f>
              <c:numCache>
                <c:formatCode>0%</c:formatCode>
                <c:ptCount val="21"/>
                <c:pt idx="2">
                  <c:v>4.2214912424380018E-2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'!$AE$5:$AY$5</c:f>
              <c:numCache>
                <c:formatCode>0%</c:formatCode>
                <c:ptCount val="21"/>
                <c:pt idx="2">
                  <c:v>0.22946074518307411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'!$AE$6:$AY$6</c:f>
              <c:numCache>
                <c:formatCode>0%</c:formatCode>
                <c:ptCount val="21"/>
                <c:pt idx="0">
                  <c:v>2.1601017665775268E-2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'!$AE$7:$AY$7</c:f>
              <c:numCache>
                <c:formatCode>0%</c:formatCode>
                <c:ptCount val="21"/>
                <c:pt idx="0">
                  <c:v>0.52194874092580856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'!$AE$8:$AY$8</c:f>
              <c:numCache>
                <c:formatCode>0%</c:formatCode>
                <c:ptCount val="21"/>
                <c:pt idx="1">
                  <c:v>0.33919949123848642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'!$AE$9:$AY$9</c:f>
              <c:numCache>
                <c:formatCode>0%</c:formatCode>
                <c:ptCount val="21"/>
                <c:pt idx="0">
                  <c:v>1.5504723225866841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'!$AE$10:$AY$10</c:f>
              <c:numCache>
                <c:formatCode>0%</c:formatCode>
                <c:ptCount val="21"/>
                <c:pt idx="0">
                  <c:v>0.85577724141719358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'!$AE$11:$AY$11</c:f>
              <c:numCache>
                <c:formatCode>0%</c:formatCode>
                <c:ptCount val="21"/>
                <c:pt idx="6">
                  <c:v>0.13170116657284689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'!$AE$12:$AY$12</c:f>
              <c:numCache>
                <c:formatCode>0%</c:formatCode>
                <c:ptCount val="21"/>
                <c:pt idx="6">
                  <c:v>0</c:v>
                </c:pt>
                <c:pt idx="20" formatCode="0.00%">
                  <c:v>8.0096476770511904E-2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'!$AE$13:$AY$13</c:f>
              <c:numCache>
                <c:formatCode>0%</c:formatCode>
                <c:ptCount val="2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1.249909458708709E-2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'!$AE$14:$AY$14</c:f>
              <c:numCache>
                <c:formatCode>0%</c:formatCode>
                <c:ptCount val="21"/>
                <c:pt idx="0">
                  <c:v>0.90503455513708708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'!$AE$15:$AY$15</c:f>
              <c:numCache>
                <c:formatCode>0%</c:formatCode>
                <c:ptCount val="21"/>
                <c:pt idx="0">
                  <c:v>0</c:v>
                </c:pt>
                <c:pt idx="3">
                  <c:v>0.14222458479358371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'!$AE$16:$AY$16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'!$AE$17:$AY$17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2.2622144245545761E-2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'!$AE$18:$AY$18</c:f>
              <c:numCache>
                <c:formatCode>0%</c:formatCode>
                <c:ptCount val="21"/>
                <c:pt idx="0">
                  <c:v>0</c:v>
                </c:pt>
                <c:pt idx="2">
                  <c:v>0.19968382603827359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'!$AE$19:$AY$19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7.4636582906208337E-2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'!$AE$20:$AY$20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4.4685424386483263E-2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'!$AE$21:$AY$21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4.2408635886774793E-3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'!$AE$22:$AY$22</c:f>
              <c:numCache>
                <c:formatCode>0%</c:formatCode>
                <c:ptCount val="21"/>
                <c:pt idx="0">
                  <c:v>0</c:v>
                </c:pt>
                <c:pt idx="1">
                  <c:v>0.27417123545897892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6.5886956209626479E-3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6.6271965389730347E-4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4.8245603959810701E-2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3.42555439557235E-3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5.0553529299290911E-3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4.1587225824809559E-2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0.49340383595224241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5.0424401407874631E-2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6.7089746397239747E-3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5.2072545649620161E-2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3.4013879588200568E-2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6.0796127855866737E-2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0.1190485292314456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1.9187002965383559E-2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5.7916520325997811E-2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4.2304336787823971E-2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5.8659862740968023E-2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8.1171801136292743E-3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6.2425604439801503E-2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2.2873617291744308E-3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1.9806329894693549E-2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6.4144371912440157E-3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0.34171433445389549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6.8873860433373402E-2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6.287726524821835E-2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0.48530552061070659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5.7544466292804193E-2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5.9352520767570138E-2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0.1650843303457572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7.2496600471146144E-2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7.5526668900834038E-2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0.1388359733974818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0.14015502440718869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0.51268321503430991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3.9440491218930902E-2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2.5555349974559771E-2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0.59283257813398182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0.1119450281630385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1.6444128358914071E-2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2.1888144503930281E-2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'!$AE$64:$AY$64</c:f>
              <c:numCache>
                <c:formatCode>0%</c:formatCode>
                <c:ptCount val="21"/>
                <c:pt idx="0">
                  <c:v>0</c:v>
                </c:pt>
                <c:pt idx="1">
                  <c:v>0.22944033910040271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0.106544201225927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3.7581841516963747E-2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7.4598762722224654E-2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1.6176540454721829E-2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6.6078489945639474E-2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3.3099237260216567E-2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2.6696693128321899E-2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0.16643269462918209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2.7936617954843701E-2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0.14866582969474521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1.3562180837020991E-2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5.2482731760350447E-2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6.2914683737556931E-2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0.18513593828456881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0.34552427945672498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0.1041258492681368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2.9006402722957739E-2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9.2168883777328903E-2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0.2239516768626495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6.1257521374717849E-2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1.075830795160471E-2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9.2502610509499483E-3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0.29891583031956542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7.1220970295383657E-3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3.7381871235516277E-2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5.6989226166170859E-2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0.14846492802694539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2.649089649997749E-2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2.2713218270455911E-2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5.1373396458452847E-2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0.26985782932109398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1.3187466110176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0.17389707564614659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2.1419396190074162E-2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9.0098819547175912E-2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1.2074841721235191E-2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0.16236327219616339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0.1089805282681555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0.84113649539523982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1.4671477426849009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0.1405721733820525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2.4040187988781488E-2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0.47603320767223128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0.24400472581539431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7.1258628875963459E-2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0.1456931327388038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5.397690802157129E-2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'!$AE$113:$AY$113</c:f>
              <c:numCache>
                <c:formatCode>0%</c:formatCode>
                <c:ptCount val="21"/>
                <c:pt idx="0">
                  <c:v>0</c:v>
                </c:pt>
                <c:pt idx="1">
                  <c:v>0.24503660037308439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0.29179680022826632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0.64573759205953274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0.20646128027613939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5.3420828954642403E-2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0.36656569518258347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0.28624302382736849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0.12599348243746711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0.19284666751707241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0.28852835789331688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0.18441951786575381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0.16066418803601609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0.12115936467377721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0.66576009925460999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0.35857453469066392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0.39956809439889601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0.2550054477666398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0.17445104427954769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0.17073546061101089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4.8230642341193009E-2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0.1039885255450268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0.2288435789925688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'!$AE$135:$AY$135</c:f>
              <c:numCache>
                <c:formatCode>0%</c:formatCode>
                <c:ptCount val="21"/>
                <c:pt idx="0">
                  <c:v>0</c:v>
                </c:pt>
                <c:pt idx="1">
                  <c:v>0.63224281516869163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0.70897014626883781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'!$AE$137:$AY$137</c:f>
              <c:numCache>
                <c:formatCode>0%</c:formatCode>
                <c:ptCount val="21"/>
                <c:pt idx="0">
                  <c:v>0</c:v>
                </c:pt>
                <c:pt idx="1">
                  <c:v>1.332337212653304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0.21150721104822631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0.2101820786246901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0.13361484590561651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0.2081733889609669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'!$AE$142:$AY$142</c:f>
              <c:numCache>
                <c:formatCode>0%</c:formatCode>
                <c:ptCount val="21"/>
                <c:pt idx="0">
                  <c:v>0</c:v>
                </c:pt>
                <c:pt idx="1">
                  <c:v>0.6634911848050109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4.0836564304472689E-2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0.36029912371113348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0.25732088984436502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0.1041519786839005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0.88538658562141537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0.7083002776589149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0.1048867360966875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'!$AE$150:$AY$150</c:f>
              <c:numCache>
                <c:formatCode>0%</c:formatCode>
                <c:ptCount val="21"/>
                <c:pt idx="0">
                  <c:v>1.805477220454865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0.6269589161097131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3.4117127506002147E-2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6.5474155528382214E-3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0.31716724004444918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0.33283755621798772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'!$AE$156:$AY$156</c:f>
              <c:numCache>
                <c:formatCode>0%</c:formatCode>
                <c:ptCount val="21"/>
                <c:pt idx="0">
                  <c:v>0</c:v>
                </c:pt>
                <c:pt idx="1">
                  <c:v>1.3335910456772999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63888"/>
        <c:axId val="676566608"/>
      </c:scatterChart>
      <c:valAx>
        <c:axId val="6765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66608"/>
        <c:crosses val="autoZero"/>
        <c:crossBetween val="midCat"/>
      </c:valAx>
      <c:valAx>
        <c:axId val="676566608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'!$AE$158:$AY$158</c:f>
              <c:numCache>
                <c:formatCode>_(* #,##0.00_);_(* \(#,##0.00\);_(* "-"??_);_(@_)</c:formatCode>
                <c:ptCount val="21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02736"/>
        <c:axId val="67657150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09808"/>
        <c:axId val="391997296"/>
      </c:scatterChart>
      <c:valAx>
        <c:axId val="676571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02736"/>
        <c:crosses val="max"/>
        <c:crossBetween val="midCat"/>
      </c:valAx>
      <c:valAx>
        <c:axId val="39200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71504"/>
        <c:crosses val="autoZero"/>
        <c:crossBetween val="midCat"/>
      </c:valAx>
      <c:valAx>
        <c:axId val="391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09808"/>
        <c:crosses val="autoZero"/>
        <c:crossBetween val="midCat"/>
      </c:valAx>
      <c:valAx>
        <c:axId val="392009808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3919972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 мес 60 '!$BB$157:$BB$159</c:f>
              <c:strCache>
                <c:ptCount val="3"/>
                <c:pt idx="0">
                  <c:v>15000+</c:v>
                </c:pt>
                <c:pt idx="1">
                  <c:v>6000+</c:v>
                </c:pt>
                <c:pt idx="2">
                  <c:v>ошибка свыше 20%</c:v>
                </c:pt>
              </c:strCache>
            </c:strRef>
          </c:cat>
          <c:val>
            <c:numRef>
              <c:f>'6 мес 60 '!$BC$157:$BC$159</c:f>
              <c:numCache>
                <c:formatCode>_(* #,##0.00_);_(* \(#,##0.00\);_(* "-"??_);_(@_)</c:formatCode>
                <c:ptCount val="3"/>
                <c:pt idx="0">
                  <c:v>35</c:v>
                </c:pt>
                <c:pt idx="1">
                  <c:v>65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0">
                  <c:v>372</c:v>
                </c:pt>
                <c:pt idx="1">
                  <c:v>2344</c:v>
                </c:pt>
                <c:pt idx="2">
                  <c:v>5420</c:v>
                </c:pt>
                <c:pt idx="3">
                  <c:v>1112</c:v>
                </c:pt>
                <c:pt idx="4">
                  <c:v>4748</c:v>
                </c:pt>
                <c:pt idx="5">
                  <c:v>1048</c:v>
                </c:pt>
                <c:pt idx="6">
                  <c:v>340</c:v>
                </c:pt>
                <c:pt idx="7">
                  <c:v>2428</c:v>
                </c:pt>
                <c:pt idx="8">
                  <c:v>4</c:v>
                </c:pt>
                <c:pt idx="9">
                  <c:v>4</c:v>
                </c:pt>
                <c:pt idx="10">
                  <c:v>32</c:v>
                </c:pt>
                <c:pt idx="11">
                  <c:v>820</c:v>
                </c:pt>
                <c:pt idx="12">
                  <c:v>256</c:v>
                </c:pt>
                <c:pt idx="13">
                  <c:v>768</c:v>
                </c:pt>
                <c:pt idx="14">
                  <c:v>880</c:v>
                </c:pt>
                <c:pt idx="15">
                  <c:v>3064</c:v>
                </c:pt>
                <c:pt idx="16">
                  <c:v>1116</c:v>
                </c:pt>
                <c:pt idx="17">
                  <c:v>3924</c:v>
                </c:pt>
                <c:pt idx="18">
                  <c:v>1116</c:v>
                </c:pt>
                <c:pt idx="19">
                  <c:v>6840</c:v>
                </c:pt>
                <c:pt idx="20">
                  <c:v>3908</c:v>
                </c:pt>
                <c:pt idx="21">
                  <c:v>2184</c:v>
                </c:pt>
                <c:pt idx="22">
                  <c:v>532</c:v>
                </c:pt>
                <c:pt idx="23">
                  <c:v>1028</c:v>
                </c:pt>
                <c:pt idx="24">
                  <c:v>708</c:v>
                </c:pt>
                <c:pt idx="25">
                  <c:v>920</c:v>
                </c:pt>
                <c:pt idx="26">
                  <c:v>848</c:v>
                </c:pt>
                <c:pt idx="27">
                  <c:v>3340</c:v>
                </c:pt>
                <c:pt idx="28">
                  <c:v>3128</c:v>
                </c:pt>
                <c:pt idx="29">
                  <c:v>5228</c:v>
                </c:pt>
                <c:pt idx="30">
                  <c:v>3416</c:v>
                </c:pt>
                <c:pt idx="31">
                  <c:v>6864</c:v>
                </c:pt>
                <c:pt idx="32">
                  <c:v>4512</c:v>
                </c:pt>
                <c:pt idx="33">
                  <c:v>3732</c:v>
                </c:pt>
                <c:pt idx="34">
                  <c:v>2788</c:v>
                </c:pt>
                <c:pt idx="35">
                  <c:v>1956</c:v>
                </c:pt>
                <c:pt idx="36">
                  <c:v>6304</c:v>
                </c:pt>
                <c:pt idx="37">
                  <c:v>3340</c:v>
                </c:pt>
                <c:pt idx="38">
                  <c:v>1740</c:v>
                </c:pt>
                <c:pt idx="39">
                  <c:v>3588</c:v>
                </c:pt>
                <c:pt idx="40">
                  <c:v>3928</c:v>
                </c:pt>
                <c:pt idx="41">
                  <c:v>4544</c:v>
                </c:pt>
                <c:pt idx="42">
                  <c:v>4796</c:v>
                </c:pt>
                <c:pt idx="43">
                  <c:v>13000</c:v>
                </c:pt>
                <c:pt idx="44">
                  <c:v>13748</c:v>
                </c:pt>
                <c:pt idx="45">
                  <c:v>13916</c:v>
                </c:pt>
                <c:pt idx="46">
                  <c:v>4348</c:v>
                </c:pt>
                <c:pt idx="47">
                  <c:v>4772</c:v>
                </c:pt>
                <c:pt idx="48">
                  <c:v>5048</c:v>
                </c:pt>
                <c:pt idx="49">
                  <c:v>1924</c:v>
                </c:pt>
                <c:pt idx="50">
                  <c:v>7940</c:v>
                </c:pt>
                <c:pt idx="51">
                  <c:v>5040</c:v>
                </c:pt>
                <c:pt idx="52">
                  <c:v>11648</c:v>
                </c:pt>
                <c:pt idx="53">
                  <c:v>7892</c:v>
                </c:pt>
                <c:pt idx="54">
                  <c:v>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1476</c:v>
                </c:pt>
                <c:pt idx="60">
                  <c:v>1580</c:v>
                </c:pt>
                <c:pt idx="61">
                  <c:v>2048</c:v>
                </c:pt>
                <c:pt idx="62">
                  <c:v>2148</c:v>
                </c:pt>
                <c:pt idx="63">
                  <c:v>1596</c:v>
                </c:pt>
                <c:pt idx="64">
                  <c:v>2304</c:v>
                </c:pt>
                <c:pt idx="65">
                  <c:v>2784</c:v>
                </c:pt>
                <c:pt idx="66">
                  <c:v>5856</c:v>
                </c:pt>
                <c:pt idx="67">
                  <c:v>11888</c:v>
                </c:pt>
                <c:pt idx="68">
                  <c:v>348</c:v>
                </c:pt>
                <c:pt idx="69">
                  <c:v>2592</c:v>
                </c:pt>
                <c:pt idx="70">
                  <c:v>984</c:v>
                </c:pt>
                <c:pt idx="71">
                  <c:v>420</c:v>
                </c:pt>
                <c:pt idx="72">
                  <c:v>2572</c:v>
                </c:pt>
                <c:pt idx="73">
                  <c:v>600</c:v>
                </c:pt>
                <c:pt idx="74">
                  <c:v>784</c:v>
                </c:pt>
                <c:pt idx="75">
                  <c:v>14724</c:v>
                </c:pt>
                <c:pt idx="76">
                  <c:v>12060</c:v>
                </c:pt>
                <c:pt idx="77">
                  <c:v>5112</c:v>
                </c:pt>
                <c:pt idx="78">
                  <c:v>4244</c:v>
                </c:pt>
                <c:pt idx="79">
                  <c:v>2704</c:v>
                </c:pt>
                <c:pt idx="80">
                  <c:v>2956</c:v>
                </c:pt>
                <c:pt idx="81">
                  <c:v>2980</c:v>
                </c:pt>
                <c:pt idx="82">
                  <c:v>728</c:v>
                </c:pt>
                <c:pt idx="83">
                  <c:v>2220</c:v>
                </c:pt>
                <c:pt idx="84">
                  <c:v>920</c:v>
                </c:pt>
                <c:pt idx="85">
                  <c:v>5472</c:v>
                </c:pt>
                <c:pt idx="86">
                  <c:v>7136</c:v>
                </c:pt>
                <c:pt idx="87">
                  <c:v>14340</c:v>
                </c:pt>
                <c:pt idx="88">
                  <c:v>3120</c:v>
                </c:pt>
                <c:pt idx="89">
                  <c:v>4132</c:v>
                </c:pt>
                <c:pt idx="90">
                  <c:v>11888</c:v>
                </c:pt>
                <c:pt idx="91">
                  <c:v>9264</c:v>
                </c:pt>
                <c:pt idx="92">
                  <c:v>4204</c:v>
                </c:pt>
                <c:pt idx="93">
                  <c:v>3636</c:v>
                </c:pt>
                <c:pt idx="94">
                  <c:v>6068</c:v>
                </c:pt>
                <c:pt idx="95">
                  <c:v>16428</c:v>
                </c:pt>
                <c:pt idx="96">
                  <c:v>5628</c:v>
                </c:pt>
                <c:pt idx="97">
                  <c:v>15956</c:v>
                </c:pt>
                <c:pt idx="98">
                  <c:v>6264</c:v>
                </c:pt>
                <c:pt idx="99">
                  <c:v>5364</c:v>
                </c:pt>
                <c:pt idx="100">
                  <c:v>12936</c:v>
                </c:pt>
                <c:pt idx="101">
                  <c:v>12628</c:v>
                </c:pt>
                <c:pt idx="102">
                  <c:v>10748</c:v>
                </c:pt>
                <c:pt idx="103">
                  <c:v>14412</c:v>
                </c:pt>
                <c:pt idx="104">
                  <c:v>4300</c:v>
                </c:pt>
                <c:pt idx="105">
                  <c:v>10168</c:v>
                </c:pt>
                <c:pt idx="106">
                  <c:v>11084</c:v>
                </c:pt>
                <c:pt idx="107">
                  <c:v>14184</c:v>
                </c:pt>
                <c:pt idx="108">
                  <c:v>19460</c:v>
                </c:pt>
                <c:pt idx="109">
                  <c:v>12804</c:v>
                </c:pt>
                <c:pt idx="110">
                  <c:v>5020</c:v>
                </c:pt>
                <c:pt idx="111">
                  <c:v>8608</c:v>
                </c:pt>
                <c:pt idx="112">
                  <c:v>3484</c:v>
                </c:pt>
                <c:pt idx="113">
                  <c:v>1332</c:v>
                </c:pt>
                <c:pt idx="114">
                  <c:v>280</c:v>
                </c:pt>
                <c:pt idx="115">
                  <c:v>3376</c:v>
                </c:pt>
                <c:pt idx="116">
                  <c:v>400</c:v>
                </c:pt>
                <c:pt idx="117">
                  <c:v>7256</c:v>
                </c:pt>
                <c:pt idx="118">
                  <c:v>4152</c:v>
                </c:pt>
                <c:pt idx="119">
                  <c:v>2216</c:v>
                </c:pt>
                <c:pt idx="120">
                  <c:v>1744</c:v>
                </c:pt>
                <c:pt idx="121">
                  <c:v>20488</c:v>
                </c:pt>
                <c:pt idx="122">
                  <c:v>10800</c:v>
                </c:pt>
                <c:pt idx="123">
                  <c:v>15100</c:v>
                </c:pt>
                <c:pt idx="124">
                  <c:v>4376</c:v>
                </c:pt>
                <c:pt idx="125">
                  <c:v>4588</c:v>
                </c:pt>
                <c:pt idx="126">
                  <c:v>17484</c:v>
                </c:pt>
                <c:pt idx="127">
                  <c:v>3580</c:v>
                </c:pt>
                <c:pt idx="128">
                  <c:v>15044</c:v>
                </c:pt>
                <c:pt idx="129">
                  <c:v>2108</c:v>
                </c:pt>
                <c:pt idx="130">
                  <c:v>5036</c:v>
                </c:pt>
                <c:pt idx="131">
                  <c:v>4928</c:v>
                </c:pt>
                <c:pt idx="132">
                  <c:v>9928</c:v>
                </c:pt>
                <c:pt idx="133">
                  <c:v>13888</c:v>
                </c:pt>
                <c:pt idx="134">
                  <c:v>9292</c:v>
                </c:pt>
                <c:pt idx="135">
                  <c:v>5336</c:v>
                </c:pt>
                <c:pt idx="136">
                  <c:v>4184</c:v>
                </c:pt>
                <c:pt idx="137">
                  <c:v>15700</c:v>
                </c:pt>
                <c:pt idx="138">
                  <c:v>20728</c:v>
                </c:pt>
                <c:pt idx="139">
                  <c:v>6988</c:v>
                </c:pt>
                <c:pt idx="140">
                  <c:v>12216</c:v>
                </c:pt>
                <c:pt idx="141">
                  <c:v>3492</c:v>
                </c:pt>
                <c:pt idx="142">
                  <c:v>9144</c:v>
                </c:pt>
                <c:pt idx="143">
                  <c:v>21588</c:v>
                </c:pt>
                <c:pt idx="144">
                  <c:v>1576</c:v>
                </c:pt>
                <c:pt idx="145">
                  <c:v>3240</c:v>
                </c:pt>
                <c:pt idx="146">
                  <c:v>3388</c:v>
                </c:pt>
                <c:pt idx="147">
                  <c:v>7056</c:v>
                </c:pt>
                <c:pt idx="148">
                  <c:v>500</c:v>
                </c:pt>
                <c:pt idx="149">
                  <c:v>8964</c:v>
                </c:pt>
                <c:pt idx="150">
                  <c:v>868</c:v>
                </c:pt>
                <c:pt idx="151">
                  <c:v>2332</c:v>
                </c:pt>
                <c:pt idx="152">
                  <c:v>2548</c:v>
                </c:pt>
                <c:pt idx="153">
                  <c:v>976</c:v>
                </c:pt>
                <c:pt idx="154">
                  <c:v>608</c:v>
                </c:pt>
                <c:pt idx="155">
                  <c:v>1536</c:v>
                </c:pt>
                <c:pt idx="156">
                  <c:v>200</c:v>
                </c:pt>
                <c:pt idx="157">
                  <c:v>840</c:v>
                </c:pt>
                <c:pt idx="158">
                  <c:v>6960</c:v>
                </c:pt>
                <c:pt idx="159">
                  <c:v>20452</c:v>
                </c:pt>
                <c:pt idx="160">
                  <c:v>19200</c:v>
                </c:pt>
                <c:pt idx="161">
                  <c:v>820</c:v>
                </c:pt>
                <c:pt idx="162">
                  <c:v>3016</c:v>
                </c:pt>
                <c:pt idx="163">
                  <c:v>21188</c:v>
                </c:pt>
                <c:pt idx="164">
                  <c:v>16988</c:v>
                </c:pt>
                <c:pt idx="165">
                  <c:v>2620</c:v>
                </c:pt>
                <c:pt idx="166">
                  <c:v>4804</c:v>
                </c:pt>
                <c:pt idx="167">
                  <c:v>13348</c:v>
                </c:pt>
                <c:pt idx="168">
                  <c:v>19488</c:v>
                </c:pt>
                <c:pt idx="169">
                  <c:v>1972</c:v>
                </c:pt>
                <c:pt idx="170">
                  <c:v>8668</c:v>
                </c:pt>
                <c:pt idx="171">
                  <c:v>12528</c:v>
                </c:pt>
                <c:pt idx="172">
                  <c:v>9308</c:v>
                </c:pt>
                <c:pt idx="173">
                  <c:v>12976</c:v>
                </c:pt>
                <c:pt idx="174">
                  <c:v>18996</c:v>
                </c:pt>
                <c:pt idx="175">
                  <c:v>5604</c:v>
                </c:pt>
                <c:pt idx="176">
                  <c:v>2404</c:v>
                </c:pt>
                <c:pt idx="177">
                  <c:v>19100</c:v>
                </c:pt>
                <c:pt idx="178">
                  <c:v>21304</c:v>
                </c:pt>
                <c:pt idx="179">
                  <c:v>18256</c:v>
                </c:pt>
                <c:pt idx="180">
                  <c:v>19848</c:v>
                </c:pt>
                <c:pt idx="181">
                  <c:v>19108</c:v>
                </c:pt>
                <c:pt idx="182">
                  <c:v>20328</c:v>
                </c:pt>
                <c:pt idx="183">
                  <c:v>11032</c:v>
                </c:pt>
                <c:pt idx="184">
                  <c:v>19940</c:v>
                </c:pt>
                <c:pt idx="185">
                  <c:v>19288</c:v>
                </c:pt>
                <c:pt idx="186">
                  <c:v>13616</c:v>
                </c:pt>
                <c:pt idx="187">
                  <c:v>15296</c:v>
                </c:pt>
                <c:pt idx="188">
                  <c:v>16496</c:v>
                </c:pt>
                <c:pt idx="189">
                  <c:v>13876</c:v>
                </c:pt>
                <c:pt idx="190">
                  <c:v>12400</c:v>
                </c:pt>
                <c:pt idx="191">
                  <c:v>12484</c:v>
                </c:pt>
                <c:pt idx="192">
                  <c:v>13468</c:v>
                </c:pt>
                <c:pt idx="193">
                  <c:v>3268</c:v>
                </c:pt>
                <c:pt idx="194">
                  <c:v>5804</c:v>
                </c:pt>
                <c:pt idx="195">
                  <c:v>12316</c:v>
                </c:pt>
                <c:pt idx="196">
                  <c:v>2100</c:v>
                </c:pt>
                <c:pt idx="197">
                  <c:v>3120</c:v>
                </c:pt>
                <c:pt idx="198">
                  <c:v>19444</c:v>
                </c:pt>
                <c:pt idx="199">
                  <c:v>7624</c:v>
                </c:pt>
                <c:pt idx="200">
                  <c:v>19648</c:v>
                </c:pt>
                <c:pt idx="201">
                  <c:v>6276</c:v>
                </c:pt>
                <c:pt idx="202">
                  <c:v>8228</c:v>
                </c:pt>
                <c:pt idx="203">
                  <c:v>5128</c:v>
                </c:pt>
                <c:pt idx="204">
                  <c:v>2924</c:v>
                </c:pt>
                <c:pt idx="205">
                  <c:v>19512</c:v>
                </c:pt>
                <c:pt idx="206">
                  <c:v>20616</c:v>
                </c:pt>
                <c:pt idx="207">
                  <c:v>5440</c:v>
                </c:pt>
                <c:pt idx="208">
                  <c:v>13136</c:v>
                </c:pt>
                <c:pt idx="209">
                  <c:v>17544</c:v>
                </c:pt>
                <c:pt idx="210">
                  <c:v>16088</c:v>
                </c:pt>
                <c:pt idx="211">
                  <c:v>1564</c:v>
                </c:pt>
                <c:pt idx="212">
                  <c:v>6952</c:v>
                </c:pt>
                <c:pt idx="213">
                  <c:v>9508</c:v>
                </c:pt>
                <c:pt idx="214">
                  <c:v>9288</c:v>
                </c:pt>
                <c:pt idx="215">
                  <c:v>11864</c:v>
                </c:pt>
                <c:pt idx="216">
                  <c:v>13980</c:v>
                </c:pt>
                <c:pt idx="217">
                  <c:v>18892</c:v>
                </c:pt>
                <c:pt idx="218">
                  <c:v>7320</c:v>
                </c:pt>
                <c:pt idx="219">
                  <c:v>8716</c:v>
                </c:pt>
                <c:pt idx="220">
                  <c:v>4076</c:v>
                </c:pt>
                <c:pt idx="221">
                  <c:v>14000</c:v>
                </c:pt>
                <c:pt idx="222">
                  <c:v>17268</c:v>
                </c:pt>
                <c:pt idx="223">
                  <c:v>3668</c:v>
                </c:pt>
                <c:pt idx="224">
                  <c:v>16880</c:v>
                </c:pt>
                <c:pt idx="225">
                  <c:v>12760</c:v>
                </c:pt>
                <c:pt idx="226">
                  <c:v>9528</c:v>
                </c:pt>
                <c:pt idx="227">
                  <c:v>4332</c:v>
                </c:pt>
                <c:pt idx="228">
                  <c:v>8120</c:v>
                </c:pt>
                <c:pt idx="229">
                  <c:v>15968</c:v>
                </c:pt>
                <c:pt idx="230">
                  <c:v>18988</c:v>
                </c:pt>
                <c:pt idx="231">
                  <c:v>7368</c:v>
                </c:pt>
                <c:pt idx="232">
                  <c:v>3436</c:v>
                </c:pt>
                <c:pt idx="233">
                  <c:v>15952</c:v>
                </c:pt>
                <c:pt idx="234">
                  <c:v>16500</c:v>
                </c:pt>
                <c:pt idx="235">
                  <c:v>4588</c:v>
                </c:pt>
                <c:pt idx="236">
                  <c:v>18276</c:v>
                </c:pt>
                <c:pt idx="237">
                  <c:v>17420</c:v>
                </c:pt>
                <c:pt idx="238">
                  <c:v>17368</c:v>
                </c:pt>
                <c:pt idx="239">
                  <c:v>4848</c:v>
                </c:pt>
                <c:pt idx="240">
                  <c:v>12700</c:v>
                </c:pt>
                <c:pt idx="241">
                  <c:v>12924</c:v>
                </c:pt>
                <c:pt idx="242">
                  <c:v>13940</c:v>
                </c:pt>
                <c:pt idx="243">
                  <c:v>10184</c:v>
                </c:pt>
                <c:pt idx="244">
                  <c:v>5084</c:v>
                </c:pt>
                <c:pt idx="245">
                  <c:v>3964</c:v>
                </c:pt>
                <c:pt idx="246">
                  <c:v>12668</c:v>
                </c:pt>
                <c:pt idx="247">
                  <c:v>13960</c:v>
                </c:pt>
                <c:pt idx="248">
                  <c:v>15928</c:v>
                </c:pt>
                <c:pt idx="249">
                  <c:v>4220</c:v>
                </c:pt>
                <c:pt idx="250">
                  <c:v>17672</c:v>
                </c:pt>
                <c:pt idx="251">
                  <c:v>2572</c:v>
                </c:pt>
                <c:pt idx="252">
                  <c:v>2044</c:v>
                </c:pt>
                <c:pt idx="253">
                  <c:v>10464</c:v>
                </c:pt>
                <c:pt idx="254">
                  <c:v>2868</c:v>
                </c:pt>
                <c:pt idx="255">
                  <c:v>4120</c:v>
                </c:pt>
                <c:pt idx="256">
                  <c:v>8764</c:v>
                </c:pt>
                <c:pt idx="257">
                  <c:v>8084</c:v>
                </c:pt>
                <c:pt idx="258">
                  <c:v>9680</c:v>
                </c:pt>
                <c:pt idx="259">
                  <c:v>4224</c:v>
                </c:pt>
                <c:pt idx="260">
                  <c:v>1952</c:v>
                </c:pt>
                <c:pt idx="261">
                  <c:v>11804</c:v>
                </c:pt>
                <c:pt idx="262">
                  <c:v>4256</c:v>
                </c:pt>
                <c:pt idx="263">
                  <c:v>9140</c:v>
                </c:pt>
                <c:pt idx="264">
                  <c:v>6696</c:v>
                </c:pt>
                <c:pt idx="265">
                  <c:v>6096</c:v>
                </c:pt>
                <c:pt idx="266">
                  <c:v>7124</c:v>
                </c:pt>
                <c:pt idx="267">
                  <c:v>10624</c:v>
                </c:pt>
                <c:pt idx="268">
                  <c:v>8012</c:v>
                </c:pt>
                <c:pt idx="269">
                  <c:v>6672</c:v>
                </c:pt>
                <c:pt idx="270">
                  <c:v>9520</c:v>
                </c:pt>
                <c:pt idx="271">
                  <c:v>10884</c:v>
                </c:pt>
                <c:pt idx="272">
                  <c:v>9068</c:v>
                </c:pt>
                <c:pt idx="273">
                  <c:v>5963</c:v>
                </c:pt>
                <c:pt idx="274">
                  <c:v>3344</c:v>
                </c:pt>
                <c:pt idx="275">
                  <c:v>5792</c:v>
                </c:pt>
                <c:pt idx="276">
                  <c:v>6204</c:v>
                </c:pt>
                <c:pt idx="277">
                  <c:v>10212</c:v>
                </c:pt>
                <c:pt idx="278">
                  <c:v>15152</c:v>
                </c:pt>
                <c:pt idx="279">
                  <c:v>11524</c:v>
                </c:pt>
                <c:pt idx="280">
                  <c:v>8008</c:v>
                </c:pt>
                <c:pt idx="281">
                  <c:v>6588</c:v>
                </c:pt>
                <c:pt idx="282">
                  <c:v>1968</c:v>
                </c:pt>
                <c:pt idx="283">
                  <c:v>2612</c:v>
                </c:pt>
                <c:pt idx="284">
                  <c:v>1208</c:v>
                </c:pt>
                <c:pt idx="285">
                  <c:v>7620</c:v>
                </c:pt>
                <c:pt idx="286">
                  <c:v>9272</c:v>
                </c:pt>
                <c:pt idx="287">
                  <c:v>14884</c:v>
                </c:pt>
                <c:pt idx="288">
                  <c:v>8092</c:v>
                </c:pt>
                <c:pt idx="289">
                  <c:v>1620</c:v>
                </c:pt>
                <c:pt idx="290">
                  <c:v>13668</c:v>
                </c:pt>
                <c:pt idx="291">
                  <c:v>5436</c:v>
                </c:pt>
                <c:pt idx="292">
                  <c:v>14432</c:v>
                </c:pt>
                <c:pt idx="293">
                  <c:v>14284</c:v>
                </c:pt>
                <c:pt idx="294">
                  <c:v>4360</c:v>
                </c:pt>
                <c:pt idx="295">
                  <c:v>2332</c:v>
                </c:pt>
                <c:pt idx="296">
                  <c:v>10268</c:v>
                </c:pt>
                <c:pt idx="297">
                  <c:v>836</c:v>
                </c:pt>
                <c:pt idx="298">
                  <c:v>3628</c:v>
                </c:pt>
                <c:pt idx="299">
                  <c:v>7768</c:v>
                </c:pt>
                <c:pt idx="300">
                  <c:v>8480</c:v>
                </c:pt>
                <c:pt idx="301">
                  <c:v>7764</c:v>
                </c:pt>
                <c:pt idx="302">
                  <c:v>5008</c:v>
                </c:pt>
                <c:pt idx="303">
                  <c:v>1400</c:v>
                </c:pt>
              </c:numCache>
            </c:numRef>
          </c:val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51">
                  <c:v>4056.6484685736009</c:v>
                </c:pt>
                <c:pt idx="152">
                  <c:v>3876.9026006267181</c:v>
                </c:pt>
                <c:pt idx="153">
                  <c:v>962.45232573770249</c:v>
                </c:pt>
                <c:pt idx="154">
                  <c:v>1809.4113999492661</c:v>
                </c:pt>
                <c:pt idx="155">
                  <c:v>2138.6644567497901</c:v>
                </c:pt>
                <c:pt idx="156">
                  <c:v>465.10455537625819</c:v>
                </c:pt>
                <c:pt idx="157">
                  <c:v>1561.3699443043599</c:v>
                </c:pt>
                <c:pt idx="158">
                  <c:v>7962.6736155991975</c:v>
                </c:pt>
                <c:pt idx="159">
                  <c:v>16343.648889659211</c:v>
                </c:pt>
                <c:pt idx="160">
                  <c:v>17166.685859491281</c:v>
                </c:pt>
                <c:pt idx="161">
                  <c:v>2537.0824564614081</c:v>
                </c:pt>
                <c:pt idx="162">
                  <c:v>3823.0042495956359</c:v>
                </c:pt>
                <c:pt idx="163">
                  <c:v>18855.282321249291</c:v>
                </c:pt>
                <c:pt idx="164">
                  <c:v>17303.84076954121</c:v>
                </c:pt>
                <c:pt idx="165">
                  <c:v>3034.9983837974742</c:v>
                </c:pt>
                <c:pt idx="166">
                  <c:v>4413.4448559854882</c:v>
                </c:pt>
                <c:pt idx="167">
                  <c:v>11501.62080876913</c:v>
                </c:pt>
                <c:pt idx="168">
                  <c:v>20537.76723566659</c:v>
                </c:pt>
                <c:pt idx="169">
                  <c:v>3026.8729536097312</c:v>
                </c:pt>
                <c:pt idx="170">
                  <c:v>10960.021753159221</c:v>
                </c:pt>
                <c:pt idx="171">
                  <c:v>14085.170633827</c:v>
                </c:pt>
                <c:pt idx="172">
                  <c:v>11135.30901754258</c:v>
                </c:pt>
                <c:pt idx="173">
                  <c:v>13932.380181070141</c:v>
                </c:pt>
                <c:pt idx="174">
                  <c:v>20462.221105151781</c:v>
                </c:pt>
                <c:pt idx="175">
                  <c:v>6579.2635876182576</c:v>
                </c:pt>
                <c:pt idx="176">
                  <c:v>4899.8175018632373</c:v>
                </c:pt>
                <c:pt idx="177">
                  <c:v>17266.370733628071</c:v>
                </c:pt>
                <c:pt idx="178">
                  <c:v>18263.43131327302</c:v>
                </c:pt>
                <c:pt idx="179">
                  <c:v>18804.873772931951</c:v>
                </c:pt>
                <c:pt idx="180">
                  <c:v>17985.820023019322</c:v>
                </c:pt>
                <c:pt idx="181">
                  <c:v>19589.647493969511</c:v>
                </c:pt>
                <c:pt idx="182">
                  <c:v>20610.06162440938</c:v>
                </c:pt>
                <c:pt idx="183">
                  <c:v>15191.250092060891</c:v>
                </c:pt>
                <c:pt idx="184">
                  <c:v>18953.914668401951</c:v>
                </c:pt>
                <c:pt idx="185">
                  <c:v>17974.255454564889</c:v>
                </c:pt>
                <c:pt idx="186">
                  <c:v>13587.863034707339</c:v>
                </c:pt>
                <c:pt idx="187">
                  <c:v>17556.63475486149</c:v>
                </c:pt>
                <c:pt idx="188">
                  <c:v>19409.79824021411</c:v>
                </c:pt>
                <c:pt idx="189">
                  <c:v>17599.991959578991</c:v>
                </c:pt>
                <c:pt idx="190">
                  <c:v>15543.134553746429</c:v>
                </c:pt>
                <c:pt idx="191">
                  <c:v>14471.32566649235</c:v>
                </c:pt>
                <c:pt idx="192">
                  <c:v>13965.915466362811</c:v>
                </c:pt>
                <c:pt idx="193">
                  <c:v>7327.564431968286</c:v>
                </c:pt>
                <c:pt idx="194">
                  <c:v>4766.2157546890967</c:v>
                </c:pt>
                <c:pt idx="195">
                  <c:v>15348.64207381551</c:v>
                </c:pt>
                <c:pt idx="196">
                  <c:v>3914.3304200393582</c:v>
                </c:pt>
                <c:pt idx="197">
                  <c:v>2979.961127553609</c:v>
                </c:pt>
                <c:pt idx="198">
                  <c:v>16785.068464009699</c:v>
                </c:pt>
                <c:pt idx="199">
                  <c:v>10961.88850459989</c:v>
                </c:pt>
                <c:pt idx="200">
                  <c:v>16120.49119606499</c:v>
                </c:pt>
                <c:pt idx="201">
                  <c:v>6643.5087638610103</c:v>
                </c:pt>
                <c:pt idx="202">
                  <c:v>9298.4983630649331</c:v>
                </c:pt>
                <c:pt idx="203">
                  <c:v>8431.0292017830434</c:v>
                </c:pt>
                <c:pt idx="204">
                  <c:v>8222.3536046941845</c:v>
                </c:pt>
                <c:pt idx="205">
                  <c:v>19033.926166366691</c:v>
                </c:pt>
                <c:pt idx="206">
                  <c:v>18695.286212354618</c:v>
                </c:pt>
                <c:pt idx="207">
                  <c:v>13204.133130400471</c:v>
                </c:pt>
                <c:pt idx="208">
                  <c:v>18439.558273983032</c:v>
                </c:pt>
                <c:pt idx="209">
                  <c:v>16753.107446120812</c:v>
                </c:pt>
                <c:pt idx="210">
                  <c:v>19556.768002887529</c:v>
                </c:pt>
                <c:pt idx="211">
                  <c:v>2787.62674536649</c:v>
                </c:pt>
                <c:pt idx="212">
                  <c:v>11879.53715042178</c:v>
                </c:pt>
                <c:pt idx="213">
                  <c:v>14889.669635538279</c:v>
                </c:pt>
                <c:pt idx="214">
                  <c:v>14696.56427602013</c:v>
                </c:pt>
                <c:pt idx="215">
                  <c:v>14910.737556816401</c:v>
                </c:pt>
                <c:pt idx="216">
                  <c:v>17161.664995963289</c:v>
                </c:pt>
                <c:pt idx="217">
                  <c:v>17727.256489042789</c:v>
                </c:pt>
                <c:pt idx="218">
                  <c:v>10077.316602647321</c:v>
                </c:pt>
                <c:pt idx="219">
                  <c:v>18528.234461510991</c:v>
                </c:pt>
                <c:pt idx="220">
                  <c:v>10862.370704128611</c:v>
                </c:pt>
                <c:pt idx="221">
                  <c:v>16609.689990220199</c:v>
                </c:pt>
                <c:pt idx="222">
                  <c:v>13213.710396596411</c:v>
                </c:pt>
                <c:pt idx="223">
                  <c:v>13657.201073642709</c:v>
                </c:pt>
                <c:pt idx="224">
                  <c:v>15175.75453695394</c:v>
                </c:pt>
                <c:pt idx="225">
                  <c:v>14669.395538594221</c:v>
                </c:pt>
                <c:pt idx="226">
                  <c:v>16489.825912090429</c:v>
                </c:pt>
                <c:pt idx="227">
                  <c:v>11278.032166510649</c:v>
                </c:pt>
                <c:pt idx="228">
                  <c:v>10823.242595632561</c:v>
                </c:pt>
                <c:pt idx="229">
                  <c:v>17439.33694105121</c:v>
                </c:pt>
                <c:pt idx="230">
                  <c:v>17948.99570563385</c:v>
                </c:pt>
                <c:pt idx="231">
                  <c:v>10709.850574386281</c:v>
                </c:pt>
                <c:pt idx="232">
                  <c:v>3453.0596238501862</c:v>
                </c:pt>
                <c:pt idx="233">
                  <c:v>17916.135761672351</c:v>
                </c:pt>
                <c:pt idx="234">
                  <c:v>17509.765343082508</c:v>
                </c:pt>
                <c:pt idx="235">
                  <c:v>10958.601827819821</c:v>
                </c:pt>
                <c:pt idx="236">
                  <c:v>18559.1419469477</c:v>
                </c:pt>
                <c:pt idx="237">
                  <c:v>16916.972693965308</c:v>
                </c:pt>
                <c:pt idx="238">
                  <c:v>14594.81192713963</c:v>
                </c:pt>
                <c:pt idx="239">
                  <c:v>7463.1906456407678</c:v>
                </c:pt>
                <c:pt idx="240">
                  <c:v>15490.471903256401</c:v>
                </c:pt>
                <c:pt idx="241">
                  <c:v>16789.810975968099</c:v>
                </c:pt>
                <c:pt idx="242">
                  <c:v>15316.168061279919</c:v>
                </c:pt>
                <c:pt idx="243">
                  <c:v>13991.13178216047</c:v>
                </c:pt>
                <c:pt idx="244">
                  <c:v>13674.777554521719</c:v>
                </c:pt>
                <c:pt idx="245">
                  <c:v>7029.5845170447992</c:v>
                </c:pt>
                <c:pt idx="246">
                  <c:v>15795.34488812093</c:v>
                </c:pt>
                <c:pt idx="247">
                  <c:v>13949.23621327096</c:v>
                </c:pt>
                <c:pt idx="248">
                  <c:v>15309.185180095141</c:v>
                </c:pt>
                <c:pt idx="249">
                  <c:v>6491.0661705451239</c:v>
                </c:pt>
                <c:pt idx="250">
                  <c:v>16016.417099853659</c:v>
                </c:pt>
                <c:pt idx="251">
                  <c:v>8949.536434606729</c:v>
                </c:pt>
                <c:pt idx="252">
                  <c:v>5453.2837518658134</c:v>
                </c:pt>
                <c:pt idx="253">
                  <c:v>9709.8920243202028</c:v>
                </c:pt>
                <c:pt idx="254">
                  <c:v>4892.7270525195254</c:v>
                </c:pt>
                <c:pt idx="255">
                  <c:v>8383.7229172073003</c:v>
                </c:pt>
                <c:pt idx="256">
                  <c:v>11423.806304408259</c:v>
                </c:pt>
                <c:pt idx="257">
                  <c:v>8479.1084291411844</c:v>
                </c:pt>
                <c:pt idx="258">
                  <c:v>9024.469592877691</c:v>
                </c:pt>
                <c:pt idx="259">
                  <c:v>4587.7979256379394</c:v>
                </c:pt>
                <c:pt idx="260">
                  <c:v>5746.7695124592392</c:v>
                </c:pt>
                <c:pt idx="261">
                  <c:v>10161.75403757397</c:v>
                </c:pt>
                <c:pt idx="262">
                  <c:v>8628.155409642719</c:v>
                </c:pt>
                <c:pt idx="263">
                  <c:v>6372.7662775129456</c:v>
                </c:pt>
                <c:pt idx="264">
                  <c:v>6579.1469623382409</c:v>
                </c:pt>
                <c:pt idx="265">
                  <c:v>7090.7565515202568</c:v>
                </c:pt>
                <c:pt idx="266">
                  <c:v>9987.298584746075</c:v>
                </c:pt>
                <c:pt idx="267">
                  <c:v>11383.57857291797</c:v>
                </c:pt>
                <c:pt idx="268">
                  <c:v>8111.386181641059</c:v>
                </c:pt>
                <c:pt idx="269">
                  <c:v>8120.286218872885</c:v>
                </c:pt>
                <c:pt idx="270">
                  <c:v>8600.6747091646612</c:v>
                </c:pt>
                <c:pt idx="271">
                  <c:v>8139.5000317514196</c:v>
                </c:pt>
                <c:pt idx="272">
                  <c:v>8995.3451731716486</c:v>
                </c:pt>
                <c:pt idx="273">
                  <c:v>8488.0860159484346</c:v>
                </c:pt>
                <c:pt idx="274">
                  <c:v>5042.247768437448</c:v>
                </c:pt>
                <c:pt idx="275">
                  <c:v>4467.8854760778122</c:v>
                </c:pt>
                <c:pt idx="276">
                  <c:v>4160.2966304284819</c:v>
                </c:pt>
                <c:pt idx="277">
                  <c:v>9811.265718089242</c:v>
                </c:pt>
                <c:pt idx="278">
                  <c:v>12008.33195969155</c:v>
                </c:pt>
                <c:pt idx="279">
                  <c:v>12557.55632295718</c:v>
                </c:pt>
                <c:pt idx="280">
                  <c:v>9349.0782460493574</c:v>
                </c:pt>
                <c:pt idx="281">
                  <c:v>6756.0107307176322</c:v>
                </c:pt>
                <c:pt idx="282">
                  <c:v>4373.2510375372503</c:v>
                </c:pt>
                <c:pt idx="283">
                  <c:v>4790.0530786669196</c:v>
                </c:pt>
                <c:pt idx="284">
                  <c:v>3139.2208695873692</c:v>
                </c:pt>
                <c:pt idx="285">
                  <c:v>7610.7199587702171</c:v>
                </c:pt>
                <c:pt idx="286">
                  <c:v>7890.8586922446739</c:v>
                </c:pt>
                <c:pt idx="287">
                  <c:v>11948.70134168601</c:v>
                </c:pt>
                <c:pt idx="288">
                  <c:v>9479.1838980494231</c:v>
                </c:pt>
                <c:pt idx="289">
                  <c:v>3496.7901494040948</c:v>
                </c:pt>
                <c:pt idx="290">
                  <c:v>12808.46751736341</c:v>
                </c:pt>
                <c:pt idx="291">
                  <c:v>5062.1651115762234</c:v>
                </c:pt>
                <c:pt idx="292">
                  <c:v>8015.9118601370956</c:v>
                </c:pt>
                <c:pt idx="293">
                  <c:v>11552.856987154981</c:v>
                </c:pt>
                <c:pt idx="294">
                  <c:v>8029.0506476094524</c:v>
                </c:pt>
                <c:pt idx="295">
                  <c:v>4265.2613577189077</c:v>
                </c:pt>
                <c:pt idx="296">
                  <c:v>9120.5286312070784</c:v>
                </c:pt>
                <c:pt idx="297">
                  <c:v>3718.707539165373</c:v>
                </c:pt>
                <c:pt idx="298">
                  <c:v>4687.1148338701742</c:v>
                </c:pt>
                <c:pt idx="299">
                  <c:v>7564.5334812777737</c:v>
                </c:pt>
                <c:pt idx="300">
                  <c:v>8769.4446929827136</c:v>
                </c:pt>
                <c:pt idx="301">
                  <c:v>10115.31550853995</c:v>
                </c:pt>
                <c:pt idx="302">
                  <c:v>8312.5777683701308</c:v>
                </c:pt>
                <c:pt idx="303">
                  <c:v>2971.783117510282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840832"/>
        <c:axId val="451838112"/>
      </c:barChart>
      <c:dateAx>
        <c:axId val="4518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8112"/>
        <c:crosses val="autoZero"/>
        <c:auto val="1"/>
        <c:lblOffset val="100"/>
        <c:baseTimeUnit val="days"/>
      </c:dateAx>
      <c:valAx>
        <c:axId val="451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0">
                  <c:v>372</c:v>
                </c:pt>
                <c:pt idx="1">
                  <c:v>2344</c:v>
                </c:pt>
                <c:pt idx="2">
                  <c:v>5420</c:v>
                </c:pt>
                <c:pt idx="3">
                  <c:v>1112</c:v>
                </c:pt>
                <c:pt idx="4">
                  <c:v>4748</c:v>
                </c:pt>
                <c:pt idx="5">
                  <c:v>1048</c:v>
                </c:pt>
                <c:pt idx="6">
                  <c:v>340</c:v>
                </c:pt>
                <c:pt idx="7">
                  <c:v>2428</c:v>
                </c:pt>
                <c:pt idx="8">
                  <c:v>4</c:v>
                </c:pt>
                <c:pt idx="9">
                  <c:v>4</c:v>
                </c:pt>
                <c:pt idx="10">
                  <c:v>32</c:v>
                </c:pt>
                <c:pt idx="11">
                  <c:v>820</c:v>
                </c:pt>
                <c:pt idx="12">
                  <c:v>256</c:v>
                </c:pt>
                <c:pt idx="13">
                  <c:v>768</c:v>
                </c:pt>
                <c:pt idx="14">
                  <c:v>880</c:v>
                </c:pt>
                <c:pt idx="15">
                  <c:v>3064</c:v>
                </c:pt>
                <c:pt idx="16">
                  <c:v>1116</c:v>
                </c:pt>
                <c:pt idx="17">
                  <c:v>3924</c:v>
                </c:pt>
                <c:pt idx="18">
                  <c:v>1116</c:v>
                </c:pt>
                <c:pt idx="19">
                  <c:v>6840</c:v>
                </c:pt>
                <c:pt idx="20">
                  <c:v>3908</c:v>
                </c:pt>
                <c:pt idx="21">
                  <c:v>2184</c:v>
                </c:pt>
                <c:pt idx="22">
                  <c:v>532</c:v>
                </c:pt>
                <c:pt idx="23">
                  <c:v>1028</c:v>
                </c:pt>
                <c:pt idx="24">
                  <c:v>708</c:v>
                </c:pt>
                <c:pt idx="25">
                  <c:v>920</c:v>
                </c:pt>
                <c:pt idx="26">
                  <c:v>848</c:v>
                </c:pt>
                <c:pt idx="27">
                  <c:v>3340</c:v>
                </c:pt>
                <c:pt idx="28">
                  <c:v>3128</c:v>
                </c:pt>
                <c:pt idx="29">
                  <c:v>5228</c:v>
                </c:pt>
                <c:pt idx="30">
                  <c:v>3416</c:v>
                </c:pt>
                <c:pt idx="31">
                  <c:v>6864</c:v>
                </c:pt>
                <c:pt idx="32">
                  <c:v>4512</c:v>
                </c:pt>
                <c:pt idx="33">
                  <c:v>3732</c:v>
                </c:pt>
                <c:pt idx="34">
                  <c:v>2788</c:v>
                </c:pt>
                <c:pt idx="35">
                  <c:v>1956</c:v>
                </c:pt>
                <c:pt idx="36">
                  <c:v>6304</c:v>
                </c:pt>
                <c:pt idx="37">
                  <c:v>3340</c:v>
                </c:pt>
                <c:pt idx="38">
                  <c:v>1740</c:v>
                </c:pt>
                <c:pt idx="39">
                  <c:v>3588</c:v>
                </c:pt>
                <c:pt idx="40">
                  <c:v>3928</c:v>
                </c:pt>
                <c:pt idx="41">
                  <c:v>4544</c:v>
                </c:pt>
                <c:pt idx="42">
                  <c:v>4796</c:v>
                </c:pt>
                <c:pt idx="43">
                  <c:v>13000</c:v>
                </c:pt>
                <c:pt idx="44">
                  <c:v>13748</c:v>
                </c:pt>
                <c:pt idx="45">
                  <c:v>13916</c:v>
                </c:pt>
                <c:pt idx="46">
                  <c:v>4348</c:v>
                </c:pt>
                <c:pt idx="47">
                  <c:v>4772</c:v>
                </c:pt>
                <c:pt idx="48">
                  <c:v>5048</c:v>
                </c:pt>
                <c:pt idx="49">
                  <c:v>1924</c:v>
                </c:pt>
                <c:pt idx="50">
                  <c:v>7940</c:v>
                </c:pt>
                <c:pt idx="51">
                  <c:v>5040</c:v>
                </c:pt>
                <c:pt idx="52">
                  <c:v>11648</c:v>
                </c:pt>
                <c:pt idx="53">
                  <c:v>7892</c:v>
                </c:pt>
                <c:pt idx="54">
                  <c:v>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1476</c:v>
                </c:pt>
                <c:pt idx="60">
                  <c:v>1580</c:v>
                </c:pt>
                <c:pt idx="61">
                  <c:v>2048</c:v>
                </c:pt>
                <c:pt idx="62">
                  <c:v>2148</c:v>
                </c:pt>
                <c:pt idx="63">
                  <c:v>1596</c:v>
                </c:pt>
                <c:pt idx="64">
                  <c:v>2304</c:v>
                </c:pt>
                <c:pt idx="65">
                  <c:v>2784</c:v>
                </c:pt>
                <c:pt idx="66">
                  <c:v>5856</c:v>
                </c:pt>
                <c:pt idx="67">
                  <c:v>11888</c:v>
                </c:pt>
                <c:pt idx="68">
                  <c:v>348</c:v>
                </c:pt>
                <c:pt idx="69">
                  <c:v>2592</c:v>
                </c:pt>
                <c:pt idx="70">
                  <c:v>984</c:v>
                </c:pt>
                <c:pt idx="71">
                  <c:v>420</c:v>
                </c:pt>
                <c:pt idx="72">
                  <c:v>2572</c:v>
                </c:pt>
                <c:pt idx="73">
                  <c:v>600</c:v>
                </c:pt>
                <c:pt idx="74">
                  <c:v>784</c:v>
                </c:pt>
                <c:pt idx="75">
                  <c:v>14724</c:v>
                </c:pt>
                <c:pt idx="76">
                  <c:v>12060</c:v>
                </c:pt>
                <c:pt idx="77">
                  <c:v>5112</c:v>
                </c:pt>
                <c:pt idx="78">
                  <c:v>4244</c:v>
                </c:pt>
                <c:pt idx="79">
                  <c:v>2704</c:v>
                </c:pt>
                <c:pt idx="80">
                  <c:v>2956</c:v>
                </c:pt>
                <c:pt idx="81">
                  <c:v>2980</c:v>
                </c:pt>
                <c:pt idx="82">
                  <c:v>728</c:v>
                </c:pt>
                <c:pt idx="83">
                  <c:v>2220</c:v>
                </c:pt>
                <c:pt idx="84">
                  <c:v>920</c:v>
                </c:pt>
                <c:pt idx="85">
                  <c:v>5472</c:v>
                </c:pt>
                <c:pt idx="86">
                  <c:v>7136</c:v>
                </c:pt>
                <c:pt idx="87">
                  <c:v>14340</c:v>
                </c:pt>
                <c:pt idx="88">
                  <c:v>3120</c:v>
                </c:pt>
                <c:pt idx="89">
                  <c:v>4132</c:v>
                </c:pt>
                <c:pt idx="90">
                  <c:v>11888</c:v>
                </c:pt>
                <c:pt idx="91">
                  <c:v>9264</c:v>
                </c:pt>
                <c:pt idx="92">
                  <c:v>4204</c:v>
                </c:pt>
                <c:pt idx="93">
                  <c:v>3636</c:v>
                </c:pt>
                <c:pt idx="94">
                  <c:v>6068</c:v>
                </c:pt>
                <c:pt idx="95">
                  <c:v>16428</c:v>
                </c:pt>
                <c:pt idx="96">
                  <c:v>5628</c:v>
                </c:pt>
                <c:pt idx="97">
                  <c:v>15956</c:v>
                </c:pt>
                <c:pt idx="98">
                  <c:v>6264</c:v>
                </c:pt>
                <c:pt idx="99">
                  <c:v>5364</c:v>
                </c:pt>
                <c:pt idx="100">
                  <c:v>12936</c:v>
                </c:pt>
                <c:pt idx="101">
                  <c:v>12628</c:v>
                </c:pt>
                <c:pt idx="102">
                  <c:v>10748</c:v>
                </c:pt>
                <c:pt idx="103">
                  <c:v>14412</c:v>
                </c:pt>
                <c:pt idx="104">
                  <c:v>4300</c:v>
                </c:pt>
                <c:pt idx="105">
                  <c:v>10168</c:v>
                </c:pt>
                <c:pt idx="106">
                  <c:v>11084</c:v>
                </c:pt>
                <c:pt idx="107">
                  <c:v>14184</c:v>
                </c:pt>
                <c:pt idx="108">
                  <c:v>19460</c:v>
                </c:pt>
                <c:pt idx="109">
                  <c:v>12804</c:v>
                </c:pt>
                <c:pt idx="110">
                  <c:v>5020</c:v>
                </c:pt>
                <c:pt idx="111">
                  <c:v>8608</c:v>
                </c:pt>
                <c:pt idx="112">
                  <c:v>3484</c:v>
                </c:pt>
                <c:pt idx="113">
                  <c:v>1332</c:v>
                </c:pt>
                <c:pt idx="114">
                  <c:v>280</c:v>
                </c:pt>
                <c:pt idx="115">
                  <c:v>3376</c:v>
                </c:pt>
                <c:pt idx="116">
                  <c:v>400</c:v>
                </c:pt>
                <c:pt idx="117">
                  <c:v>7256</c:v>
                </c:pt>
                <c:pt idx="118">
                  <c:v>4152</c:v>
                </c:pt>
                <c:pt idx="119">
                  <c:v>2216</c:v>
                </c:pt>
                <c:pt idx="120">
                  <c:v>1744</c:v>
                </c:pt>
                <c:pt idx="121">
                  <c:v>20488</c:v>
                </c:pt>
                <c:pt idx="122">
                  <c:v>10800</c:v>
                </c:pt>
                <c:pt idx="123">
                  <c:v>15100</c:v>
                </c:pt>
                <c:pt idx="124">
                  <c:v>4376</c:v>
                </c:pt>
                <c:pt idx="125">
                  <c:v>4588</c:v>
                </c:pt>
                <c:pt idx="126">
                  <c:v>17484</c:v>
                </c:pt>
                <c:pt idx="127">
                  <c:v>3580</c:v>
                </c:pt>
                <c:pt idx="128">
                  <c:v>15044</c:v>
                </c:pt>
                <c:pt idx="129">
                  <c:v>2108</c:v>
                </c:pt>
                <c:pt idx="130">
                  <c:v>5036</c:v>
                </c:pt>
                <c:pt idx="131">
                  <c:v>4928</c:v>
                </c:pt>
                <c:pt idx="132">
                  <c:v>9928</c:v>
                </c:pt>
                <c:pt idx="133">
                  <c:v>13888</c:v>
                </c:pt>
                <c:pt idx="134">
                  <c:v>9292</c:v>
                </c:pt>
                <c:pt idx="135">
                  <c:v>5336</c:v>
                </c:pt>
                <c:pt idx="136">
                  <c:v>4184</c:v>
                </c:pt>
                <c:pt idx="137">
                  <c:v>15700</c:v>
                </c:pt>
                <c:pt idx="138">
                  <c:v>20728</c:v>
                </c:pt>
                <c:pt idx="139">
                  <c:v>6988</c:v>
                </c:pt>
                <c:pt idx="140">
                  <c:v>12216</c:v>
                </c:pt>
                <c:pt idx="141">
                  <c:v>3492</c:v>
                </c:pt>
                <c:pt idx="142">
                  <c:v>9144</c:v>
                </c:pt>
                <c:pt idx="143">
                  <c:v>21588</c:v>
                </c:pt>
                <c:pt idx="144">
                  <c:v>1576</c:v>
                </c:pt>
                <c:pt idx="145">
                  <c:v>3240</c:v>
                </c:pt>
                <c:pt idx="146">
                  <c:v>3388</c:v>
                </c:pt>
                <c:pt idx="147">
                  <c:v>7056</c:v>
                </c:pt>
                <c:pt idx="148">
                  <c:v>500</c:v>
                </c:pt>
                <c:pt idx="149">
                  <c:v>8964</c:v>
                </c:pt>
                <c:pt idx="150">
                  <c:v>868</c:v>
                </c:pt>
                <c:pt idx="151">
                  <c:v>2332</c:v>
                </c:pt>
                <c:pt idx="152">
                  <c:v>2548</c:v>
                </c:pt>
                <c:pt idx="153">
                  <c:v>976</c:v>
                </c:pt>
                <c:pt idx="154">
                  <c:v>608</c:v>
                </c:pt>
                <c:pt idx="155">
                  <c:v>1536</c:v>
                </c:pt>
                <c:pt idx="156">
                  <c:v>200</c:v>
                </c:pt>
                <c:pt idx="157">
                  <c:v>840</c:v>
                </c:pt>
                <c:pt idx="158">
                  <c:v>6960</c:v>
                </c:pt>
                <c:pt idx="159">
                  <c:v>20452</c:v>
                </c:pt>
                <c:pt idx="160">
                  <c:v>19200</c:v>
                </c:pt>
                <c:pt idx="161">
                  <c:v>820</c:v>
                </c:pt>
                <c:pt idx="162">
                  <c:v>3016</c:v>
                </c:pt>
                <c:pt idx="163">
                  <c:v>21188</c:v>
                </c:pt>
                <c:pt idx="164">
                  <c:v>16988</c:v>
                </c:pt>
                <c:pt idx="165">
                  <c:v>2620</c:v>
                </c:pt>
                <c:pt idx="166">
                  <c:v>4804</c:v>
                </c:pt>
                <c:pt idx="167">
                  <c:v>13348</c:v>
                </c:pt>
                <c:pt idx="168">
                  <c:v>19488</c:v>
                </c:pt>
                <c:pt idx="169">
                  <c:v>1972</c:v>
                </c:pt>
                <c:pt idx="170">
                  <c:v>8668</c:v>
                </c:pt>
                <c:pt idx="171">
                  <c:v>12528</c:v>
                </c:pt>
                <c:pt idx="172">
                  <c:v>9308</c:v>
                </c:pt>
                <c:pt idx="173">
                  <c:v>12976</c:v>
                </c:pt>
                <c:pt idx="174">
                  <c:v>18996</c:v>
                </c:pt>
                <c:pt idx="175">
                  <c:v>5604</c:v>
                </c:pt>
                <c:pt idx="176">
                  <c:v>2404</c:v>
                </c:pt>
                <c:pt idx="177">
                  <c:v>19100</c:v>
                </c:pt>
                <c:pt idx="178">
                  <c:v>21304</c:v>
                </c:pt>
                <c:pt idx="179">
                  <c:v>18256</c:v>
                </c:pt>
                <c:pt idx="180">
                  <c:v>19848</c:v>
                </c:pt>
                <c:pt idx="181">
                  <c:v>19108</c:v>
                </c:pt>
                <c:pt idx="182">
                  <c:v>20328</c:v>
                </c:pt>
                <c:pt idx="183">
                  <c:v>11032</c:v>
                </c:pt>
                <c:pt idx="184">
                  <c:v>19940</c:v>
                </c:pt>
                <c:pt idx="185">
                  <c:v>19288</c:v>
                </c:pt>
                <c:pt idx="186">
                  <c:v>13616</c:v>
                </c:pt>
                <c:pt idx="187">
                  <c:v>15296</c:v>
                </c:pt>
                <c:pt idx="188">
                  <c:v>16496</c:v>
                </c:pt>
                <c:pt idx="189">
                  <c:v>13876</c:v>
                </c:pt>
                <c:pt idx="190">
                  <c:v>12400</c:v>
                </c:pt>
                <c:pt idx="191">
                  <c:v>12484</c:v>
                </c:pt>
                <c:pt idx="192">
                  <c:v>13468</c:v>
                </c:pt>
                <c:pt idx="193">
                  <c:v>3268</c:v>
                </c:pt>
                <c:pt idx="194">
                  <c:v>5804</c:v>
                </c:pt>
                <c:pt idx="195">
                  <c:v>12316</c:v>
                </c:pt>
                <c:pt idx="196">
                  <c:v>2100</c:v>
                </c:pt>
                <c:pt idx="197">
                  <c:v>3120</c:v>
                </c:pt>
                <c:pt idx="198">
                  <c:v>19444</c:v>
                </c:pt>
                <c:pt idx="199">
                  <c:v>7624</c:v>
                </c:pt>
                <c:pt idx="200">
                  <c:v>19648</c:v>
                </c:pt>
                <c:pt idx="201">
                  <c:v>6276</c:v>
                </c:pt>
                <c:pt idx="202">
                  <c:v>8228</c:v>
                </c:pt>
                <c:pt idx="203">
                  <c:v>5128</c:v>
                </c:pt>
                <c:pt idx="204">
                  <c:v>2924</c:v>
                </c:pt>
                <c:pt idx="205">
                  <c:v>19512</c:v>
                </c:pt>
                <c:pt idx="206">
                  <c:v>20616</c:v>
                </c:pt>
                <c:pt idx="207">
                  <c:v>5440</c:v>
                </c:pt>
                <c:pt idx="208">
                  <c:v>13136</c:v>
                </c:pt>
                <c:pt idx="209">
                  <c:v>17544</c:v>
                </c:pt>
                <c:pt idx="210">
                  <c:v>16088</c:v>
                </c:pt>
                <c:pt idx="211">
                  <c:v>1564</c:v>
                </c:pt>
                <c:pt idx="212">
                  <c:v>6952</c:v>
                </c:pt>
                <c:pt idx="213">
                  <c:v>9508</c:v>
                </c:pt>
                <c:pt idx="214">
                  <c:v>9288</c:v>
                </c:pt>
                <c:pt idx="215">
                  <c:v>11864</c:v>
                </c:pt>
                <c:pt idx="216">
                  <c:v>13980</c:v>
                </c:pt>
                <c:pt idx="217">
                  <c:v>18892</c:v>
                </c:pt>
                <c:pt idx="218">
                  <c:v>7320</c:v>
                </c:pt>
                <c:pt idx="219">
                  <c:v>8716</c:v>
                </c:pt>
                <c:pt idx="220">
                  <c:v>4076</c:v>
                </c:pt>
                <c:pt idx="221">
                  <c:v>14000</c:v>
                </c:pt>
                <c:pt idx="222">
                  <c:v>17268</c:v>
                </c:pt>
                <c:pt idx="223">
                  <c:v>3668</c:v>
                </c:pt>
                <c:pt idx="224">
                  <c:v>16880</c:v>
                </c:pt>
                <c:pt idx="225">
                  <c:v>12760</c:v>
                </c:pt>
                <c:pt idx="226">
                  <c:v>9528</c:v>
                </c:pt>
                <c:pt idx="227">
                  <c:v>4332</c:v>
                </c:pt>
                <c:pt idx="228">
                  <c:v>8120</c:v>
                </c:pt>
                <c:pt idx="229">
                  <c:v>15968</c:v>
                </c:pt>
                <c:pt idx="230">
                  <c:v>18988</c:v>
                </c:pt>
                <c:pt idx="231">
                  <c:v>7368</c:v>
                </c:pt>
                <c:pt idx="232">
                  <c:v>3436</c:v>
                </c:pt>
                <c:pt idx="233">
                  <c:v>15952</c:v>
                </c:pt>
                <c:pt idx="234">
                  <c:v>16500</c:v>
                </c:pt>
                <c:pt idx="235">
                  <c:v>4588</c:v>
                </c:pt>
                <c:pt idx="236">
                  <c:v>18276</c:v>
                </c:pt>
                <c:pt idx="237">
                  <c:v>17420</c:v>
                </c:pt>
                <c:pt idx="238">
                  <c:v>17368</c:v>
                </c:pt>
                <c:pt idx="239">
                  <c:v>4848</c:v>
                </c:pt>
                <c:pt idx="240">
                  <c:v>12700</c:v>
                </c:pt>
                <c:pt idx="241">
                  <c:v>12924</c:v>
                </c:pt>
                <c:pt idx="242">
                  <c:v>13940</c:v>
                </c:pt>
                <c:pt idx="243">
                  <c:v>10184</c:v>
                </c:pt>
                <c:pt idx="244">
                  <c:v>5084</c:v>
                </c:pt>
                <c:pt idx="245">
                  <c:v>3964</c:v>
                </c:pt>
                <c:pt idx="246">
                  <c:v>12668</c:v>
                </c:pt>
                <c:pt idx="247">
                  <c:v>13960</c:v>
                </c:pt>
                <c:pt idx="248">
                  <c:v>15928</c:v>
                </c:pt>
                <c:pt idx="249">
                  <c:v>4220</c:v>
                </c:pt>
                <c:pt idx="250">
                  <c:v>17672</c:v>
                </c:pt>
                <c:pt idx="251">
                  <c:v>2572</c:v>
                </c:pt>
                <c:pt idx="252">
                  <c:v>2044</c:v>
                </c:pt>
                <c:pt idx="253">
                  <c:v>10464</c:v>
                </c:pt>
                <c:pt idx="254">
                  <c:v>2868</c:v>
                </c:pt>
                <c:pt idx="255">
                  <c:v>4120</c:v>
                </c:pt>
                <c:pt idx="256">
                  <c:v>8764</c:v>
                </c:pt>
                <c:pt idx="257">
                  <c:v>8084</c:v>
                </c:pt>
                <c:pt idx="258">
                  <c:v>9680</c:v>
                </c:pt>
                <c:pt idx="259">
                  <c:v>4224</c:v>
                </c:pt>
                <c:pt idx="260">
                  <c:v>1952</c:v>
                </c:pt>
                <c:pt idx="261">
                  <c:v>11804</c:v>
                </c:pt>
                <c:pt idx="262">
                  <c:v>4256</c:v>
                </c:pt>
                <c:pt idx="263">
                  <c:v>9140</c:v>
                </c:pt>
                <c:pt idx="264">
                  <c:v>6696</c:v>
                </c:pt>
                <c:pt idx="265">
                  <c:v>6096</c:v>
                </c:pt>
                <c:pt idx="266">
                  <c:v>7124</c:v>
                </c:pt>
                <c:pt idx="267">
                  <c:v>10624</c:v>
                </c:pt>
                <c:pt idx="268">
                  <c:v>8012</c:v>
                </c:pt>
                <c:pt idx="269">
                  <c:v>6672</c:v>
                </c:pt>
                <c:pt idx="270">
                  <c:v>9520</c:v>
                </c:pt>
                <c:pt idx="271">
                  <c:v>10884</c:v>
                </c:pt>
                <c:pt idx="272">
                  <c:v>9068</c:v>
                </c:pt>
                <c:pt idx="273">
                  <c:v>5963</c:v>
                </c:pt>
                <c:pt idx="274">
                  <c:v>3344</c:v>
                </c:pt>
                <c:pt idx="275">
                  <c:v>5792</c:v>
                </c:pt>
                <c:pt idx="276">
                  <c:v>6204</c:v>
                </c:pt>
                <c:pt idx="277">
                  <c:v>10212</c:v>
                </c:pt>
                <c:pt idx="278">
                  <c:v>15152</c:v>
                </c:pt>
                <c:pt idx="279">
                  <c:v>11524</c:v>
                </c:pt>
                <c:pt idx="280">
                  <c:v>8008</c:v>
                </c:pt>
                <c:pt idx="281">
                  <c:v>6588</c:v>
                </c:pt>
                <c:pt idx="282">
                  <c:v>1968</c:v>
                </c:pt>
                <c:pt idx="283">
                  <c:v>2612</c:v>
                </c:pt>
                <c:pt idx="284">
                  <c:v>1208</c:v>
                </c:pt>
                <c:pt idx="285">
                  <c:v>7620</c:v>
                </c:pt>
                <c:pt idx="286">
                  <c:v>9272</c:v>
                </c:pt>
                <c:pt idx="287">
                  <c:v>14884</c:v>
                </c:pt>
                <c:pt idx="288">
                  <c:v>8092</c:v>
                </c:pt>
                <c:pt idx="289">
                  <c:v>1620</c:v>
                </c:pt>
                <c:pt idx="290">
                  <c:v>13668</c:v>
                </c:pt>
                <c:pt idx="291">
                  <c:v>5436</c:v>
                </c:pt>
                <c:pt idx="292">
                  <c:v>14432</c:v>
                </c:pt>
                <c:pt idx="293">
                  <c:v>14284</c:v>
                </c:pt>
                <c:pt idx="294">
                  <c:v>4360</c:v>
                </c:pt>
                <c:pt idx="295">
                  <c:v>2332</c:v>
                </c:pt>
                <c:pt idx="296">
                  <c:v>10268</c:v>
                </c:pt>
                <c:pt idx="297">
                  <c:v>836</c:v>
                </c:pt>
                <c:pt idx="298">
                  <c:v>3628</c:v>
                </c:pt>
                <c:pt idx="299">
                  <c:v>7768</c:v>
                </c:pt>
                <c:pt idx="300">
                  <c:v>8480</c:v>
                </c:pt>
                <c:pt idx="301">
                  <c:v>7764</c:v>
                </c:pt>
                <c:pt idx="302">
                  <c:v>5008</c:v>
                </c:pt>
                <c:pt idx="303">
                  <c:v>1400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51">
                  <c:v>4056.6484685736009</c:v>
                </c:pt>
                <c:pt idx="152">
                  <c:v>3876.9026006267181</c:v>
                </c:pt>
                <c:pt idx="153">
                  <c:v>962.45232573770249</c:v>
                </c:pt>
                <c:pt idx="154">
                  <c:v>1809.4113999492661</c:v>
                </c:pt>
                <c:pt idx="155">
                  <c:v>2138.6644567497901</c:v>
                </c:pt>
                <c:pt idx="156">
                  <c:v>465.10455537625819</c:v>
                </c:pt>
                <c:pt idx="157">
                  <c:v>1561.3699443043599</c:v>
                </c:pt>
                <c:pt idx="158">
                  <c:v>7962.6736155991975</c:v>
                </c:pt>
                <c:pt idx="159">
                  <c:v>16343.648889659211</c:v>
                </c:pt>
                <c:pt idx="160">
                  <c:v>17166.685859491281</c:v>
                </c:pt>
                <c:pt idx="161">
                  <c:v>2537.0824564614081</c:v>
                </c:pt>
                <c:pt idx="162">
                  <c:v>3823.0042495956359</c:v>
                </c:pt>
                <c:pt idx="163">
                  <c:v>18855.282321249291</c:v>
                </c:pt>
                <c:pt idx="164">
                  <c:v>17303.84076954121</c:v>
                </c:pt>
                <c:pt idx="165">
                  <c:v>3034.9983837974742</c:v>
                </c:pt>
                <c:pt idx="166">
                  <c:v>4413.4448559854882</c:v>
                </c:pt>
                <c:pt idx="167">
                  <c:v>11501.62080876913</c:v>
                </c:pt>
                <c:pt idx="168">
                  <c:v>20537.76723566659</c:v>
                </c:pt>
                <c:pt idx="169">
                  <c:v>3026.8729536097312</c:v>
                </c:pt>
                <c:pt idx="170">
                  <c:v>10960.021753159221</c:v>
                </c:pt>
                <c:pt idx="171">
                  <c:v>14085.170633827</c:v>
                </c:pt>
                <c:pt idx="172">
                  <c:v>11135.30901754258</c:v>
                </c:pt>
                <c:pt idx="173">
                  <c:v>13932.380181070141</c:v>
                </c:pt>
                <c:pt idx="174">
                  <c:v>20462.221105151781</c:v>
                </c:pt>
                <c:pt idx="175">
                  <c:v>6579.2635876182576</c:v>
                </c:pt>
                <c:pt idx="176">
                  <c:v>4899.8175018632373</c:v>
                </c:pt>
                <c:pt idx="177">
                  <c:v>17266.370733628071</c:v>
                </c:pt>
                <c:pt idx="178">
                  <c:v>18263.43131327302</c:v>
                </c:pt>
                <c:pt idx="179">
                  <c:v>18804.873772931951</c:v>
                </c:pt>
                <c:pt idx="180">
                  <c:v>17985.820023019322</c:v>
                </c:pt>
                <c:pt idx="181">
                  <c:v>19589.647493969511</c:v>
                </c:pt>
                <c:pt idx="182">
                  <c:v>20610.06162440938</c:v>
                </c:pt>
                <c:pt idx="183">
                  <c:v>15191.250092060891</c:v>
                </c:pt>
                <c:pt idx="184">
                  <c:v>18953.914668401951</c:v>
                </c:pt>
                <c:pt idx="185">
                  <c:v>17974.255454564889</c:v>
                </c:pt>
                <c:pt idx="186">
                  <c:v>13587.863034707339</c:v>
                </c:pt>
                <c:pt idx="187">
                  <c:v>17556.63475486149</c:v>
                </c:pt>
                <c:pt idx="188">
                  <c:v>19409.79824021411</c:v>
                </c:pt>
                <c:pt idx="189">
                  <c:v>17599.991959578991</c:v>
                </c:pt>
                <c:pt idx="190">
                  <c:v>15543.134553746429</c:v>
                </c:pt>
                <c:pt idx="191">
                  <c:v>14471.32566649235</c:v>
                </c:pt>
                <c:pt idx="192">
                  <c:v>13965.915466362811</c:v>
                </c:pt>
                <c:pt idx="193">
                  <c:v>7327.564431968286</c:v>
                </c:pt>
                <c:pt idx="194">
                  <c:v>4766.2157546890967</c:v>
                </c:pt>
                <c:pt idx="195">
                  <c:v>15348.64207381551</c:v>
                </c:pt>
                <c:pt idx="196">
                  <c:v>3914.3304200393582</c:v>
                </c:pt>
                <c:pt idx="197">
                  <c:v>2979.961127553609</c:v>
                </c:pt>
                <c:pt idx="198">
                  <c:v>16785.068464009699</c:v>
                </c:pt>
                <c:pt idx="199">
                  <c:v>10961.88850459989</c:v>
                </c:pt>
                <c:pt idx="200">
                  <c:v>16120.49119606499</c:v>
                </c:pt>
                <c:pt idx="201">
                  <c:v>6643.5087638610103</c:v>
                </c:pt>
                <c:pt idx="202">
                  <c:v>9298.4983630649331</c:v>
                </c:pt>
                <c:pt idx="203">
                  <c:v>8431.0292017830434</c:v>
                </c:pt>
                <c:pt idx="204">
                  <c:v>8222.3536046941845</c:v>
                </c:pt>
                <c:pt idx="205">
                  <c:v>19033.926166366691</c:v>
                </c:pt>
                <c:pt idx="206">
                  <c:v>18695.286212354618</c:v>
                </c:pt>
                <c:pt idx="207">
                  <c:v>13204.133130400471</c:v>
                </c:pt>
                <c:pt idx="208">
                  <c:v>18439.558273983032</c:v>
                </c:pt>
                <c:pt idx="209">
                  <c:v>16753.107446120812</c:v>
                </c:pt>
                <c:pt idx="210">
                  <c:v>19556.768002887529</c:v>
                </c:pt>
                <c:pt idx="211">
                  <c:v>2787.62674536649</c:v>
                </c:pt>
                <c:pt idx="212">
                  <c:v>11879.53715042178</c:v>
                </c:pt>
                <c:pt idx="213">
                  <c:v>14889.669635538279</c:v>
                </c:pt>
                <c:pt idx="214">
                  <c:v>14696.56427602013</c:v>
                </c:pt>
                <c:pt idx="215">
                  <c:v>14910.737556816401</c:v>
                </c:pt>
                <c:pt idx="216">
                  <c:v>17161.664995963289</c:v>
                </c:pt>
                <c:pt idx="217">
                  <c:v>17727.256489042789</c:v>
                </c:pt>
                <c:pt idx="218">
                  <c:v>10077.316602647321</c:v>
                </c:pt>
                <c:pt idx="219">
                  <c:v>18528.234461510991</c:v>
                </c:pt>
                <c:pt idx="220">
                  <c:v>10862.370704128611</c:v>
                </c:pt>
                <c:pt idx="221">
                  <c:v>16609.689990220199</c:v>
                </c:pt>
                <c:pt idx="222">
                  <c:v>13213.710396596411</c:v>
                </c:pt>
                <c:pt idx="223">
                  <c:v>13657.201073642709</c:v>
                </c:pt>
                <c:pt idx="224">
                  <c:v>15175.75453695394</c:v>
                </c:pt>
                <c:pt idx="225">
                  <c:v>14669.395538594221</c:v>
                </c:pt>
                <c:pt idx="226">
                  <c:v>16489.825912090429</c:v>
                </c:pt>
                <c:pt idx="227">
                  <c:v>11278.032166510649</c:v>
                </c:pt>
                <c:pt idx="228">
                  <c:v>10823.242595632561</c:v>
                </c:pt>
                <c:pt idx="229">
                  <c:v>17439.33694105121</c:v>
                </c:pt>
                <c:pt idx="230">
                  <c:v>17948.99570563385</c:v>
                </c:pt>
                <c:pt idx="231">
                  <c:v>10709.850574386281</c:v>
                </c:pt>
                <c:pt idx="232">
                  <c:v>3453.0596238501862</c:v>
                </c:pt>
                <c:pt idx="233">
                  <c:v>17916.135761672351</c:v>
                </c:pt>
                <c:pt idx="234">
                  <c:v>17509.765343082508</c:v>
                </c:pt>
                <c:pt idx="235">
                  <c:v>10958.601827819821</c:v>
                </c:pt>
                <c:pt idx="236">
                  <c:v>18559.1419469477</c:v>
                </c:pt>
                <c:pt idx="237">
                  <c:v>16916.972693965308</c:v>
                </c:pt>
                <c:pt idx="238">
                  <c:v>14594.81192713963</c:v>
                </c:pt>
                <c:pt idx="239">
                  <c:v>7463.1906456407678</c:v>
                </c:pt>
                <c:pt idx="240">
                  <c:v>15490.471903256401</c:v>
                </c:pt>
                <c:pt idx="241">
                  <c:v>16789.810975968099</c:v>
                </c:pt>
                <c:pt idx="242">
                  <c:v>15316.168061279919</c:v>
                </c:pt>
                <c:pt idx="243">
                  <c:v>13991.13178216047</c:v>
                </c:pt>
                <c:pt idx="244">
                  <c:v>13674.777554521719</c:v>
                </c:pt>
                <c:pt idx="245">
                  <c:v>7029.5845170447992</c:v>
                </c:pt>
                <c:pt idx="246">
                  <c:v>15795.34488812093</c:v>
                </c:pt>
                <c:pt idx="247">
                  <c:v>13949.23621327096</c:v>
                </c:pt>
                <c:pt idx="248">
                  <c:v>15309.185180095141</c:v>
                </c:pt>
                <c:pt idx="249">
                  <c:v>6491.0661705451239</c:v>
                </c:pt>
                <c:pt idx="250">
                  <c:v>16016.417099853659</c:v>
                </c:pt>
                <c:pt idx="251">
                  <c:v>8949.536434606729</c:v>
                </c:pt>
                <c:pt idx="252">
                  <c:v>5453.2837518658134</c:v>
                </c:pt>
                <c:pt idx="253">
                  <c:v>9709.8920243202028</c:v>
                </c:pt>
                <c:pt idx="254">
                  <c:v>4892.7270525195254</c:v>
                </c:pt>
                <c:pt idx="255">
                  <c:v>8383.7229172073003</c:v>
                </c:pt>
                <c:pt idx="256">
                  <c:v>11423.806304408259</c:v>
                </c:pt>
                <c:pt idx="257">
                  <c:v>8479.1084291411844</c:v>
                </c:pt>
                <c:pt idx="258">
                  <c:v>9024.469592877691</c:v>
                </c:pt>
                <c:pt idx="259">
                  <c:v>4587.7979256379394</c:v>
                </c:pt>
                <c:pt idx="260">
                  <c:v>5746.7695124592392</c:v>
                </c:pt>
                <c:pt idx="261">
                  <c:v>10161.75403757397</c:v>
                </c:pt>
                <c:pt idx="262">
                  <c:v>8628.155409642719</c:v>
                </c:pt>
                <c:pt idx="263">
                  <c:v>6372.7662775129456</c:v>
                </c:pt>
                <c:pt idx="264">
                  <c:v>6579.1469623382409</c:v>
                </c:pt>
                <c:pt idx="265">
                  <c:v>7090.7565515202568</c:v>
                </c:pt>
                <c:pt idx="266">
                  <c:v>9987.298584746075</c:v>
                </c:pt>
                <c:pt idx="267">
                  <c:v>11383.57857291797</c:v>
                </c:pt>
                <c:pt idx="268">
                  <c:v>8111.386181641059</c:v>
                </c:pt>
                <c:pt idx="269">
                  <c:v>8120.286218872885</c:v>
                </c:pt>
                <c:pt idx="270">
                  <c:v>8600.6747091646612</c:v>
                </c:pt>
                <c:pt idx="271">
                  <c:v>8139.5000317514196</c:v>
                </c:pt>
                <c:pt idx="272">
                  <c:v>8995.3451731716486</c:v>
                </c:pt>
                <c:pt idx="273">
                  <c:v>8488.0860159484346</c:v>
                </c:pt>
                <c:pt idx="274">
                  <c:v>5042.247768437448</c:v>
                </c:pt>
                <c:pt idx="275">
                  <c:v>4467.8854760778122</c:v>
                </c:pt>
                <c:pt idx="276">
                  <c:v>4160.2966304284819</c:v>
                </c:pt>
                <c:pt idx="277">
                  <c:v>9811.265718089242</c:v>
                </c:pt>
                <c:pt idx="278">
                  <c:v>12008.33195969155</c:v>
                </c:pt>
                <c:pt idx="279">
                  <c:v>12557.55632295718</c:v>
                </c:pt>
                <c:pt idx="280">
                  <c:v>9349.0782460493574</c:v>
                </c:pt>
                <c:pt idx="281">
                  <c:v>6756.0107307176322</c:v>
                </c:pt>
                <c:pt idx="282">
                  <c:v>4373.2510375372503</c:v>
                </c:pt>
                <c:pt idx="283">
                  <c:v>4790.0530786669196</c:v>
                </c:pt>
                <c:pt idx="284">
                  <c:v>3139.2208695873692</c:v>
                </c:pt>
                <c:pt idx="285">
                  <c:v>7610.7199587702171</c:v>
                </c:pt>
                <c:pt idx="286">
                  <c:v>7890.8586922446739</c:v>
                </c:pt>
                <c:pt idx="287">
                  <c:v>11948.70134168601</c:v>
                </c:pt>
                <c:pt idx="288">
                  <c:v>9479.1838980494231</c:v>
                </c:pt>
                <c:pt idx="289">
                  <c:v>3496.7901494040948</c:v>
                </c:pt>
                <c:pt idx="290">
                  <c:v>12808.46751736341</c:v>
                </c:pt>
                <c:pt idx="291">
                  <c:v>5062.1651115762234</c:v>
                </c:pt>
                <c:pt idx="292">
                  <c:v>8015.9118601370956</c:v>
                </c:pt>
                <c:pt idx="293">
                  <c:v>11552.856987154981</c:v>
                </c:pt>
                <c:pt idx="294">
                  <c:v>8029.0506476094524</c:v>
                </c:pt>
                <c:pt idx="295">
                  <c:v>4265.2613577189077</c:v>
                </c:pt>
                <c:pt idx="296">
                  <c:v>9120.5286312070784</c:v>
                </c:pt>
                <c:pt idx="297">
                  <c:v>3718.707539165373</c:v>
                </c:pt>
                <c:pt idx="298">
                  <c:v>4687.1148338701742</c:v>
                </c:pt>
                <c:pt idx="299">
                  <c:v>7564.5334812777737</c:v>
                </c:pt>
                <c:pt idx="300">
                  <c:v>8769.4446929827136</c:v>
                </c:pt>
                <c:pt idx="301">
                  <c:v>10115.31550853995</c:v>
                </c:pt>
                <c:pt idx="302">
                  <c:v>8312.5777683701308</c:v>
                </c:pt>
                <c:pt idx="303">
                  <c:v>2971.783117510282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41920"/>
        <c:axId val="451844640"/>
      </c:lineChart>
      <c:dateAx>
        <c:axId val="451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44640"/>
        <c:crosses val="autoZero"/>
        <c:auto val="1"/>
        <c:lblOffset val="100"/>
        <c:baseTimeUnit val="days"/>
      </c:dateAx>
      <c:valAx>
        <c:axId val="4518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 по</a:t>
            </a:r>
            <a:r>
              <a:rPr lang="ru-RU" baseline="0"/>
              <a:t> выработке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1843552"/>
        <c:axId val="451837024"/>
      </c:barChart>
      <c:dateAx>
        <c:axId val="4518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7024"/>
        <c:crosses val="autoZero"/>
        <c:auto val="1"/>
        <c:lblOffset val="100"/>
        <c:baseTimeUnit val="days"/>
      </c:dateAx>
      <c:valAx>
        <c:axId val="4518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36013825339502"/>
          <c:y val="0.15967921687432052"/>
          <c:w val="0.86177634750543397"/>
          <c:h val="0.6497868875575995"/>
        </c:manualLayout>
      </c:layout>
      <c:barChart>
        <c:barDir val="col"/>
        <c:grouping val="clustered"/>
        <c:varyColors val="0"/>
        <c:ser>
          <c:idx val="0"/>
          <c:order val="0"/>
          <c:tx>
            <c:v>Обучающий набор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</c:ser>
        <c:ser>
          <c:idx val="1"/>
          <c:order val="1"/>
          <c:tx>
            <c:v>Валидационный набор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6">
                  <c:v>4056.6484685736009</c:v>
                </c:pt>
                <c:pt idx="517">
                  <c:v>3876.9026006267181</c:v>
                </c:pt>
                <c:pt idx="518">
                  <c:v>962.45232573770249</c:v>
                </c:pt>
                <c:pt idx="519">
                  <c:v>1809.4113999492661</c:v>
                </c:pt>
                <c:pt idx="520">
                  <c:v>2138.6644567497901</c:v>
                </c:pt>
                <c:pt idx="521">
                  <c:v>465.10455537625819</c:v>
                </c:pt>
                <c:pt idx="522">
                  <c:v>1561.3699443043599</c:v>
                </c:pt>
                <c:pt idx="523">
                  <c:v>7962.6736155991975</c:v>
                </c:pt>
                <c:pt idx="524">
                  <c:v>16343.648889659211</c:v>
                </c:pt>
                <c:pt idx="525">
                  <c:v>17166.685859491281</c:v>
                </c:pt>
                <c:pt idx="526">
                  <c:v>2537.0824564614081</c:v>
                </c:pt>
                <c:pt idx="527">
                  <c:v>3823.0042495956359</c:v>
                </c:pt>
                <c:pt idx="528">
                  <c:v>18855.282321249291</c:v>
                </c:pt>
                <c:pt idx="529">
                  <c:v>17303.84076954121</c:v>
                </c:pt>
                <c:pt idx="530">
                  <c:v>3034.9983837974742</c:v>
                </c:pt>
                <c:pt idx="531">
                  <c:v>4413.4448559854882</c:v>
                </c:pt>
                <c:pt idx="532">
                  <c:v>11501.62080876913</c:v>
                </c:pt>
                <c:pt idx="533">
                  <c:v>20537.76723566659</c:v>
                </c:pt>
                <c:pt idx="534">
                  <c:v>3026.8729536097312</c:v>
                </c:pt>
                <c:pt idx="535">
                  <c:v>10960.021753159221</c:v>
                </c:pt>
                <c:pt idx="536">
                  <c:v>14085.170633827</c:v>
                </c:pt>
                <c:pt idx="537">
                  <c:v>11135.30901754258</c:v>
                </c:pt>
                <c:pt idx="538">
                  <c:v>13932.380181070141</c:v>
                </c:pt>
                <c:pt idx="539">
                  <c:v>20462.221105151781</c:v>
                </c:pt>
                <c:pt idx="540">
                  <c:v>6579.2635876182576</c:v>
                </c:pt>
                <c:pt idx="541">
                  <c:v>4899.8175018632373</c:v>
                </c:pt>
                <c:pt idx="542">
                  <c:v>17266.370733628071</c:v>
                </c:pt>
                <c:pt idx="543">
                  <c:v>18263.43131327302</c:v>
                </c:pt>
                <c:pt idx="544">
                  <c:v>18804.873772931951</c:v>
                </c:pt>
                <c:pt idx="545">
                  <c:v>17985.820023019322</c:v>
                </c:pt>
                <c:pt idx="546">
                  <c:v>19589.647493969511</c:v>
                </c:pt>
                <c:pt idx="547">
                  <c:v>20610.06162440938</c:v>
                </c:pt>
                <c:pt idx="548">
                  <c:v>15191.250092060891</c:v>
                </c:pt>
                <c:pt idx="549">
                  <c:v>18953.914668401951</c:v>
                </c:pt>
                <c:pt idx="550">
                  <c:v>17974.255454564889</c:v>
                </c:pt>
                <c:pt idx="551">
                  <c:v>13587.863034707339</c:v>
                </c:pt>
                <c:pt idx="552">
                  <c:v>17556.63475486149</c:v>
                </c:pt>
                <c:pt idx="553">
                  <c:v>19409.79824021411</c:v>
                </c:pt>
                <c:pt idx="554">
                  <c:v>17599.991959578991</c:v>
                </c:pt>
                <c:pt idx="555">
                  <c:v>15543.134553746429</c:v>
                </c:pt>
                <c:pt idx="556">
                  <c:v>14471.32566649235</c:v>
                </c:pt>
                <c:pt idx="557">
                  <c:v>13965.915466362811</c:v>
                </c:pt>
                <c:pt idx="558">
                  <c:v>7327.564431968286</c:v>
                </c:pt>
                <c:pt idx="559">
                  <c:v>4766.2157546890967</c:v>
                </c:pt>
                <c:pt idx="560">
                  <c:v>15348.64207381551</c:v>
                </c:pt>
                <c:pt idx="561">
                  <c:v>3914.3304200393582</c:v>
                </c:pt>
                <c:pt idx="562">
                  <c:v>2979.961127553609</c:v>
                </c:pt>
                <c:pt idx="563">
                  <c:v>16785.068464009699</c:v>
                </c:pt>
                <c:pt idx="564">
                  <c:v>10961.88850459989</c:v>
                </c:pt>
                <c:pt idx="565">
                  <c:v>16120.49119606499</c:v>
                </c:pt>
                <c:pt idx="566">
                  <c:v>6643.5087638610103</c:v>
                </c:pt>
                <c:pt idx="567">
                  <c:v>9298.4983630649331</c:v>
                </c:pt>
                <c:pt idx="568">
                  <c:v>8431.0292017830434</c:v>
                </c:pt>
                <c:pt idx="569">
                  <c:v>8222.3536046941845</c:v>
                </c:pt>
                <c:pt idx="570">
                  <c:v>19033.926166366691</c:v>
                </c:pt>
                <c:pt idx="571">
                  <c:v>18695.286212354618</c:v>
                </c:pt>
                <c:pt idx="572">
                  <c:v>13204.133130400471</c:v>
                </c:pt>
                <c:pt idx="573">
                  <c:v>18439.558273983032</c:v>
                </c:pt>
                <c:pt idx="574">
                  <c:v>16753.107446120812</c:v>
                </c:pt>
                <c:pt idx="575">
                  <c:v>19556.768002887529</c:v>
                </c:pt>
                <c:pt idx="576">
                  <c:v>2787.62674536649</c:v>
                </c:pt>
                <c:pt idx="577">
                  <c:v>11879.53715042178</c:v>
                </c:pt>
                <c:pt idx="578">
                  <c:v>14889.669635538279</c:v>
                </c:pt>
                <c:pt idx="579">
                  <c:v>14696.56427602013</c:v>
                </c:pt>
                <c:pt idx="580">
                  <c:v>14910.737556816401</c:v>
                </c:pt>
                <c:pt idx="581">
                  <c:v>17161.664995963289</c:v>
                </c:pt>
                <c:pt idx="582">
                  <c:v>17727.256489042789</c:v>
                </c:pt>
                <c:pt idx="583">
                  <c:v>10077.316602647321</c:v>
                </c:pt>
                <c:pt idx="584">
                  <c:v>18528.234461510991</c:v>
                </c:pt>
                <c:pt idx="585">
                  <c:v>10862.370704128611</c:v>
                </c:pt>
                <c:pt idx="586">
                  <c:v>16609.689990220199</c:v>
                </c:pt>
                <c:pt idx="587">
                  <c:v>13213.710396596411</c:v>
                </c:pt>
                <c:pt idx="588">
                  <c:v>13657.201073642709</c:v>
                </c:pt>
                <c:pt idx="589">
                  <c:v>15175.75453695394</c:v>
                </c:pt>
                <c:pt idx="590">
                  <c:v>14669.395538594221</c:v>
                </c:pt>
                <c:pt idx="591">
                  <c:v>16489.825912090429</c:v>
                </c:pt>
                <c:pt idx="592">
                  <c:v>11278.032166510649</c:v>
                </c:pt>
                <c:pt idx="593">
                  <c:v>10823.242595632561</c:v>
                </c:pt>
                <c:pt idx="594">
                  <c:v>17439.33694105121</c:v>
                </c:pt>
                <c:pt idx="595">
                  <c:v>17948.99570563385</c:v>
                </c:pt>
                <c:pt idx="596">
                  <c:v>10709.850574386281</c:v>
                </c:pt>
                <c:pt idx="597">
                  <c:v>3453.0596238501862</c:v>
                </c:pt>
                <c:pt idx="598">
                  <c:v>17916.135761672351</c:v>
                </c:pt>
                <c:pt idx="599">
                  <c:v>17509.765343082508</c:v>
                </c:pt>
                <c:pt idx="600">
                  <c:v>10958.601827819821</c:v>
                </c:pt>
                <c:pt idx="601">
                  <c:v>18559.1419469477</c:v>
                </c:pt>
                <c:pt idx="602">
                  <c:v>16916.972693965308</c:v>
                </c:pt>
                <c:pt idx="603">
                  <c:v>14594.81192713963</c:v>
                </c:pt>
                <c:pt idx="604">
                  <c:v>7463.1906456407678</c:v>
                </c:pt>
                <c:pt idx="605">
                  <c:v>15490.471903256401</c:v>
                </c:pt>
                <c:pt idx="606">
                  <c:v>16789.810975968099</c:v>
                </c:pt>
                <c:pt idx="607">
                  <c:v>15316.168061279919</c:v>
                </c:pt>
                <c:pt idx="608">
                  <c:v>13991.13178216047</c:v>
                </c:pt>
                <c:pt idx="609">
                  <c:v>13674.777554521719</c:v>
                </c:pt>
                <c:pt idx="610">
                  <c:v>7029.5845170447992</c:v>
                </c:pt>
                <c:pt idx="611">
                  <c:v>15795.34488812093</c:v>
                </c:pt>
                <c:pt idx="612">
                  <c:v>13949.23621327096</c:v>
                </c:pt>
                <c:pt idx="613">
                  <c:v>15309.185180095141</c:v>
                </c:pt>
                <c:pt idx="614">
                  <c:v>6491.0661705451239</c:v>
                </c:pt>
                <c:pt idx="615">
                  <c:v>16016.417099853659</c:v>
                </c:pt>
                <c:pt idx="616">
                  <c:v>8949.536434606729</c:v>
                </c:pt>
                <c:pt idx="617">
                  <c:v>5453.2837518658134</c:v>
                </c:pt>
                <c:pt idx="618">
                  <c:v>9709.8920243202028</c:v>
                </c:pt>
                <c:pt idx="619">
                  <c:v>4892.7270525195254</c:v>
                </c:pt>
                <c:pt idx="620">
                  <c:v>8383.7229172073003</c:v>
                </c:pt>
                <c:pt idx="621">
                  <c:v>11423.806304408259</c:v>
                </c:pt>
                <c:pt idx="622">
                  <c:v>8479.1084291411844</c:v>
                </c:pt>
                <c:pt idx="623">
                  <c:v>9024.469592877691</c:v>
                </c:pt>
                <c:pt idx="624">
                  <c:v>4587.7979256379394</c:v>
                </c:pt>
                <c:pt idx="625">
                  <c:v>5746.7695124592392</c:v>
                </c:pt>
                <c:pt idx="626">
                  <c:v>10161.75403757397</c:v>
                </c:pt>
                <c:pt idx="627">
                  <c:v>8628.155409642719</c:v>
                </c:pt>
                <c:pt idx="628">
                  <c:v>6372.7662775129456</c:v>
                </c:pt>
                <c:pt idx="629">
                  <c:v>6579.1469623382409</c:v>
                </c:pt>
                <c:pt idx="630">
                  <c:v>7090.7565515202568</c:v>
                </c:pt>
                <c:pt idx="631">
                  <c:v>9987.298584746075</c:v>
                </c:pt>
                <c:pt idx="632">
                  <c:v>11383.57857291797</c:v>
                </c:pt>
                <c:pt idx="633">
                  <c:v>8111.386181641059</c:v>
                </c:pt>
                <c:pt idx="634">
                  <c:v>8120.286218872885</c:v>
                </c:pt>
                <c:pt idx="635">
                  <c:v>8600.6747091646612</c:v>
                </c:pt>
                <c:pt idx="636">
                  <c:v>8139.5000317514196</c:v>
                </c:pt>
                <c:pt idx="637">
                  <c:v>8995.3451731716486</c:v>
                </c:pt>
                <c:pt idx="638">
                  <c:v>8488.0860159484346</c:v>
                </c:pt>
                <c:pt idx="639">
                  <c:v>5042.247768437448</c:v>
                </c:pt>
                <c:pt idx="640">
                  <c:v>4467.8854760778122</c:v>
                </c:pt>
                <c:pt idx="641">
                  <c:v>4160.2966304284819</c:v>
                </c:pt>
                <c:pt idx="642">
                  <c:v>9811.265718089242</c:v>
                </c:pt>
                <c:pt idx="643">
                  <c:v>12008.33195969155</c:v>
                </c:pt>
                <c:pt idx="644">
                  <c:v>12557.55632295718</c:v>
                </c:pt>
                <c:pt idx="645">
                  <c:v>9349.0782460493574</c:v>
                </c:pt>
                <c:pt idx="646">
                  <c:v>6756.0107307176322</c:v>
                </c:pt>
                <c:pt idx="647">
                  <c:v>4373.2510375372503</c:v>
                </c:pt>
                <c:pt idx="648">
                  <c:v>4790.0530786669196</c:v>
                </c:pt>
                <c:pt idx="649">
                  <c:v>3139.2208695873692</c:v>
                </c:pt>
                <c:pt idx="650">
                  <c:v>7610.7199587702171</c:v>
                </c:pt>
                <c:pt idx="651">
                  <c:v>7890.8586922446739</c:v>
                </c:pt>
                <c:pt idx="652">
                  <c:v>11948.70134168601</c:v>
                </c:pt>
                <c:pt idx="653">
                  <c:v>9479.1838980494231</c:v>
                </c:pt>
                <c:pt idx="654">
                  <c:v>3496.7901494040948</c:v>
                </c:pt>
                <c:pt idx="655">
                  <c:v>12808.46751736341</c:v>
                </c:pt>
                <c:pt idx="656">
                  <c:v>5062.1651115762234</c:v>
                </c:pt>
                <c:pt idx="657">
                  <c:v>8015.9118601370956</c:v>
                </c:pt>
                <c:pt idx="658">
                  <c:v>11552.856987154981</c:v>
                </c:pt>
                <c:pt idx="659">
                  <c:v>8029.0506476094524</c:v>
                </c:pt>
                <c:pt idx="660">
                  <c:v>4265.2613577189077</c:v>
                </c:pt>
                <c:pt idx="661">
                  <c:v>9120.5286312070784</c:v>
                </c:pt>
                <c:pt idx="662">
                  <c:v>3718.707539165373</c:v>
                </c:pt>
                <c:pt idx="663">
                  <c:v>4687.1148338701742</c:v>
                </c:pt>
                <c:pt idx="664">
                  <c:v>7564.5334812777737</c:v>
                </c:pt>
                <c:pt idx="665">
                  <c:v>8769.4446929827136</c:v>
                </c:pt>
                <c:pt idx="666">
                  <c:v>10115.31550853995</c:v>
                </c:pt>
                <c:pt idx="667">
                  <c:v>8312.5777683701308</c:v>
                </c:pt>
                <c:pt idx="668">
                  <c:v>2971.783117510282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1839200"/>
        <c:axId val="451832672"/>
      </c:barChart>
      <c:dateAx>
        <c:axId val="4518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2672"/>
        <c:crosses val="autoZero"/>
        <c:auto val="1"/>
        <c:lblOffset val="100"/>
        <c:baseTimeUnit val="days"/>
      </c:dateAx>
      <c:valAx>
        <c:axId val="4518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ДатаГрафики!$D$2</c:f>
              <c:strCache>
                <c:ptCount val="1"/>
                <c:pt idx="0">
                  <c:v>Точность &lt; 50%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ДатаГрафики!$D$519:$D$671</c:f>
              <c:numCache>
                <c:formatCode>General</c:formatCode>
                <c:ptCount val="153"/>
                <c:pt idx="0">
                  <c:v>4056.6484685736009</c:v>
                </c:pt>
                <c:pt idx="1">
                  <c:v>3876.9026006267181</c:v>
                </c:pt>
                <c:pt idx="2">
                  <c:v>0</c:v>
                </c:pt>
                <c:pt idx="3">
                  <c:v>1809.4113999492661</c:v>
                </c:pt>
                <c:pt idx="4">
                  <c:v>0</c:v>
                </c:pt>
                <c:pt idx="5">
                  <c:v>465.10455537625819</c:v>
                </c:pt>
                <c:pt idx="6">
                  <c:v>1561.3699443043599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2537.0824564614081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3026.8729536097312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4899.8175018632373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7327.564431968286</c:v>
                </c:pt>
                <c:pt idx="43">
                  <c:v>0</c:v>
                </c:pt>
                <c:pt idx="44">
                  <c:v>0</c:v>
                </c:pt>
                <c:pt idx="45">
                  <c:v>3914.3304200393582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8431.0292017830434</c:v>
                </c:pt>
                <c:pt idx="53">
                  <c:v>8222.3536046941845</c:v>
                </c:pt>
                <c:pt idx="54">
                  <c:v>0</c:v>
                </c:pt>
                <c:pt idx="55">
                  <c:v>0</c:v>
                </c:pt>
                <c:pt idx="56">
                  <c:v>13204.133130400471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2787.62674536649</c:v>
                </c:pt>
                <c:pt idx="61">
                  <c:v>11879.53715042178</c:v>
                </c:pt>
                <c:pt idx="62">
                  <c:v>14889.669635538279</c:v>
                </c:pt>
                <c:pt idx="63">
                  <c:v>14696.56427602013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18528.234461510991</c:v>
                </c:pt>
                <c:pt idx="69">
                  <c:v>10862.370704128611</c:v>
                </c:pt>
                <c:pt idx="70">
                  <c:v>0</c:v>
                </c:pt>
                <c:pt idx="71">
                  <c:v>0</c:v>
                </c:pt>
                <c:pt idx="72">
                  <c:v>13657.201073642709</c:v>
                </c:pt>
                <c:pt idx="73">
                  <c:v>0</c:v>
                </c:pt>
                <c:pt idx="74">
                  <c:v>0</c:v>
                </c:pt>
                <c:pt idx="75">
                  <c:v>16489.825912090429</c:v>
                </c:pt>
                <c:pt idx="76">
                  <c:v>11278.032166510649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10958.601827819821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7463.1906456407678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13674.777554521719</c:v>
                </c:pt>
                <c:pt idx="94">
                  <c:v>7029.5845170447992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6491.0661705451239</c:v>
                </c:pt>
                <c:pt idx="99">
                  <c:v>0</c:v>
                </c:pt>
                <c:pt idx="100">
                  <c:v>8949.536434606729</c:v>
                </c:pt>
                <c:pt idx="101">
                  <c:v>5453.2837518658134</c:v>
                </c:pt>
                <c:pt idx="102">
                  <c:v>0</c:v>
                </c:pt>
                <c:pt idx="103">
                  <c:v>4892.7270525195254</c:v>
                </c:pt>
                <c:pt idx="104">
                  <c:v>8383.7229172073003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5746.7695124592392</c:v>
                </c:pt>
                <c:pt idx="110">
                  <c:v>0</c:v>
                </c:pt>
                <c:pt idx="111">
                  <c:v>8628.155409642719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5042.247768437448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4373.2510375372503</c:v>
                </c:pt>
                <c:pt idx="132">
                  <c:v>4790.0530786669196</c:v>
                </c:pt>
                <c:pt idx="133">
                  <c:v>3139.2208695873692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3496.7901494040948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8029.0506476094524</c:v>
                </c:pt>
                <c:pt idx="144">
                  <c:v>4265.2613577189077</c:v>
                </c:pt>
                <c:pt idx="145">
                  <c:v>0</c:v>
                </c:pt>
                <c:pt idx="146">
                  <c:v>3718.707539165373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8312.5777683701308</c:v>
                </c:pt>
                <c:pt idx="152">
                  <c:v>2971.783117510282</c:v>
                </c:pt>
              </c:numCache>
            </c:numRef>
          </c:val>
        </c:ser>
        <c:ser>
          <c:idx val="3"/>
          <c:order val="1"/>
          <c:tx>
            <c:strRef>
              <c:f>ДатаГрафики!$E$2</c:f>
              <c:strCache>
                <c:ptCount val="1"/>
                <c:pt idx="0">
                  <c:v>Точность 50-80%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ДатаГрафики!$E$519:$E$671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2138.6644567497901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16343.648889659211</c:v>
                </c:pt>
                <c:pt idx="9">
                  <c:v>0</c:v>
                </c:pt>
                <c:pt idx="10">
                  <c:v>0</c:v>
                </c:pt>
                <c:pt idx="11">
                  <c:v>3823.0042495956359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10960.021753159221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15191.250092060891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17599.991959578991</c:v>
                </c:pt>
                <c:pt idx="39">
                  <c:v>15543.134553746429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15348.64207381551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10961.88850459989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18439.558273983032</c:v>
                </c:pt>
                <c:pt idx="58">
                  <c:v>0</c:v>
                </c:pt>
                <c:pt idx="59">
                  <c:v>19556.768002887529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14910.737556816401</c:v>
                </c:pt>
                <c:pt idx="65">
                  <c:v>17161.664995963289</c:v>
                </c:pt>
                <c:pt idx="66">
                  <c:v>0</c:v>
                </c:pt>
                <c:pt idx="67">
                  <c:v>10077.316602647321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13213.710396596411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10823.242595632561</c:v>
                </c:pt>
                <c:pt idx="78">
                  <c:v>0</c:v>
                </c:pt>
                <c:pt idx="79">
                  <c:v>0</c:v>
                </c:pt>
                <c:pt idx="80">
                  <c:v>10709.850574386281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15490.471903256401</c:v>
                </c:pt>
                <c:pt idx="90">
                  <c:v>16789.810975968099</c:v>
                </c:pt>
                <c:pt idx="91">
                  <c:v>0</c:v>
                </c:pt>
                <c:pt idx="92">
                  <c:v>13991.13178216047</c:v>
                </c:pt>
                <c:pt idx="93">
                  <c:v>0</c:v>
                </c:pt>
                <c:pt idx="94">
                  <c:v>0</c:v>
                </c:pt>
                <c:pt idx="95">
                  <c:v>15795.34488812093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11423.806304408259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6372.7662775129456</c:v>
                </c:pt>
                <c:pt idx="113">
                  <c:v>0</c:v>
                </c:pt>
                <c:pt idx="114">
                  <c:v>0</c:v>
                </c:pt>
                <c:pt idx="115">
                  <c:v>9987.298584746075</c:v>
                </c:pt>
                <c:pt idx="116">
                  <c:v>0</c:v>
                </c:pt>
                <c:pt idx="117">
                  <c:v>0</c:v>
                </c:pt>
                <c:pt idx="118">
                  <c:v>8120.286218872885</c:v>
                </c:pt>
                <c:pt idx="119">
                  <c:v>0</c:v>
                </c:pt>
                <c:pt idx="120">
                  <c:v>8139.5000317514196</c:v>
                </c:pt>
                <c:pt idx="121">
                  <c:v>0</c:v>
                </c:pt>
                <c:pt idx="122">
                  <c:v>8488.0860159484346</c:v>
                </c:pt>
                <c:pt idx="123">
                  <c:v>0</c:v>
                </c:pt>
                <c:pt idx="124">
                  <c:v>4467.8854760778122</c:v>
                </c:pt>
                <c:pt idx="125">
                  <c:v>4160.2966304284819</c:v>
                </c:pt>
                <c:pt idx="126">
                  <c:v>0</c:v>
                </c:pt>
                <c:pt idx="127">
                  <c:v>12008.33195969155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8015.9118601370956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4687.1148338701742</c:v>
                </c:pt>
                <c:pt idx="148">
                  <c:v>0</c:v>
                </c:pt>
                <c:pt idx="149">
                  <c:v>0</c:v>
                </c:pt>
                <c:pt idx="150">
                  <c:v>10115.31550853995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ДатаГрафики!$F$2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ДатаГрафики!$F$519:$F$671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7962.6736155991975</c:v>
                </c:pt>
                <c:pt idx="8">
                  <c:v>0</c:v>
                </c:pt>
                <c:pt idx="9">
                  <c:v>17166.685859491281</c:v>
                </c:pt>
                <c:pt idx="10">
                  <c:v>0</c:v>
                </c:pt>
                <c:pt idx="11">
                  <c:v>0</c:v>
                </c:pt>
                <c:pt idx="12">
                  <c:v>18855.282321249291</c:v>
                </c:pt>
                <c:pt idx="13">
                  <c:v>0</c:v>
                </c:pt>
                <c:pt idx="14">
                  <c:v>3034.9983837974742</c:v>
                </c:pt>
                <c:pt idx="15">
                  <c:v>0</c:v>
                </c:pt>
                <c:pt idx="16">
                  <c:v>11501.62080876913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14085.170633827</c:v>
                </c:pt>
                <c:pt idx="21">
                  <c:v>11135.30901754258</c:v>
                </c:pt>
                <c:pt idx="22">
                  <c:v>0</c:v>
                </c:pt>
                <c:pt idx="23">
                  <c:v>0</c:v>
                </c:pt>
                <c:pt idx="24">
                  <c:v>6579.2635876182576</c:v>
                </c:pt>
                <c:pt idx="25">
                  <c:v>0</c:v>
                </c:pt>
                <c:pt idx="26">
                  <c:v>0</c:v>
                </c:pt>
                <c:pt idx="27">
                  <c:v>18263.43131327302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17556.63475486149</c:v>
                </c:pt>
                <c:pt idx="37">
                  <c:v>19409.79824021411</c:v>
                </c:pt>
                <c:pt idx="38">
                  <c:v>0</c:v>
                </c:pt>
                <c:pt idx="39">
                  <c:v>0</c:v>
                </c:pt>
                <c:pt idx="40">
                  <c:v>14471.32566649235</c:v>
                </c:pt>
                <c:pt idx="41">
                  <c:v>0</c:v>
                </c:pt>
                <c:pt idx="42">
                  <c:v>0</c:v>
                </c:pt>
                <c:pt idx="43">
                  <c:v>4766.2157546890967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16785.068464009699</c:v>
                </c:pt>
                <c:pt idx="48">
                  <c:v>0</c:v>
                </c:pt>
                <c:pt idx="49">
                  <c:v>16120.49119606499</c:v>
                </c:pt>
                <c:pt idx="50">
                  <c:v>0</c:v>
                </c:pt>
                <c:pt idx="51">
                  <c:v>9298.4983630649331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16609.689990220199</c:v>
                </c:pt>
                <c:pt idx="71">
                  <c:v>0</c:v>
                </c:pt>
                <c:pt idx="72">
                  <c:v>0</c:v>
                </c:pt>
                <c:pt idx="73">
                  <c:v>15175.75453695394</c:v>
                </c:pt>
                <c:pt idx="74">
                  <c:v>14669.395538594221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17916.135761672351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14594.81192713963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10161.75403757397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7090.7565515202568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9349.0782460493574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7890.8586922446739</c:v>
                </c:pt>
                <c:pt idx="136">
                  <c:v>11948.70134168601</c:v>
                </c:pt>
                <c:pt idx="137">
                  <c:v>9479.1838980494231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11552.856987154981</c:v>
                </c:pt>
                <c:pt idx="143">
                  <c:v>0</c:v>
                </c:pt>
                <c:pt idx="144">
                  <c:v>0</c:v>
                </c:pt>
                <c:pt idx="145">
                  <c:v>9120.5286312070784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4"/>
          <c:order val="3"/>
          <c:tx>
            <c:strRef>
              <c:f>ДатаГрафики!$G$2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ДатаГрафики!$G$519:$G$671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962.45232573770249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17303.84076954121</c:v>
                </c:pt>
                <c:pt idx="14">
                  <c:v>0</c:v>
                </c:pt>
                <c:pt idx="15">
                  <c:v>4413.4448559854882</c:v>
                </c:pt>
                <c:pt idx="16">
                  <c:v>0</c:v>
                </c:pt>
                <c:pt idx="17">
                  <c:v>20537.76723566659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13932.380181070141</c:v>
                </c:pt>
                <c:pt idx="23">
                  <c:v>20462.221105151781</c:v>
                </c:pt>
                <c:pt idx="24">
                  <c:v>0</c:v>
                </c:pt>
                <c:pt idx="25">
                  <c:v>0</c:v>
                </c:pt>
                <c:pt idx="26">
                  <c:v>17266.370733628071</c:v>
                </c:pt>
                <c:pt idx="27">
                  <c:v>0</c:v>
                </c:pt>
                <c:pt idx="28">
                  <c:v>18804.873772931951</c:v>
                </c:pt>
                <c:pt idx="29">
                  <c:v>17985.820023019322</c:v>
                </c:pt>
                <c:pt idx="30">
                  <c:v>19589.647493969511</c:v>
                </c:pt>
                <c:pt idx="31">
                  <c:v>20610.06162440938</c:v>
                </c:pt>
                <c:pt idx="32">
                  <c:v>0</c:v>
                </c:pt>
                <c:pt idx="33">
                  <c:v>18953.914668401951</c:v>
                </c:pt>
                <c:pt idx="34">
                  <c:v>17974.255454564889</c:v>
                </c:pt>
                <c:pt idx="35">
                  <c:v>13587.863034707339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13965.915466362811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2979.961127553609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6643.5087638610103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19033.926166366691</c:v>
                </c:pt>
                <c:pt idx="55">
                  <c:v>18695.286212354618</c:v>
                </c:pt>
                <c:pt idx="56">
                  <c:v>0</c:v>
                </c:pt>
                <c:pt idx="57">
                  <c:v>0</c:v>
                </c:pt>
                <c:pt idx="58">
                  <c:v>16753.107446120812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17727.256489042789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17439.33694105121</c:v>
                </c:pt>
                <c:pt idx="79">
                  <c:v>17948.99570563385</c:v>
                </c:pt>
                <c:pt idx="80">
                  <c:v>0</c:v>
                </c:pt>
                <c:pt idx="81">
                  <c:v>3453.0596238501862</c:v>
                </c:pt>
                <c:pt idx="82">
                  <c:v>0</c:v>
                </c:pt>
                <c:pt idx="83">
                  <c:v>17509.765343082508</c:v>
                </c:pt>
                <c:pt idx="84">
                  <c:v>0</c:v>
                </c:pt>
                <c:pt idx="85">
                  <c:v>18559.1419469477</c:v>
                </c:pt>
                <c:pt idx="86">
                  <c:v>16916.972693965308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15316.168061279919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13949.23621327096</c:v>
                </c:pt>
                <c:pt idx="97">
                  <c:v>15309.185180095141</c:v>
                </c:pt>
                <c:pt idx="98">
                  <c:v>0</c:v>
                </c:pt>
                <c:pt idx="99">
                  <c:v>16016.417099853659</c:v>
                </c:pt>
                <c:pt idx="100">
                  <c:v>0</c:v>
                </c:pt>
                <c:pt idx="101">
                  <c:v>0</c:v>
                </c:pt>
                <c:pt idx="102">
                  <c:v>9709.8920243202028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8479.1084291411844</c:v>
                </c:pt>
                <c:pt idx="107">
                  <c:v>9024.469592877691</c:v>
                </c:pt>
                <c:pt idx="108">
                  <c:v>4587.7979256379394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6579.1469623382409</c:v>
                </c:pt>
                <c:pt idx="114">
                  <c:v>0</c:v>
                </c:pt>
                <c:pt idx="115">
                  <c:v>0</c:v>
                </c:pt>
                <c:pt idx="116">
                  <c:v>11383.57857291797</c:v>
                </c:pt>
                <c:pt idx="117">
                  <c:v>8111.386181641059</c:v>
                </c:pt>
                <c:pt idx="118">
                  <c:v>0</c:v>
                </c:pt>
                <c:pt idx="119">
                  <c:v>8600.6747091646612</c:v>
                </c:pt>
                <c:pt idx="120">
                  <c:v>0</c:v>
                </c:pt>
                <c:pt idx="121">
                  <c:v>8995.3451731716486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9811.265718089242</c:v>
                </c:pt>
                <c:pt idx="127">
                  <c:v>0</c:v>
                </c:pt>
                <c:pt idx="128">
                  <c:v>12557.55632295718</c:v>
                </c:pt>
                <c:pt idx="129">
                  <c:v>0</c:v>
                </c:pt>
                <c:pt idx="130">
                  <c:v>6756.0107307176322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7610.7199587702171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12808.46751736341</c:v>
                </c:pt>
                <c:pt idx="140">
                  <c:v>5062.1651115762234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7564.5334812777737</c:v>
                </c:pt>
                <c:pt idx="149">
                  <c:v>8769.4446929827136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451834304"/>
        <c:axId val="451834848"/>
      </c:barChart>
      <c:dateAx>
        <c:axId val="4518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4848"/>
        <c:crosses val="autoZero"/>
        <c:auto val="1"/>
        <c:lblOffset val="100"/>
        <c:baseTimeUnit val="days"/>
      </c:dateAx>
      <c:valAx>
        <c:axId val="4518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43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ДатаГрафики!$I$2</c:f>
              <c:strCache>
                <c:ptCount val="1"/>
                <c:pt idx="0">
                  <c:v>Точность &lt;80%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ДатаГрафики!$I$519:$I$671</c:f>
              <c:numCache>
                <c:formatCode>General</c:formatCode>
                <c:ptCount val="153"/>
                <c:pt idx="0">
                  <c:v>4056.6484685736009</c:v>
                </c:pt>
                <c:pt idx="1">
                  <c:v>3876.9026006267181</c:v>
                </c:pt>
                <c:pt idx="2">
                  <c:v>0</c:v>
                </c:pt>
                <c:pt idx="3">
                  <c:v>1809.4113999492661</c:v>
                </c:pt>
                <c:pt idx="4">
                  <c:v>2138.6644567497901</c:v>
                </c:pt>
                <c:pt idx="5">
                  <c:v>465.10455537625819</c:v>
                </c:pt>
                <c:pt idx="6">
                  <c:v>1561.3699443043599</c:v>
                </c:pt>
                <c:pt idx="7">
                  <c:v>0</c:v>
                </c:pt>
                <c:pt idx="8">
                  <c:v>16343.648889659211</c:v>
                </c:pt>
                <c:pt idx="9">
                  <c:v>0</c:v>
                </c:pt>
                <c:pt idx="10">
                  <c:v>2537.0824564614081</c:v>
                </c:pt>
                <c:pt idx="11">
                  <c:v>3823.0042495956359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3026.8729536097312</c:v>
                </c:pt>
                <c:pt idx="19">
                  <c:v>10960.021753159221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4899.8175018632373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15191.250092060891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17599.991959578991</c:v>
                </c:pt>
                <c:pt idx="39">
                  <c:v>15543.134553746429</c:v>
                </c:pt>
                <c:pt idx="40">
                  <c:v>0</c:v>
                </c:pt>
                <c:pt idx="41">
                  <c:v>0</c:v>
                </c:pt>
                <c:pt idx="42">
                  <c:v>7327.564431968286</c:v>
                </c:pt>
                <c:pt idx="43">
                  <c:v>0</c:v>
                </c:pt>
                <c:pt idx="44">
                  <c:v>15348.64207381551</c:v>
                </c:pt>
                <c:pt idx="45">
                  <c:v>3914.3304200393582</c:v>
                </c:pt>
                <c:pt idx="46">
                  <c:v>0</c:v>
                </c:pt>
                <c:pt idx="47">
                  <c:v>0</c:v>
                </c:pt>
                <c:pt idx="48">
                  <c:v>10961.88850459989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8431.0292017830434</c:v>
                </c:pt>
                <c:pt idx="53">
                  <c:v>8222.3536046941845</c:v>
                </c:pt>
                <c:pt idx="54">
                  <c:v>0</c:v>
                </c:pt>
                <c:pt idx="55">
                  <c:v>0</c:v>
                </c:pt>
                <c:pt idx="56">
                  <c:v>13204.133130400471</c:v>
                </c:pt>
                <c:pt idx="57">
                  <c:v>18439.558273983032</c:v>
                </c:pt>
                <c:pt idx="58">
                  <c:v>0</c:v>
                </c:pt>
                <c:pt idx="59">
                  <c:v>19556.768002887529</c:v>
                </c:pt>
                <c:pt idx="60">
                  <c:v>2787.62674536649</c:v>
                </c:pt>
                <c:pt idx="61">
                  <c:v>11879.53715042178</c:v>
                </c:pt>
                <c:pt idx="62">
                  <c:v>14889.669635538279</c:v>
                </c:pt>
                <c:pt idx="63">
                  <c:v>14696.56427602013</c:v>
                </c:pt>
                <c:pt idx="64">
                  <c:v>14910.737556816401</c:v>
                </c:pt>
                <c:pt idx="65">
                  <c:v>17161.664995963289</c:v>
                </c:pt>
                <c:pt idx="66">
                  <c:v>0</c:v>
                </c:pt>
                <c:pt idx="67">
                  <c:v>10077.316602647321</c:v>
                </c:pt>
                <c:pt idx="68">
                  <c:v>18528.234461510991</c:v>
                </c:pt>
                <c:pt idx="69">
                  <c:v>10862.370704128611</c:v>
                </c:pt>
                <c:pt idx="70">
                  <c:v>0</c:v>
                </c:pt>
                <c:pt idx="71">
                  <c:v>13213.710396596411</c:v>
                </c:pt>
                <c:pt idx="72">
                  <c:v>13657.201073642709</c:v>
                </c:pt>
                <c:pt idx="73">
                  <c:v>0</c:v>
                </c:pt>
                <c:pt idx="74">
                  <c:v>0</c:v>
                </c:pt>
                <c:pt idx="75">
                  <c:v>16489.825912090429</c:v>
                </c:pt>
                <c:pt idx="76">
                  <c:v>11278.032166510649</c:v>
                </c:pt>
                <c:pt idx="77">
                  <c:v>10823.242595632561</c:v>
                </c:pt>
                <c:pt idx="78">
                  <c:v>0</c:v>
                </c:pt>
                <c:pt idx="79">
                  <c:v>0</c:v>
                </c:pt>
                <c:pt idx="80">
                  <c:v>10709.850574386281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10958.601827819821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7463.1906456407678</c:v>
                </c:pt>
                <c:pt idx="89">
                  <c:v>15490.471903256401</c:v>
                </c:pt>
                <c:pt idx="90">
                  <c:v>16789.810975968099</c:v>
                </c:pt>
                <c:pt idx="91">
                  <c:v>0</c:v>
                </c:pt>
                <c:pt idx="92">
                  <c:v>13991.13178216047</c:v>
                </c:pt>
                <c:pt idx="93">
                  <c:v>13674.777554521719</c:v>
                </c:pt>
                <c:pt idx="94">
                  <c:v>7029.5845170447992</c:v>
                </c:pt>
                <c:pt idx="95">
                  <c:v>15795.34488812093</c:v>
                </c:pt>
                <c:pt idx="96">
                  <c:v>0</c:v>
                </c:pt>
                <c:pt idx="97">
                  <c:v>0</c:v>
                </c:pt>
                <c:pt idx="98">
                  <c:v>6491.0661705451239</c:v>
                </c:pt>
                <c:pt idx="99">
                  <c:v>0</c:v>
                </c:pt>
                <c:pt idx="100">
                  <c:v>8949.536434606729</c:v>
                </c:pt>
                <c:pt idx="101">
                  <c:v>5453.2837518658134</c:v>
                </c:pt>
                <c:pt idx="102">
                  <c:v>0</c:v>
                </c:pt>
                <c:pt idx="103">
                  <c:v>4892.7270525195254</c:v>
                </c:pt>
                <c:pt idx="104">
                  <c:v>8383.7229172073003</c:v>
                </c:pt>
                <c:pt idx="105">
                  <c:v>11423.806304408259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5746.7695124592392</c:v>
                </c:pt>
                <c:pt idx="110">
                  <c:v>0</c:v>
                </c:pt>
                <c:pt idx="111">
                  <c:v>8628.155409642719</c:v>
                </c:pt>
                <c:pt idx="112">
                  <c:v>6372.7662775129456</c:v>
                </c:pt>
                <c:pt idx="113">
                  <c:v>0</c:v>
                </c:pt>
                <c:pt idx="114">
                  <c:v>0</c:v>
                </c:pt>
                <c:pt idx="115">
                  <c:v>9987.298584746075</c:v>
                </c:pt>
                <c:pt idx="116">
                  <c:v>0</c:v>
                </c:pt>
                <c:pt idx="117">
                  <c:v>0</c:v>
                </c:pt>
                <c:pt idx="118">
                  <c:v>8120.286218872885</c:v>
                </c:pt>
                <c:pt idx="119">
                  <c:v>0</c:v>
                </c:pt>
                <c:pt idx="120">
                  <c:v>8139.5000317514196</c:v>
                </c:pt>
                <c:pt idx="121">
                  <c:v>0</c:v>
                </c:pt>
                <c:pt idx="122">
                  <c:v>8488.0860159484346</c:v>
                </c:pt>
                <c:pt idx="123">
                  <c:v>5042.247768437448</c:v>
                </c:pt>
                <c:pt idx="124">
                  <c:v>4467.8854760778122</c:v>
                </c:pt>
                <c:pt idx="125">
                  <c:v>4160.2966304284819</c:v>
                </c:pt>
                <c:pt idx="126">
                  <c:v>0</c:v>
                </c:pt>
                <c:pt idx="127">
                  <c:v>12008.33195969155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4373.2510375372503</c:v>
                </c:pt>
                <c:pt idx="132">
                  <c:v>4790.0530786669196</c:v>
                </c:pt>
                <c:pt idx="133">
                  <c:v>3139.2208695873692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3496.7901494040948</c:v>
                </c:pt>
                <c:pt idx="139">
                  <c:v>0</c:v>
                </c:pt>
                <c:pt idx="140">
                  <c:v>0</c:v>
                </c:pt>
                <c:pt idx="141">
                  <c:v>8015.9118601370956</c:v>
                </c:pt>
                <c:pt idx="142">
                  <c:v>0</c:v>
                </c:pt>
                <c:pt idx="143">
                  <c:v>8029.0506476094524</c:v>
                </c:pt>
                <c:pt idx="144">
                  <c:v>4265.2613577189077</c:v>
                </c:pt>
                <c:pt idx="145">
                  <c:v>0</c:v>
                </c:pt>
                <c:pt idx="146">
                  <c:v>3718.707539165373</c:v>
                </c:pt>
                <c:pt idx="147">
                  <c:v>4687.1148338701742</c:v>
                </c:pt>
                <c:pt idx="148">
                  <c:v>0</c:v>
                </c:pt>
                <c:pt idx="149">
                  <c:v>0</c:v>
                </c:pt>
                <c:pt idx="150">
                  <c:v>10115.31550853995</c:v>
                </c:pt>
                <c:pt idx="151">
                  <c:v>8312.5777683701308</c:v>
                </c:pt>
                <c:pt idx="152">
                  <c:v>2971.783117510282</c:v>
                </c:pt>
              </c:numCache>
            </c:numRef>
          </c:val>
        </c:ser>
        <c:ser>
          <c:idx val="3"/>
          <c:order val="1"/>
          <c:tx>
            <c:strRef>
              <c:f>ДатаГрафики!$J$2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ДатаГрафики!$J$519:$J$671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7962.6736155991975</c:v>
                </c:pt>
                <c:pt idx="8">
                  <c:v>0</c:v>
                </c:pt>
                <c:pt idx="9">
                  <c:v>17166.685859491281</c:v>
                </c:pt>
                <c:pt idx="10">
                  <c:v>0</c:v>
                </c:pt>
                <c:pt idx="11">
                  <c:v>0</c:v>
                </c:pt>
                <c:pt idx="12">
                  <c:v>18855.282321249291</c:v>
                </c:pt>
                <c:pt idx="13">
                  <c:v>0</c:v>
                </c:pt>
                <c:pt idx="14">
                  <c:v>3034.9983837974742</c:v>
                </c:pt>
                <c:pt idx="15">
                  <c:v>0</c:v>
                </c:pt>
                <c:pt idx="16">
                  <c:v>11501.62080876913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14085.170633827</c:v>
                </c:pt>
                <c:pt idx="21">
                  <c:v>11135.30901754258</c:v>
                </c:pt>
                <c:pt idx="22">
                  <c:v>0</c:v>
                </c:pt>
                <c:pt idx="23">
                  <c:v>0</c:v>
                </c:pt>
                <c:pt idx="24">
                  <c:v>6579.2635876182576</c:v>
                </c:pt>
                <c:pt idx="25">
                  <c:v>0</c:v>
                </c:pt>
                <c:pt idx="26">
                  <c:v>0</c:v>
                </c:pt>
                <c:pt idx="27">
                  <c:v>18263.43131327302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17556.63475486149</c:v>
                </c:pt>
                <c:pt idx="37">
                  <c:v>19409.79824021411</c:v>
                </c:pt>
                <c:pt idx="38">
                  <c:v>0</c:v>
                </c:pt>
                <c:pt idx="39">
                  <c:v>0</c:v>
                </c:pt>
                <c:pt idx="40">
                  <c:v>14471.32566649235</c:v>
                </c:pt>
                <c:pt idx="41">
                  <c:v>0</c:v>
                </c:pt>
                <c:pt idx="42">
                  <c:v>0</c:v>
                </c:pt>
                <c:pt idx="43">
                  <c:v>4766.2157546890967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16785.068464009699</c:v>
                </c:pt>
                <c:pt idx="48">
                  <c:v>0</c:v>
                </c:pt>
                <c:pt idx="49">
                  <c:v>16120.49119606499</c:v>
                </c:pt>
                <c:pt idx="50">
                  <c:v>0</c:v>
                </c:pt>
                <c:pt idx="51">
                  <c:v>9298.4983630649331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16609.689990220199</c:v>
                </c:pt>
                <c:pt idx="71">
                  <c:v>0</c:v>
                </c:pt>
                <c:pt idx="72">
                  <c:v>0</c:v>
                </c:pt>
                <c:pt idx="73">
                  <c:v>15175.75453695394</c:v>
                </c:pt>
                <c:pt idx="74">
                  <c:v>14669.395538594221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17916.135761672351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14594.81192713963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10161.75403757397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7090.7565515202568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9349.0782460493574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7890.8586922446739</c:v>
                </c:pt>
                <c:pt idx="136">
                  <c:v>11948.70134168601</c:v>
                </c:pt>
                <c:pt idx="137">
                  <c:v>9479.1838980494231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11552.856987154981</c:v>
                </c:pt>
                <c:pt idx="143">
                  <c:v>0</c:v>
                </c:pt>
                <c:pt idx="144">
                  <c:v>0</c:v>
                </c:pt>
                <c:pt idx="145">
                  <c:v>9120.5286312070784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ДатаГрафики!$K$2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ДатаГрафики!$K$519:$K$671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962.45232573770249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17303.84076954121</c:v>
                </c:pt>
                <c:pt idx="14">
                  <c:v>0</c:v>
                </c:pt>
                <c:pt idx="15">
                  <c:v>4413.4448559854882</c:v>
                </c:pt>
                <c:pt idx="16">
                  <c:v>0</c:v>
                </c:pt>
                <c:pt idx="17">
                  <c:v>20537.76723566659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13932.380181070141</c:v>
                </c:pt>
                <c:pt idx="23">
                  <c:v>20462.221105151781</c:v>
                </c:pt>
                <c:pt idx="24">
                  <c:v>0</c:v>
                </c:pt>
                <c:pt idx="25">
                  <c:v>0</c:v>
                </c:pt>
                <c:pt idx="26">
                  <c:v>17266.370733628071</c:v>
                </c:pt>
                <c:pt idx="27">
                  <c:v>0</c:v>
                </c:pt>
                <c:pt idx="28">
                  <c:v>18804.873772931951</c:v>
                </c:pt>
                <c:pt idx="29">
                  <c:v>17985.820023019322</c:v>
                </c:pt>
                <c:pt idx="30">
                  <c:v>19589.647493969511</c:v>
                </c:pt>
                <c:pt idx="31">
                  <c:v>20610.06162440938</c:v>
                </c:pt>
                <c:pt idx="32">
                  <c:v>0</c:v>
                </c:pt>
                <c:pt idx="33">
                  <c:v>18953.914668401951</c:v>
                </c:pt>
                <c:pt idx="34">
                  <c:v>17974.255454564889</c:v>
                </c:pt>
                <c:pt idx="35">
                  <c:v>13587.863034707339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13965.915466362811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2979.961127553609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6643.5087638610103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19033.926166366691</c:v>
                </c:pt>
                <c:pt idx="55">
                  <c:v>18695.286212354618</c:v>
                </c:pt>
                <c:pt idx="56">
                  <c:v>0</c:v>
                </c:pt>
                <c:pt idx="57">
                  <c:v>0</c:v>
                </c:pt>
                <c:pt idx="58">
                  <c:v>16753.107446120812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17727.256489042789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17439.33694105121</c:v>
                </c:pt>
                <c:pt idx="79">
                  <c:v>17948.99570563385</c:v>
                </c:pt>
                <c:pt idx="80">
                  <c:v>0</c:v>
                </c:pt>
                <c:pt idx="81">
                  <c:v>3453.0596238501862</c:v>
                </c:pt>
                <c:pt idx="82">
                  <c:v>0</c:v>
                </c:pt>
                <c:pt idx="83">
                  <c:v>17509.765343082508</c:v>
                </c:pt>
                <c:pt idx="84">
                  <c:v>0</c:v>
                </c:pt>
                <c:pt idx="85">
                  <c:v>18559.1419469477</c:v>
                </c:pt>
                <c:pt idx="86">
                  <c:v>16916.972693965308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15316.168061279919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13949.23621327096</c:v>
                </c:pt>
                <c:pt idx="97">
                  <c:v>15309.185180095141</c:v>
                </c:pt>
                <c:pt idx="98">
                  <c:v>0</c:v>
                </c:pt>
                <c:pt idx="99">
                  <c:v>16016.417099853659</c:v>
                </c:pt>
                <c:pt idx="100">
                  <c:v>0</c:v>
                </c:pt>
                <c:pt idx="101">
                  <c:v>0</c:v>
                </c:pt>
                <c:pt idx="102">
                  <c:v>9709.8920243202028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8479.1084291411844</c:v>
                </c:pt>
                <c:pt idx="107">
                  <c:v>9024.469592877691</c:v>
                </c:pt>
                <c:pt idx="108">
                  <c:v>4587.7979256379394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6579.1469623382409</c:v>
                </c:pt>
                <c:pt idx="114">
                  <c:v>0</c:v>
                </c:pt>
                <c:pt idx="115">
                  <c:v>0</c:v>
                </c:pt>
                <c:pt idx="116">
                  <c:v>11383.57857291797</c:v>
                </c:pt>
                <c:pt idx="117">
                  <c:v>8111.386181641059</c:v>
                </c:pt>
                <c:pt idx="118">
                  <c:v>0</c:v>
                </c:pt>
                <c:pt idx="119">
                  <c:v>8600.6747091646612</c:v>
                </c:pt>
                <c:pt idx="120">
                  <c:v>0</c:v>
                </c:pt>
                <c:pt idx="121">
                  <c:v>8995.3451731716486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9811.265718089242</c:v>
                </c:pt>
                <c:pt idx="127">
                  <c:v>0</c:v>
                </c:pt>
                <c:pt idx="128">
                  <c:v>12557.55632295718</c:v>
                </c:pt>
                <c:pt idx="129">
                  <c:v>0</c:v>
                </c:pt>
                <c:pt idx="130">
                  <c:v>6756.0107307176322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7610.7199587702171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12808.46751736341</c:v>
                </c:pt>
                <c:pt idx="140">
                  <c:v>5062.1651115762234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7564.5334812777737</c:v>
                </c:pt>
                <c:pt idx="149">
                  <c:v>8769.4446929827136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451836480"/>
        <c:axId val="905441664"/>
      </c:barChart>
      <c:dateAx>
        <c:axId val="4518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441664"/>
        <c:crosses val="autoZero"/>
        <c:auto val="1"/>
        <c:lblOffset val="100"/>
        <c:baseTimeUnit val="days"/>
      </c:dateAx>
      <c:valAx>
        <c:axId val="9054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64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Дашборд!$AE$1:$AY$1</c:f>
              <c:numCache>
                <c:formatCode>0.00%</c:formatCode>
                <c:ptCount val="21"/>
                <c:pt idx="0">
                  <c:v>0.66970179533731422</c:v>
                </c:pt>
                <c:pt idx="1">
                  <c:v>1.4173896676206477</c:v>
                </c:pt>
                <c:pt idx="2">
                  <c:v>0.88726383812490128</c:v>
                </c:pt>
                <c:pt idx="3">
                  <c:v>0.95075502786098065</c:v>
                </c:pt>
                <c:pt idx="4">
                  <c:v>0.54708060101637634</c:v>
                </c:pt>
                <c:pt idx="5">
                  <c:v>1.0471520568633832</c:v>
                </c:pt>
                <c:pt idx="6">
                  <c:v>0.18607825949582132</c:v>
                </c:pt>
                <c:pt idx="7">
                  <c:v>0.37982791702580398</c:v>
                </c:pt>
                <c:pt idx="8">
                  <c:v>0.62728476547356082</c:v>
                </c:pt>
                <c:pt idx="9">
                  <c:v>0.14521271990843992</c:v>
                </c:pt>
                <c:pt idx="10">
                  <c:v>0.59565139438226133</c:v>
                </c:pt>
                <c:pt idx="11">
                  <c:v>0.4262829598503482</c:v>
                </c:pt>
                <c:pt idx="12">
                  <c:v>0.12001640875069841</c:v>
                </c:pt>
                <c:pt idx="13">
                  <c:v>0.72916305396959458</c:v>
                </c:pt>
                <c:pt idx="14">
                  <c:v>0.28541915006399371</c:v>
                </c:pt>
                <c:pt idx="15">
                  <c:v>0.19773215649670753</c:v>
                </c:pt>
                <c:pt idx="16">
                  <c:v>0.21122194174614115</c:v>
                </c:pt>
                <c:pt idx="17">
                  <c:v>0.10915581834170475</c:v>
                </c:pt>
                <c:pt idx="18">
                  <c:v>0.24631384070701318</c:v>
                </c:pt>
                <c:pt idx="19">
                  <c:v>0.11048922618260823</c:v>
                </c:pt>
                <c:pt idx="20">
                  <c:v>4.8309556833176205E-2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43296"/>
        <c:axId val="905443840"/>
      </c:scatterChart>
      <c:valAx>
        <c:axId val="9054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443840"/>
        <c:crosses val="autoZero"/>
        <c:crossBetween val="midCat"/>
      </c:valAx>
      <c:valAx>
        <c:axId val="9054438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44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Дашборд!$AE$3:$AY$3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0.73955766233859388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Дашборд!$AE$4:$AY$4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0.52154733148615307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Дашборд!$AE$5:$AY$5</c:f>
              <c:numCache>
                <c:formatCode>0%</c:formatCode>
                <c:ptCount val="21"/>
                <c:pt idx="0">
                  <c:v>1.3880813793337608E-2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Дашборд!$AE$6:$AY$6</c:f>
              <c:numCache>
                <c:formatCode>0%</c:formatCode>
                <c:ptCount val="21"/>
                <c:pt idx="0">
                  <c:v>0</c:v>
                </c:pt>
                <c:pt idx="1">
                  <c:v>1.9760055920218191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Дашборд!$AE$7:$AY$7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0.39235967236314462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Дашборд!$AE$8:$AY$8</c:f>
              <c:numCache>
                <c:formatCode>0%</c:formatCode>
                <c:ptCount val="21"/>
                <c:pt idx="0">
                  <c:v>1.3255227768812909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Дашборд!$AE$9:$AY$9</c:f>
              <c:numCache>
                <c:formatCode>0%</c:formatCode>
                <c:ptCount val="21"/>
                <c:pt idx="0">
                  <c:v>0</c:v>
                </c:pt>
                <c:pt idx="1">
                  <c:v>0.85877374321947608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Дашборд!$AE$10:$AY$10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0.14406230109183873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Дашборд!$AE$11:$AY$11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0.2008777190661446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Дашборд!$AE$12:$AY$12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0.10590177815149578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Дашборд!$AE$13:$AY$13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2.0940029956846442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Дашборд!$AE$14:$AY$14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0.26757435331420287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Дашборд!$AE$15:$AY$15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0.11009617135882144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Дашборд!$AE$16:$AY$16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1.8591992555993038E-2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Дашборд!$AE$17:$AY$17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0.15839632969369244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Дашборд!$AE$18:$AY$18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8.1297906747400464E-2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Дашборд!$AE$19:$AY$19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0.13832628043383802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Дашборд!$AE$20:$AY$20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5.3867366362201859E-2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Дашборд!$AE$21:$AY$21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0.53492543286497529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Дашборд!$AE$22:$AY$22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0.26442336792330651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0.12429522939232117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0.19631596664617323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7.3703774743383216E-2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7.7185781488301783E-2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0.17402990499968907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1.0381936363823783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9.6001532270781606E-2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0.14272290117944891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3.0065390717131407E-2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9.3822046401686746E-2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2.52065885477031E-2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1.3875522649024984E-2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0.37701686838840565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4.9452624453262255E-2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6.8112015005968002E-2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2.0664633734327653E-3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0.14779254412012882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0.1766366537472181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0.26837647445798435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0.25347859304406689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0.15918981628423182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3.6970260347699034E-2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1.242216778448068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0.17880500436094129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0.2462359592250333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0.86396686668540867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4.4884253989227886E-2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0.13674817609495479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0.43781328759180094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0.17953526078659457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5.8557801762429931E-2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0.13010432220040508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0.64411645900605374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1.8120224366259181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2.4501528988996966E-2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9.3166171306042961E-2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1.4272303548530276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0.40374225593658886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4.508051492699431E-2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0.21561213344651475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0.78237004179443093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Дашборд!$AE$64:$AY$64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0.70879418159116514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0.56601489645964231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0.58231742851207258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0.25680525596901554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0.22758690958249561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6.1652737188080176E-2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0.37668259599007115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1.1257726550609213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1.6649584651934766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0.18640642787287132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0.234786286970326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2.7233372610803461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0.10096240894822629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0.14963914879265053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0.73067022587011221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1.6034238611520428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0.33291164970844339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9.2142844504710025E-2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5.4718995911425643E-2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0.4535627815399404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4.9649661962125145E-3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0.12312786871065388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6.1197899580758088E-2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1.3885357078944685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1.5492555643888186E-2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2.8876423997399064E-2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0.15967227503802223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0.53943701436484481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0.21972219710680321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0.29911876941876347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9.8720807839305535E-2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0.37383462118622052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1.6897674182772855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0.77335633628778988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0.24686966278188582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7.7104489463034141E-4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3.8850754639933399E-2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0.53816733899173552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9.3683957681436211E-2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2.4796020352281216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1.6679470410302415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7.2066893700286433E-2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0.70597177563442304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1.0348842032056553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0.30349227571979226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4.887536233809802E-2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6.772008338040382E-2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8.6126402849890968E-2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1.9440417584319873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Дашборд!$AE$113:$AY$113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0.13912622521399781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1.0272921545213156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0.30276080114738013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1.7451170499067969E-2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0.1631818490026668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0.401922878263065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7.1496477119537813E-2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1.2404665706572518E-2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0.21706927740900556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9.6567782650770886E-2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0.25215912975455534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8.0122217499284699E-3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0.42345899982365159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0.50784921304947606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0.22861093299761528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0.32941704860920668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3.9241508216877989E-2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0.20747545144591145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8.9687289392327299E-2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0.16746731344272694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2.5502539574625411E-2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1.2221804052526679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Дашборд!$AE$135:$AY$135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0.83386411893833068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1.5986927728372262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Дашборд!$AE$137:$AY$137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1.2178531797615367E-3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0.14895829462417237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0.19721168088645458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0.17142658156814422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1.1585124379037621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Дашборд!$AE$142:$AY$142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6.2886485413856483E-2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6.8770214941827931E-2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0.44457373474659817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0.19120295525378181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0.84152537789207627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0.82901430433915424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0.11175217849560981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3.4482147597671924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Дашборд!$AE$150:$AY$150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0.29192801374591348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2.6192909207289686E-2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3.4132628889470946E-2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0.30284846838484675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0.6598597780291795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1.1227022267930586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38944"/>
        <c:axId val="395742992"/>
      </c:scatterChart>
      <c:valAx>
        <c:axId val="9054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742992"/>
        <c:crosses val="autoZero"/>
        <c:crossBetween val="midCat"/>
      </c:valAx>
      <c:valAx>
        <c:axId val="395742992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4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668</xdr:row>
      <xdr:rowOff>38100</xdr:rowOff>
    </xdr:from>
    <xdr:to>
      <xdr:col>18</xdr:col>
      <xdr:colOff>38100</xdr:colOff>
      <xdr:row>686</xdr:row>
      <xdr:rowOff>11430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648</xdr:row>
      <xdr:rowOff>30480</xdr:rowOff>
    </xdr:from>
    <xdr:to>
      <xdr:col>28</xdr:col>
      <xdr:colOff>266700</xdr:colOff>
      <xdr:row>666</xdr:row>
      <xdr:rowOff>3810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525780</xdr:colOff>
      <xdr:row>666</xdr:row>
      <xdr:rowOff>144780</xdr:rowOff>
    </xdr:from>
    <xdr:to>
      <xdr:col>28</xdr:col>
      <xdr:colOff>304800</xdr:colOff>
      <xdr:row>684</xdr:row>
      <xdr:rowOff>118110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307041</xdr:colOff>
      <xdr:row>621</xdr:row>
      <xdr:rowOff>2690</xdr:rowOff>
    </xdr:from>
    <xdr:to>
      <xdr:col>21</xdr:col>
      <xdr:colOff>76648</xdr:colOff>
      <xdr:row>648</xdr:row>
      <xdr:rowOff>90544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</xdr:colOff>
      <xdr:row>621</xdr:row>
      <xdr:rowOff>0</xdr:rowOff>
    </xdr:from>
    <xdr:to>
      <xdr:col>28</xdr:col>
      <xdr:colOff>160020</xdr:colOff>
      <xdr:row>648</xdr:row>
      <xdr:rowOff>121920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918754</xdr:colOff>
      <xdr:row>519</xdr:row>
      <xdr:rowOff>150222</xdr:rowOff>
    </xdr:from>
    <xdr:to>
      <xdr:col>14</xdr:col>
      <xdr:colOff>582706</xdr:colOff>
      <xdr:row>548</xdr:row>
      <xdr:rowOff>173530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185057</xdr:colOff>
      <xdr:row>518</xdr:row>
      <xdr:rowOff>185056</xdr:rowOff>
    </xdr:from>
    <xdr:to>
      <xdr:col>34</xdr:col>
      <xdr:colOff>99380</xdr:colOff>
      <xdr:row>548</xdr:row>
      <xdr:rowOff>23307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495637</xdr:colOff>
      <xdr:row>18</xdr:row>
      <xdr:rowOff>60589</xdr:rowOff>
    </xdr:from>
    <xdr:to>
      <xdr:col>23</xdr:col>
      <xdr:colOff>190837</xdr:colOff>
      <xdr:row>33</xdr:row>
      <xdr:rowOff>27931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176680</xdr:colOff>
      <xdr:row>18</xdr:row>
      <xdr:rowOff>62846</xdr:rowOff>
    </xdr:from>
    <xdr:to>
      <xdr:col>30</xdr:col>
      <xdr:colOff>171947</xdr:colOff>
      <xdr:row>32</xdr:row>
      <xdr:rowOff>132930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403279</xdr:colOff>
      <xdr:row>4</xdr:row>
      <xdr:rowOff>2965</xdr:rowOff>
    </xdr:from>
    <xdr:to>
      <xdr:col>15</xdr:col>
      <xdr:colOff>492456</xdr:colOff>
      <xdr:row>18</xdr:row>
      <xdr:rowOff>27777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509083</xdr:colOff>
      <xdr:row>4</xdr:row>
      <xdr:rowOff>9575</xdr:rowOff>
    </xdr:from>
    <xdr:to>
      <xdr:col>22</xdr:col>
      <xdr:colOff>486334</xdr:colOff>
      <xdr:row>18</xdr:row>
      <xdr:rowOff>52956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421340</xdr:colOff>
      <xdr:row>18</xdr:row>
      <xdr:rowOff>37404</xdr:rowOff>
    </xdr:from>
    <xdr:to>
      <xdr:col>15</xdr:col>
      <xdr:colOff>452871</xdr:colOff>
      <xdr:row>34</xdr:row>
      <xdr:rowOff>76817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99788</xdr:colOff>
      <xdr:row>17</xdr:row>
      <xdr:rowOff>18142</xdr:rowOff>
    </xdr:from>
    <xdr:to>
      <xdr:col>8</xdr:col>
      <xdr:colOff>330308</xdr:colOff>
      <xdr:row>31</xdr:row>
      <xdr:rowOff>142155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117929</xdr:colOff>
      <xdr:row>4</xdr:row>
      <xdr:rowOff>18141</xdr:rowOff>
    </xdr:from>
    <xdr:to>
      <xdr:col>8</xdr:col>
      <xdr:colOff>348449</xdr:colOff>
      <xdr:row>17</xdr:row>
      <xdr:rowOff>18354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92225</xdr:colOff>
      <xdr:row>47</xdr:row>
      <xdr:rowOff>168165</xdr:rowOff>
    </xdr:from>
    <xdr:to>
      <xdr:col>35</xdr:col>
      <xdr:colOff>92225</xdr:colOff>
      <xdr:row>62</xdr:row>
      <xdr:rowOff>135507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185644</xdr:colOff>
      <xdr:row>33</xdr:row>
      <xdr:rowOff>26987</xdr:rowOff>
    </xdr:from>
    <xdr:to>
      <xdr:col>35</xdr:col>
      <xdr:colOff>180911</xdr:colOff>
      <xdr:row>47</xdr:row>
      <xdr:rowOff>97072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277963</xdr:colOff>
      <xdr:row>18</xdr:row>
      <xdr:rowOff>22034</xdr:rowOff>
    </xdr:from>
    <xdr:to>
      <xdr:col>35</xdr:col>
      <xdr:colOff>62340</xdr:colOff>
      <xdr:row>32</xdr:row>
      <xdr:rowOff>45720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289448</xdr:colOff>
      <xdr:row>3</xdr:row>
      <xdr:rowOff>164537</xdr:rowOff>
    </xdr:from>
    <xdr:to>
      <xdr:col>34</xdr:col>
      <xdr:colOff>571499</xdr:colOff>
      <xdr:row>18</xdr:row>
      <xdr:rowOff>22861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opLeftCell="M518" zoomScale="70" zoomScaleNormal="70" workbookViewId="0">
      <selection activeCell="P518" sqref="P518"/>
    </sheetView>
  </sheetViews>
  <sheetFormatPr defaultRowHeight="14.5" x14ac:dyDescent="0.35"/>
  <cols>
    <col min="1" max="1" width="21.36328125" customWidth="1"/>
    <col min="3" max="3" width="15.1796875" customWidth="1"/>
    <col min="4" max="4" width="16.6328125" customWidth="1"/>
    <col min="5" max="6" width="18.36328125" customWidth="1"/>
    <col min="7" max="7" width="15.81640625" customWidth="1"/>
    <col min="9" max="10" width="18.36328125" customWidth="1"/>
    <col min="11" max="11" width="15.81640625" customWidth="1"/>
  </cols>
  <sheetData>
    <row r="1" spans="1:11" x14ac:dyDescent="0.35">
      <c r="D1" s="3">
        <v>0.5</v>
      </c>
      <c r="E1" s="3">
        <v>0.8</v>
      </c>
      <c r="F1" s="3">
        <v>0.9</v>
      </c>
      <c r="G1" s="3">
        <v>1</v>
      </c>
      <c r="I1" s="3">
        <v>0.8</v>
      </c>
      <c r="J1" s="3">
        <v>0.9</v>
      </c>
      <c r="K1" s="3">
        <v>1</v>
      </c>
    </row>
    <row r="2" spans="1:11" x14ac:dyDescent="0.35">
      <c r="A2" t="s">
        <v>10</v>
      </c>
      <c r="B2" t="s">
        <v>11</v>
      </c>
      <c r="C2" t="s">
        <v>9</v>
      </c>
      <c r="D2" t="s">
        <v>21</v>
      </c>
      <c r="E2" t="s">
        <v>22</v>
      </c>
      <c r="F2" t="s">
        <v>12</v>
      </c>
      <c r="G2" t="s">
        <v>20</v>
      </c>
      <c r="I2" t="s">
        <v>28</v>
      </c>
      <c r="J2" t="s">
        <v>12</v>
      </c>
      <c r="K2" t="s">
        <v>20</v>
      </c>
    </row>
    <row r="3" spans="1:11" x14ac:dyDescent="0.35">
      <c r="A3" s="13">
        <v>44197</v>
      </c>
      <c r="C3">
        <v>656</v>
      </c>
    </row>
    <row r="4" spans="1:11" x14ac:dyDescent="0.35">
      <c r="A4" s="13">
        <v>44198</v>
      </c>
      <c r="C4">
        <v>7028</v>
      </c>
    </row>
    <row r="5" spans="1:11" x14ac:dyDescent="0.35">
      <c r="A5" s="13">
        <v>44199</v>
      </c>
      <c r="C5">
        <v>340</v>
      </c>
    </row>
    <row r="6" spans="1:11" x14ac:dyDescent="0.35">
      <c r="A6" s="13">
        <v>44200</v>
      </c>
      <c r="C6">
        <v>324</v>
      </c>
    </row>
    <row r="7" spans="1:11" x14ac:dyDescent="0.35">
      <c r="A7" s="13">
        <v>44201</v>
      </c>
      <c r="C7">
        <v>356</v>
      </c>
    </row>
    <row r="8" spans="1:11" x14ac:dyDescent="0.35">
      <c r="A8" s="13">
        <v>44202</v>
      </c>
      <c r="C8">
        <v>1376</v>
      </c>
    </row>
    <row r="9" spans="1:11" x14ac:dyDescent="0.35">
      <c r="A9" s="13">
        <v>44203</v>
      </c>
      <c r="C9">
        <v>576</v>
      </c>
    </row>
    <row r="10" spans="1:11" x14ac:dyDescent="0.35">
      <c r="A10" s="13">
        <v>44204</v>
      </c>
      <c r="C10">
        <v>2616</v>
      </c>
    </row>
    <row r="11" spans="1:11" x14ac:dyDescent="0.35">
      <c r="A11" s="13">
        <v>44205</v>
      </c>
      <c r="C11">
        <v>5216</v>
      </c>
    </row>
    <row r="12" spans="1:11" x14ac:dyDescent="0.35">
      <c r="A12" s="13">
        <v>44206</v>
      </c>
      <c r="C12">
        <v>3032</v>
      </c>
    </row>
    <row r="13" spans="1:11" x14ac:dyDescent="0.35">
      <c r="A13" s="13">
        <v>44207</v>
      </c>
      <c r="C13">
        <v>1400</v>
      </c>
    </row>
    <row r="14" spans="1:11" x14ac:dyDescent="0.35">
      <c r="A14" s="13">
        <v>44208</v>
      </c>
      <c r="C14">
        <v>448</v>
      </c>
    </row>
    <row r="15" spans="1:11" x14ac:dyDescent="0.35">
      <c r="A15" s="13">
        <v>44209</v>
      </c>
      <c r="C15">
        <v>696</v>
      </c>
    </row>
    <row r="16" spans="1:11" x14ac:dyDescent="0.35">
      <c r="A16" s="13">
        <v>44210</v>
      </c>
      <c r="C16">
        <v>2804</v>
      </c>
    </row>
    <row r="17" spans="1:3" x14ac:dyDescent="0.35">
      <c r="A17" s="13">
        <v>44211</v>
      </c>
      <c r="C17">
        <v>564</v>
      </c>
    </row>
    <row r="18" spans="1:3" x14ac:dyDescent="0.35">
      <c r="A18" s="13">
        <v>44212</v>
      </c>
      <c r="C18">
        <v>2008</v>
      </c>
    </row>
    <row r="19" spans="1:3" x14ac:dyDescent="0.35">
      <c r="A19" s="13">
        <v>44213</v>
      </c>
      <c r="C19">
        <v>388</v>
      </c>
    </row>
    <row r="20" spans="1:3" x14ac:dyDescent="0.35">
      <c r="A20" s="13">
        <v>44214</v>
      </c>
      <c r="C20">
        <v>512</v>
      </c>
    </row>
    <row r="21" spans="1:3" x14ac:dyDescent="0.35">
      <c r="A21" s="13">
        <v>44215</v>
      </c>
      <c r="C21">
        <v>6288</v>
      </c>
    </row>
    <row r="22" spans="1:3" x14ac:dyDescent="0.35">
      <c r="A22" s="13">
        <v>44216</v>
      </c>
      <c r="C22">
        <v>908</v>
      </c>
    </row>
    <row r="23" spans="1:3" x14ac:dyDescent="0.35">
      <c r="A23" s="13">
        <v>44217</v>
      </c>
      <c r="C23">
        <v>8188</v>
      </c>
    </row>
    <row r="24" spans="1:3" x14ac:dyDescent="0.35">
      <c r="A24" s="13">
        <v>44218</v>
      </c>
      <c r="C24">
        <v>7780</v>
      </c>
    </row>
    <row r="25" spans="1:3" x14ac:dyDescent="0.35">
      <c r="A25" s="13">
        <v>44219</v>
      </c>
      <c r="C25">
        <v>5816</v>
      </c>
    </row>
    <row r="26" spans="1:3" x14ac:dyDescent="0.35">
      <c r="A26" s="13">
        <v>44220</v>
      </c>
      <c r="C26">
        <v>1540</v>
      </c>
    </row>
    <row r="27" spans="1:3" x14ac:dyDescent="0.35">
      <c r="A27" s="13">
        <v>44221</v>
      </c>
      <c r="C27">
        <v>624</v>
      </c>
    </row>
    <row r="28" spans="1:3" x14ac:dyDescent="0.35">
      <c r="A28" s="13">
        <v>44222</v>
      </c>
      <c r="C28">
        <v>756</v>
      </c>
    </row>
    <row r="29" spans="1:3" x14ac:dyDescent="0.35">
      <c r="A29" s="13">
        <v>44223</v>
      </c>
      <c r="C29">
        <v>1172</v>
      </c>
    </row>
    <row r="30" spans="1:3" x14ac:dyDescent="0.35">
      <c r="A30" s="13">
        <v>44224</v>
      </c>
      <c r="C30">
        <v>980</v>
      </c>
    </row>
    <row r="31" spans="1:3" x14ac:dyDescent="0.35">
      <c r="A31" s="13">
        <v>44225</v>
      </c>
      <c r="C31">
        <v>2812</v>
      </c>
    </row>
    <row r="32" spans="1:3" x14ac:dyDescent="0.35">
      <c r="A32" s="13">
        <v>44226</v>
      </c>
      <c r="C32">
        <v>4640</v>
      </c>
    </row>
    <row r="33" spans="1:3" x14ac:dyDescent="0.35">
      <c r="A33" s="13">
        <v>44227</v>
      </c>
      <c r="C33">
        <v>2504</v>
      </c>
    </row>
    <row r="34" spans="1:3" x14ac:dyDescent="0.35">
      <c r="A34" s="13">
        <v>44228</v>
      </c>
      <c r="C34">
        <v>208</v>
      </c>
    </row>
    <row r="35" spans="1:3" x14ac:dyDescent="0.35">
      <c r="A35" s="13">
        <v>44229</v>
      </c>
      <c r="C35">
        <v>648</v>
      </c>
    </row>
    <row r="36" spans="1:3" x14ac:dyDescent="0.35">
      <c r="A36" s="13">
        <v>44230</v>
      </c>
      <c r="C36">
        <v>2220</v>
      </c>
    </row>
    <row r="37" spans="1:3" x14ac:dyDescent="0.35">
      <c r="A37" s="13">
        <v>44231</v>
      </c>
      <c r="C37">
        <v>2028</v>
      </c>
    </row>
    <row r="38" spans="1:3" x14ac:dyDescent="0.35">
      <c r="A38" s="13">
        <v>44232</v>
      </c>
      <c r="C38">
        <v>10108</v>
      </c>
    </row>
    <row r="39" spans="1:3" x14ac:dyDescent="0.35">
      <c r="A39" s="13">
        <v>44233</v>
      </c>
      <c r="C39">
        <v>4104</v>
      </c>
    </row>
    <row r="40" spans="1:3" x14ac:dyDescent="0.35">
      <c r="A40" s="13">
        <v>44234</v>
      </c>
      <c r="C40">
        <v>508</v>
      </c>
    </row>
    <row r="41" spans="1:3" x14ac:dyDescent="0.35">
      <c r="A41" s="13">
        <v>44235</v>
      </c>
      <c r="C41">
        <v>616</v>
      </c>
    </row>
    <row r="42" spans="1:3" x14ac:dyDescent="0.35">
      <c r="A42" s="13">
        <v>44236</v>
      </c>
      <c r="C42">
        <v>11060</v>
      </c>
    </row>
    <row r="43" spans="1:3" x14ac:dyDescent="0.35">
      <c r="A43" s="13">
        <v>44237</v>
      </c>
      <c r="C43">
        <v>5284</v>
      </c>
    </row>
    <row r="44" spans="1:3" x14ac:dyDescent="0.35">
      <c r="A44" s="13">
        <v>44238</v>
      </c>
      <c r="C44">
        <v>732</v>
      </c>
    </row>
    <row r="45" spans="1:3" x14ac:dyDescent="0.35">
      <c r="A45" s="13">
        <v>44239</v>
      </c>
      <c r="C45">
        <v>1152</v>
      </c>
    </row>
    <row r="46" spans="1:3" x14ac:dyDescent="0.35">
      <c r="A46" s="13">
        <v>44240</v>
      </c>
      <c r="C46">
        <v>4552</v>
      </c>
    </row>
    <row r="47" spans="1:3" x14ac:dyDescent="0.35">
      <c r="A47" s="13">
        <v>44241</v>
      </c>
      <c r="C47">
        <v>1196</v>
      </c>
    </row>
    <row r="48" spans="1:3" x14ac:dyDescent="0.35">
      <c r="A48" s="13">
        <v>44242</v>
      </c>
      <c r="C48">
        <v>5268</v>
      </c>
    </row>
    <row r="49" spans="1:3" x14ac:dyDescent="0.35">
      <c r="A49" s="13">
        <v>44243</v>
      </c>
      <c r="C49">
        <v>11148</v>
      </c>
    </row>
    <row r="50" spans="1:3" x14ac:dyDescent="0.35">
      <c r="A50" s="13">
        <v>44244</v>
      </c>
      <c r="C50">
        <v>2364</v>
      </c>
    </row>
    <row r="51" spans="1:3" x14ac:dyDescent="0.35">
      <c r="A51" s="13">
        <v>44245</v>
      </c>
      <c r="C51">
        <v>4556</v>
      </c>
    </row>
    <row r="52" spans="1:3" x14ac:dyDescent="0.35">
      <c r="A52" s="13">
        <v>44246</v>
      </c>
      <c r="C52">
        <v>13656</v>
      </c>
    </row>
    <row r="53" spans="1:3" x14ac:dyDescent="0.35">
      <c r="A53" s="13">
        <v>44247</v>
      </c>
      <c r="C53">
        <v>6124</v>
      </c>
    </row>
    <row r="54" spans="1:3" x14ac:dyDescent="0.35">
      <c r="A54" s="13">
        <v>44248</v>
      </c>
      <c r="C54">
        <v>13132</v>
      </c>
    </row>
    <row r="55" spans="1:3" x14ac:dyDescent="0.35">
      <c r="A55" s="13">
        <v>44249</v>
      </c>
      <c r="C55">
        <v>14932</v>
      </c>
    </row>
    <row r="56" spans="1:3" x14ac:dyDescent="0.35">
      <c r="A56" s="13">
        <v>44250</v>
      </c>
      <c r="C56">
        <v>14440</v>
      </c>
    </row>
    <row r="57" spans="1:3" x14ac:dyDescent="0.35">
      <c r="A57" s="13">
        <v>44251</v>
      </c>
      <c r="C57">
        <v>4336</v>
      </c>
    </row>
    <row r="58" spans="1:3" x14ac:dyDescent="0.35">
      <c r="A58" s="13">
        <v>44252</v>
      </c>
      <c r="C58">
        <v>12600</v>
      </c>
    </row>
    <row r="59" spans="1:3" x14ac:dyDescent="0.35">
      <c r="A59" s="13">
        <v>44253</v>
      </c>
      <c r="C59">
        <v>13584</v>
      </c>
    </row>
    <row r="60" spans="1:3" x14ac:dyDescent="0.35">
      <c r="A60" s="13">
        <v>44254</v>
      </c>
      <c r="C60">
        <v>2184</v>
      </c>
    </row>
    <row r="61" spans="1:3" x14ac:dyDescent="0.35">
      <c r="A61" s="13">
        <v>44255</v>
      </c>
      <c r="C61">
        <v>7152</v>
      </c>
    </row>
    <row r="62" spans="1:3" x14ac:dyDescent="0.35">
      <c r="A62" s="13">
        <v>44256</v>
      </c>
      <c r="C62">
        <v>2764</v>
      </c>
    </row>
    <row r="63" spans="1:3" x14ac:dyDescent="0.35">
      <c r="A63" s="13">
        <v>44257</v>
      </c>
      <c r="C63">
        <v>11624</v>
      </c>
    </row>
    <row r="64" spans="1:3" x14ac:dyDescent="0.35">
      <c r="A64" s="13">
        <v>44258</v>
      </c>
      <c r="C64">
        <v>13760</v>
      </c>
    </row>
    <row r="65" spans="1:3" x14ac:dyDescent="0.35">
      <c r="A65" s="13">
        <v>44259</v>
      </c>
      <c r="C65">
        <v>12104</v>
      </c>
    </row>
    <row r="66" spans="1:3" x14ac:dyDescent="0.35">
      <c r="A66" s="13">
        <v>44260</v>
      </c>
      <c r="C66">
        <v>316</v>
      </c>
    </row>
    <row r="67" spans="1:3" x14ac:dyDescent="0.35">
      <c r="A67" s="13">
        <v>44261</v>
      </c>
      <c r="C67">
        <v>8684</v>
      </c>
    </row>
    <row r="68" spans="1:3" x14ac:dyDescent="0.35">
      <c r="A68" s="13">
        <v>44262</v>
      </c>
      <c r="C68">
        <v>14948</v>
      </c>
    </row>
    <row r="69" spans="1:3" x14ac:dyDescent="0.35">
      <c r="A69" s="13">
        <v>44263</v>
      </c>
      <c r="C69">
        <v>7708</v>
      </c>
    </row>
    <row r="70" spans="1:3" x14ac:dyDescent="0.35">
      <c r="A70" s="13">
        <v>44264</v>
      </c>
      <c r="C70">
        <v>6376</v>
      </c>
    </row>
    <row r="71" spans="1:3" x14ac:dyDescent="0.35">
      <c r="A71" s="13">
        <v>44265</v>
      </c>
      <c r="C71">
        <v>4408</v>
      </c>
    </row>
    <row r="72" spans="1:3" x14ac:dyDescent="0.35">
      <c r="A72" s="13">
        <v>44266</v>
      </c>
      <c r="C72">
        <v>13528</v>
      </c>
    </row>
    <row r="73" spans="1:3" x14ac:dyDescent="0.35">
      <c r="A73" s="13">
        <v>44267</v>
      </c>
      <c r="C73">
        <v>800</v>
      </c>
    </row>
    <row r="74" spans="1:3" x14ac:dyDescent="0.35">
      <c r="A74" s="13">
        <v>44268</v>
      </c>
      <c r="C74">
        <v>14236</v>
      </c>
    </row>
    <row r="75" spans="1:3" x14ac:dyDescent="0.35">
      <c r="A75" s="13">
        <v>44269</v>
      </c>
      <c r="C75">
        <v>5896</v>
      </c>
    </row>
    <row r="76" spans="1:3" x14ac:dyDescent="0.35">
      <c r="A76" s="13">
        <v>44270</v>
      </c>
      <c r="C76">
        <v>1156</v>
      </c>
    </row>
    <row r="77" spans="1:3" x14ac:dyDescent="0.35">
      <c r="A77" s="13">
        <v>44271</v>
      </c>
      <c r="C77">
        <v>2916</v>
      </c>
    </row>
    <row r="78" spans="1:3" x14ac:dyDescent="0.35">
      <c r="A78" s="13">
        <v>44272</v>
      </c>
      <c r="C78">
        <v>1740</v>
      </c>
    </row>
    <row r="79" spans="1:3" x14ac:dyDescent="0.35">
      <c r="A79" s="13">
        <v>44273</v>
      </c>
      <c r="C79">
        <v>3692</v>
      </c>
    </row>
    <row r="80" spans="1:3" x14ac:dyDescent="0.35">
      <c r="A80" s="13">
        <v>44274</v>
      </c>
      <c r="C80">
        <v>8272</v>
      </c>
    </row>
    <row r="81" spans="1:3" x14ac:dyDescent="0.35">
      <c r="A81" s="13">
        <v>44275</v>
      </c>
      <c r="C81">
        <v>12644</v>
      </c>
    </row>
    <row r="82" spans="1:3" x14ac:dyDescent="0.35">
      <c r="A82" s="13">
        <v>44276</v>
      </c>
      <c r="C82">
        <v>18788</v>
      </c>
    </row>
    <row r="83" spans="1:3" x14ac:dyDescent="0.35">
      <c r="A83" s="13">
        <v>44277</v>
      </c>
      <c r="C83">
        <v>5696</v>
      </c>
    </row>
    <row r="84" spans="1:3" x14ac:dyDescent="0.35">
      <c r="A84" s="13">
        <v>44278</v>
      </c>
      <c r="C84">
        <v>4508</v>
      </c>
    </row>
    <row r="85" spans="1:3" x14ac:dyDescent="0.35">
      <c r="A85" s="13">
        <v>44279</v>
      </c>
      <c r="C85">
        <v>16744</v>
      </c>
    </row>
    <row r="86" spans="1:3" x14ac:dyDescent="0.35">
      <c r="A86" s="13">
        <v>44280</v>
      </c>
      <c r="C86">
        <v>19228</v>
      </c>
    </row>
    <row r="87" spans="1:3" x14ac:dyDescent="0.35">
      <c r="A87" s="13">
        <v>44281</v>
      </c>
      <c r="C87">
        <v>14888</v>
      </c>
    </row>
    <row r="88" spans="1:3" x14ac:dyDescent="0.35">
      <c r="A88" s="13">
        <v>44282</v>
      </c>
      <c r="C88">
        <v>16580</v>
      </c>
    </row>
    <row r="89" spans="1:3" x14ac:dyDescent="0.35">
      <c r="A89" s="13">
        <v>44283</v>
      </c>
      <c r="C89">
        <v>8684</v>
      </c>
    </row>
    <row r="90" spans="1:3" x14ac:dyDescent="0.35">
      <c r="A90" s="13">
        <v>44284</v>
      </c>
      <c r="C90">
        <v>11776</v>
      </c>
    </row>
    <row r="91" spans="1:3" x14ac:dyDescent="0.35">
      <c r="A91" s="13">
        <v>44285</v>
      </c>
      <c r="C91">
        <v>17264</v>
      </c>
    </row>
    <row r="92" spans="1:3" x14ac:dyDescent="0.35">
      <c r="A92" s="13">
        <v>44286</v>
      </c>
      <c r="C92">
        <v>4568</v>
      </c>
    </row>
    <row r="93" spans="1:3" x14ac:dyDescent="0.35">
      <c r="A93" s="13">
        <v>44287</v>
      </c>
      <c r="C93">
        <v>8932</v>
      </c>
    </row>
    <row r="94" spans="1:3" x14ac:dyDescent="0.35">
      <c r="A94" s="13">
        <v>44288</v>
      </c>
      <c r="C94">
        <v>3764</v>
      </c>
    </row>
    <row r="95" spans="1:3" x14ac:dyDescent="0.35">
      <c r="A95" s="13">
        <v>44289</v>
      </c>
      <c r="C95">
        <v>12372</v>
      </c>
    </row>
    <row r="96" spans="1:3" x14ac:dyDescent="0.35">
      <c r="A96" s="13">
        <v>44290</v>
      </c>
      <c r="C96">
        <v>11960</v>
      </c>
    </row>
    <row r="97" spans="1:3" x14ac:dyDescent="0.35">
      <c r="A97" s="13">
        <v>44291</v>
      </c>
      <c r="C97">
        <v>17468</v>
      </c>
    </row>
    <row r="98" spans="1:3" x14ac:dyDescent="0.35">
      <c r="A98" s="13">
        <v>44292</v>
      </c>
      <c r="C98">
        <v>12512</v>
      </c>
    </row>
    <row r="99" spans="1:3" x14ac:dyDescent="0.35">
      <c r="A99" s="13">
        <v>44293</v>
      </c>
      <c r="C99">
        <v>5564</v>
      </c>
    </row>
    <row r="100" spans="1:3" x14ac:dyDescent="0.35">
      <c r="A100" s="13">
        <v>44294</v>
      </c>
      <c r="C100">
        <v>11940</v>
      </c>
    </row>
    <row r="101" spans="1:3" x14ac:dyDescent="0.35">
      <c r="A101" s="13">
        <v>44295</v>
      </c>
      <c r="C101">
        <v>16580</v>
      </c>
    </row>
    <row r="102" spans="1:3" x14ac:dyDescent="0.35">
      <c r="A102" s="13">
        <v>44296</v>
      </c>
      <c r="C102">
        <v>10836</v>
      </c>
    </row>
    <row r="103" spans="1:3" x14ac:dyDescent="0.35">
      <c r="A103" s="13">
        <v>44297</v>
      </c>
      <c r="C103">
        <v>7348</v>
      </c>
    </row>
    <row r="104" spans="1:3" x14ac:dyDescent="0.35">
      <c r="A104" s="13">
        <v>44298</v>
      </c>
      <c r="C104">
        <v>20380</v>
      </c>
    </row>
    <row r="105" spans="1:3" x14ac:dyDescent="0.35">
      <c r="A105" s="13">
        <v>44299</v>
      </c>
      <c r="C105">
        <v>17408</v>
      </c>
    </row>
    <row r="106" spans="1:3" x14ac:dyDescent="0.35">
      <c r="A106" s="13">
        <v>44300</v>
      </c>
      <c r="C106">
        <v>6444</v>
      </c>
    </row>
    <row r="107" spans="1:3" x14ac:dyDescent="0.35">
      <c r="A107" s="13">
        <v>44301</v>
      </c>
      <c r="C107">
        <v>2652</v>
      </c>
    </row>
    <row r="108" spans="1:3" x14ac:dyDescent="0.35">
      <c r="A108" s="13">
        <v>44302</v>
      </c>
      <c r="C108">
        <v>4156</v>
      </c>
    </row>
    <row r="109" spans="1:3" x14ac:dyDescent="0.35">
      <c r="A109" s="13">
        <v>44303</v>
      </c>
      <c r="C109">
        <v>3504</v>
      </c>
    </row>
    <row r="110" spans="1:3" x14ac:dyDescent="0.35">
      <c r="A110" s="13">
        <v>44304</v>
      </c>
      <c r="C110">
        <v>7980</v>
      </c>
    </row>
    <row r="111" spans="1:3" x14ac:dyDescent="0.35">
      <c r="A111" s="13">
        <v>44305</v>
      </c>
      <c r="C111">
        <v>7724</v>
      </c>
    </row>
    <row r="112" spans="1:3" x14ac:dyDescent="0.35">
      <c r="A112" s="13">
        <v>44306</v>
      </c>
      <c r="C112">
        <v>14064</v>
      </c>
    </row>
    <row r="113" spans="1:3" x14ac:dyDescent="0.35">
      <c r="A113" s="13">
        <v>44307</v>
      </c>
      <c r="C113">
        <v>16040</v>
      </c>
    </row>
    <row r="114" spans="1:3" x14ac:dyDescent="0.35">
      <c r="A114" s="13">
        <v>44308</v>
      </c>
      <c r="C114">
        <v>14108</v>
      </c>
    </row>
    <row r="115" spans="1:3" x14ac:dyDescent="0.35">
      <c r="A115" s="13">
        <v>44309</v>
      </c>
      <c r="C115">
        <v>10236</v>
      </c>
    </row>
    <row r="116" spans="1:3" x14ac:dyDescent="0.35">
      <c r="A116" s="13">
        <v>44310</v>
      </c>
      <c r="C116">
        <v>2516</v>
      </c>
    </row>
    <row r="117" spans="1:3" x14ac:dyDescent="0.35">
      <c r="A117" s="13">
        <v>44311</v>
      </c>
      <c r="C117">
        <v>1592</v>
      </c>
    </row>
    <row r="118" spans="1:3" x14ac:dyDescent="0.35">
      <c r="A118" s="13">
        <v>44312</v>
      </c>
      <c r="C118">
        <v>9196</v>
      </c>
    </row>
    <row r="119" spans="1:3" x14ac:dyDescent="0.35">
      <c r="A119" s="13">
        <v>44313</v>
      </c>
      <c r="C119">
        <v>8964</v>
      </c>
    </row>
    <row r="120" spans="1:3" x14ac:dyDescent="0.35">
      <c r="A120" s="13">
        <v>44314</v>
      </c>
      <c r="C120">
        <v>21692</v>
      </c>
    </row>
    <row r="121" spans="1:3" x14ac:dyDescent="0.35">
      <c r="A121" s="13">
        <v>44315</v>
      </c>
      <c r="C121">
        <v>19120</v>
      </c>
    </row>
    <row r="122" spans="1:3" x14ac:dyDescent="0.35">
      <c r="A122" s="13">
        <v>44316</v>
      </c>
      <c r="C122">
        <v>3292</v>
      </c>
    </row>
    <row r="123" spans="1:3" x14ac:dyDescent="0.35">
      <c r="A123" s="13">
        <v>44317</v>
      </c>
      <c r="C123">
        <v>12668</v>
      </c>
    </row>
    <row r="124" spans="1:3" x14ac:dyDescent="0.35">
      <c r="A124" s="13">
        <v>44318</v>
      </c>
      <c r="C124">
        <v>572</v>
      </c>
    </row>
    <row r="125" spans="1:3" x14ac:dyDescent="0.35">
      <c r="A125" s="13">
        <v>44319</v>
      </c>
      <c r="C125">
        <v>15496</v>
      </c>
    </row>
    <row r="126" spans="1:3" x14ac:dyDescent="0.35">
      <c r="A126" s="13">
        <v>44320</v>
      </c>
      <c r="C126">
        <v>16948</v>
      </c>
    </row>
    <row r="127" spans="1:3" x14ac:dyDescent="0.35">
      <c r="A127" s="13">
        <v>44321</v>
      </c>
      <c r="C127">
        <v>19408</v>
      </c>
    </row>
    <row r="128" spans="1:3" x14ac:dyDescent="0.35">
      <c r="A128" s="13">
        <v>44322</v>
      </c>
      <c r="C128">
        <v>15468</v>
      </c>
    </row>
    <row r="129" spans="1:3" x14ac:dyDescent="0.35">
      <c r="A129" s="13">
        <v>44323</v>
      </c>
      <c r="C129">
        <v>12172</v>
      </c>
    </row>
    <row r="130" spans="1:3" x14ac:dyDescent="0.35">
      <c r="A130" s="13">
        <v>44324</v>
      </c>
      <c r="C130">
        <v>10340</v>
      </c>
    </row>
    <row r="131" spans="1:3" x14ac:dyDescent="0.35">
      <c r="A131" s="13">
        <v>44325</v>
      </c>
      <c r="C131">
        <v>1912</v>
      </c>
    </row>
    <row r="132" spans="1:3" x14ac:dyDescent="0.35">
      <c r="A132" s="13">
        <v>44326</v>
      </c>
      <c r="C132">
        <v>22196</v>
      </c>
    </row>
    <row r="133" spans="1:3" x14ac:dyDescent="0.35">
      <c r="A133" s="13">
        <v>44327</v>
      </c>
      <c r="C133">
        <v>22012</v>
      </c>
    </row>
    <row r="134" spans="1:3" x14ac:dyDescent="0.35">
      <c r="A134" s="13">
        <v>44328</v>
      </c>
      <c r="C134">
        <v>21492</v>
      </c>
    </row>
    <row r="135" spans="1:3" x14ac:dyDescent="0.35">
      <c r="A135" s="13">
        <v>44329</v>
      </c>
      <c r="C135">
        <v>9724</v>
      </c>
    </row>
    <row r="136" spans="1:3" x14ac:dyDescent="0.35">
      <c r="A136" s="13">
        <v>44330</v>
      </c>
      <c r="C136">
        <v>13296</v>
      </c>
    </row>
    <row r="137" spans="1:3" x14ac:dyDescent="0.35">
      <c r="A137" s="13">
        <v>44331</v>
      </c>
      <c r="C137">
        <v>12752</v>
      </c>
    </row>
    <row r="138" spans="1:3" x14ac:dyDescent="0.35">
      <c r="A138" s="13">
        <v>44332</v>
      </c>
      <c r="C138">
        <v>2256</v>
      </c>
    </row>
    <row r="139" spans="1:3" x14ac:dyDescent="0.35">
      <c r="A139" s="13">
        <v>44333</v>
      </c>
      <c r="C139">
        <v>12264</v>
      </c>
    </row>
    <row r="140" spans="1:3" x14ac:dyDescent="0.35">
      <c r="A140" s="13">
        <v>44334</v>
      </c>
      <c r="C140">
        <v>10396</v>
      </c>
    </row>
    <row r="141" spans="1:3" x14ac:dyDescent="0.35">
      <c r="A141" s="13">
        <v>44335</v>
      </c>
      <c r="C141">
        <v>11384</v>
      </c>
    </row>
    <row r="142" spans="1:3" x14ac:dyDescent="0.35">
      <c r="A142" s="13">
        <v>44336</v>
      </c>
      <c r="C142">
        <v>14904</v>
      </c>
    </row>
    <row r="143" spans="1:3" x14ac:dyDescent="0.35">
      <c r="A143" s="13">
        <v>44337</v>
      </c>
      <c r="C143">
        <v>19832</v>
      </c>
    </row>
    <row r="144" spans="1:3" x14ac:dyDescent="0.35">
      <c r="A144" s="13">
        <v>44338</v>
      </c>
      <c r="C144">
        <v>1932</v>
      </c>
    </row>
    <row r="145" spans="1:3" x14ac:dyDescent="0.35">
      <c r="A145" s="13">
        <v>44339</v>
      </c>
      <c r="C145">
        <v>4728</v>
      </c>
    </row>
    <row r="146" spans="1:3" x14ac:dyDescent="0.35">
      <c r="A146" s="13">
        <v>44340</v>
      </c>
      <c r="C146">
        <v>15364</v>
      </c>
    </row>
    <row r="147" spans="1:3" x14ac:dyDescent="0.35">
      <c r="A147" s="13">
        <v>44341</v>
      </c>
      <c r="C147">
        <v>3628</v>
      </c>
    </row>
    <row r="148" spans="1:3" x14ac:dyDescent="0.35">
      <c r="A148" s="13">
        <v>44342</v>
      </c>
      <c r="C148">
        <v>18804</v>
      </c>
    </row>
    <row r="149" spans="1:3" x14ac:dyDescent="0.35">
      <c r="A149" s="13">
        <v>44343</v>
      </c>
      <c r="C149">
        <v>6704</v>
      </c>
    </row>
    <row r="150" spans="1:3" x14ac:dyDescent="0.35">
      <c r="A150" s="13">
        <v>44344</v>
      </c>
      <c r="C150">
        <v>6892</v>
      </c>
    </row>
    <row r="151" spans="1:3" x14ac:dyDescent="0.35">
      <c r="A151" s="13">
        <v>44345</v>
      </c>
      <c r="C151">
        <v>17076</v>
      </c>
    </row>
    <row r="152" spans="1:3" x14ac:dyDescent="0.35">
      <c r="A152" s="13">
        <v>44346</v>
      </c>
      <c r="C152">
        <v>12116</v>
      </c>
    </row>
    <row r="153" spans="1:3" x14ac:dyDescent="0.35">
      <c r="A153" s="13">
        <v>44347</v>
      </c>
      <c r="C153">
        <v>5496</v>
      </c>
    </row>
    <row r="154" spans="1:3" x14ac:dyDescent="0.35">
      <c r="A154" s="13">
        <v>44348</v>
      </c>
      <c r="C154">
        <v>11964</v>
      </c>
    </row>
    <row r="155" spans="1:3" x14ac:dyDescent="0.35">
      <c r="A155" s="13">
        <v>44349</v>
      </c>
      <c r="C155">
        <v>8668</v>
      </c>
    </row>
    <row r="156" spans="1:3" x14ac:dyDescent="0.35">
      <c r="A156" s="13">
        <v>44350</v>
      </c>
      <c r="C156">
        <v>13896</v>
      </c>
    </row>
    <row r="157" spans="1:3" x14ac:dyDescent="0.35">
      <c r="A157" s="13">
        <v>44351</v>
      </c>
      <c r="C157">
        <v>19108</v>
      </c>
    </row>
    <row r="158" spans="1:3" x14ac:dyDescent="0.35">
      <c r="A158" s="13">
        <v>44352</v>
      </c>
      <c r="C158">
        <v>12612</v>
      </c>
    </row>
    <row r="159" spans="1:3" x14ac:dyDescent="0.35">
      <c r="A159" s="13">
        <v>44353</v>
      </c>
      <c r="C159">
        <v>1224</v>
      </c>
    </row>
    <row r="160" spans="1:3" x14ac:dyDescent="0.35">
      <c r="A160" s="13">
        <v>44354</v>
      </c>
      <c r="C160">
        <v>20120</v>
      </c>
    </row>
    <row r="161" spans="1:3" x14ac:dyDescent="0.35">
      <c r="A161" s="13">
        <v>44355</v>
      </c>
      <c r="C161">
        <v>19628</v>
      </c>
    </row>
    <row r="162" spans="1:3" x14ac:dyDescent="0.35">
      <c r="A162" s="13">
        <v>44356</v>
      </c>
      <c r="C162">
        <v>15216</v>
      </c>
    </row>
    <row r="163" spans="1:3" x14ac:dyDescent="0.35">
      <c r="A163" s="13">
        <v>44357</v>
      </c>
      <c r="C163">
        <v>14600</v>
      </c>
    </row>
    <row r="164" spans="1:3" x14ac:dyDescent="0.35">
      <c r="A164" s="13">
        <v>44358</v>
      </c>
      <c r="C164">
        <v>20248</v>
      </c>
    </row>
    <row r="165" spans="1:3" x14ac:dyDescent="0.35">
      <c r="A165" s="13">
        <v>44359</v>
      </c>
      <c r="C165">
        <v>19944</v>
      </c>
    </row>
    <row r="166" spans="1:3" x14ac:dyDescent="0.35">
      <c r="A166" s="13">
        <v>44360</v>
      </c>
      <c r="C166">
        <v>6800</v>
      </c>
    </row>
    <row r="167" spans="1:3" x14ac:dyDescent="0.35">
      <c r="A167" s="13">
        <v>44361</v>
      </c>
      <c r="C167">
        <v>3636</v>
      </c>
    </row>
    <row r="168" spans="1:3" x14ac:dyDescent="0.35">
      <c r="A168" s="13">
        <v>44362</v>
      </c>
      <c r="C168">
        <v>18100</v>
      </c>
    </row>
    <row r="169" spans="1:3" x14ac:dyDescent="0.35">
      <c r="A169" s="13">
        <v>44363</v>
      </c>
      <c r="C169">
        <v>19496</v>
      </c>
    </row>
    <row r="170" spans="1:3" x14ac:dyDescent="0.35">
      <c r="A170" s="13">
        <v>44364</v>
      </c>
      <c r="C170">
        <v>16704</v>
      </c>
    </row>
    <row r="171" spans="1:3" x14ac:dyDescent="0.35">
      <c r="A171" s="13">
        <v>44365</v>
      </c>
      <c r="C171">
        <v>19872</v>
      </c>
    </row>
    <row r="172" spans="1:3" x14ac:dyDescent="0.35">
      <c r="A172" s="13">
        <v>44366</v>
      </c>
      <c r="C172">
        <v>17068</v>
      </c>
    </row>
    <row r="173" spans="1:3" x14ac:dyDescent="0.35">
      <c r="A173" s="13">
        <v>44367</v>
      </c>
      <c r="C173">
        <v>15812</v>
      </c>
    </row>
    <row r="174" spans="1:3" x14ac:dyDescent="0.35">
      <c r="A174" s="13">
        <v>44368</v>
      </c>
      <c r="C174">
        <v>15656</v>
      </c>
    </row>
    <row r="175" spans="1:3" x14ac:dyDescent="0.35">
      <c r="A175" s="13">
        <v>44369</v>
      </c>
      <c r="C175">
        <v>19008</v>
      </c>
    </row>
    <row r="176" spans="1:3" x14ac:dyDescent="0.35">
      <c r="A176" s="13">
        <v>44370</v>
      </c>
      <c r="C176">
        <v>19292</v>
      </c>
    </row>
    <row r="177" spans="1:3" x14ac:dyDescent="0.35">
      <c r="A177" s="13">
        <v>44371</v>
      </c>
      <c r="C177">
        <v>18368</v>
      </c>
    </row>
    <row r="178" spans="1:3" x14ac:dyDescent="0.35">
      <c r="A178" s="13">
        <v>44372</v>
      </c>
      <c r="C178">
        <v>19260</v>
      </c>
    </row>
    <row r="179" spans="1:3" x14ac:dyDescent="0.35">
      <c r="A179" s="13">
        <v>44373</v>
      </c>
      <c r="C179">
        <v>18068</v>
      </c>
    </row>
    <row r="180" spans="1:3" x14ac:dyDescent="0.35">
      <c r="A180" s="13">
        <v>44374</v>
      </c>
      <c r="C180">
        <v>13684</v>
      </c>
    </row>
    <row r="181" spans="1:3" x14ac:dyDescent="0.35">
      <c r="A181" s="13">
        <v>44375</v>
      </c>
      <c r="C181">
        <v>18564</v>
      </c>
    </row>
    <row r="182" spans="1:3" x14ac:dyDescent="0.35">
      <c r="A182" s="13">
        <v>44376</v>
      </c>
      <c r="C182">
        <v>20204</v>
      </c>
    </row>
    <row r="183" spans="1:3" x14ac:dyDescent="0.35">
      <c r="A183" s="13">
        <v>44377</v>
      </c>
      <c r="C183">
        <v>14676</v>
      </c>
    </row>
    <row r="184" spans="1:3" x14ac:dyDescent="0.35">
      <c r="A184" s="13">
        <v>44378</v>
      </c>
      <c r="C184">
        <v>14540</v>
      </c>
    </row>
    <row r="185" spans="1:3" x14ac:dyDescent="0.35">
      <c r="A185" s="13">
        <v>44379</v>
      </c>
      <c r="C185">
        <v>11196</v>
      </c>
    </row>
    <row r="186" spans="1:3" x14ac:dyDescent="0.35">
      <c r="A186" s="13">
        <v>44380</v>
      </c>
      <c r="C186">
        <v>16776</v>
      </c>
    </row>
    <row r="187" spans="1:3" x14ac:dyDescent="0.35">
      <c r="A187" s="13">
        <v>44381</v>
      </c>
      <c r="C187">
        <v>12876</v>
      </c>
    </row>
    <row r="188" spans="1:3" x14ac:dyDescent="0.35">
      <c r="A188" s="13">
        <v>44382</v>
      </c>
      <c r="C188">
        <v>10420</v>
      </c>
    </row>
    <row r="189" spans="1:3" x14ac:dyDescent="0.35">
      <c r="A189" s="13">
        <v>44383</v>
      </c>
      <c r="C189">
        <v>19284</v>
      </c>
    </row>
    <row r="190" spans="1:3" x14ac:dyDescent="0.35">
      <c r="A190" s="13">
        <v>44384</v>
      </c>
      <c r="C190">
        <v>15696</v>
      </c>
    </row>
    <row r="191" spans="1:3" x14ac:dyDescent="0.35">
      <c r="A191" s="13">
        <v>44385</v>
      </c>
      <c r="C191">
        <v>19028</v>
      </c>
    </row>
    <row r="192" spans="1:3" x14ac:dyDescent="0.35">
      <c r="A192" s="13">
        <v>44386</v>
      </c>
      <c r="C192">
        <v>21580</v>
      </c>
    </row>
    <row r="193" spans="1:3" x14ac:dyDescent="0.35">
      <c r="A193" s="13">
        <v>44387</v>
      </c>
      <c r="C193">
        <v>20780</v>
      </c>
    </row>
    <row r="194" spans="1:3" x14ac:dyDescent="0.35">
      <c r="A194" s="13">
        <v>44388</v>
      </c>
      <c r="C194">
        <v>19748</v>
      </c>
    </row>
    <row r="195" spans="1:3" x14ac:dyDescent="0.35">
      <c r="A195" s="13">
        <v>44389</v>
      </c>
      <c r="C195">
        <v>15988</v>
      </c>
    </row>
    <row r="196" spans="1:3" x14ac:dyDescent="0.35">
      <c r="A196" s="13">
        <v>44390</v>
      </c>
      <c r="C196">
        <v>19304</v>
      </c>
    </row>
    <row r="197" spans="1:3" x14ac:dyDescent="0.35">
      <c r="A197" s="13">
        <v>44391</v>
      </c>
      <c r="C197">
        <v>20228</v>
      </c>
    </row>
    <row r="198" spans="1:3" x14ac:dyDescent="0.35">
      <c r="A198" s="13">
        <v>44392</v>
      </c>
      <c r="C198">
        <v>19868</v>
      </c>
    </row>
    <row r="199" spans="1:3" x14ac:dyDescent="0.35">
      <c r="A199" s="13">
        <v>44393</v>
      </c>
      <c r="C199">
        <v>18468</v>
      </c>
    </row>
    <row r="200" spans="1:3" x14ac:dyDescent="0.35">
      <c r="A200" s="13">
        <v>44394</v>
      </c>
      <c r="C200">
        <v>14948</v>
      </c>
    </row>
    <row r="201" spans="1:3" x14ac:dyDescent="0.35">
      <c r="A201" s="13">
        <v>44395</v>
      </c>
      <c r="C201">
        <v>18228</v>
      </c>
    </row>
    <row r="202" spans="1:3" x14ac:dyDescent="0.35">
      <c r="A202" s="13">
        <v>44396</v>
      </c>
      <c r="C202">
        <v>13444</v>
      </c>
    </row>
    <row r="203" spans="1:3" x14ac:dyDescent="0.35">
      <c r="A203" s="13">
        <v>44397</v>
      </c>
      <c r="C203">
        <v>4372</v>
      </c>
    </row>
    <row r="204" spans="1:3" x14ac:dyDescent="0.35">
      <c r="A204" s="13">
        <v>44398</v>
      </c>
      <c r="C204">
        <v>2972</v>
      </c>
    </row>
    <row r="205" spans="1:3" x14ac:dyDescent="0.35">
      <c r="A205" s="13">
        <v>44399</v>
      </c>
      <c r="C205">
        <v>19224</v>
      </c>
    </row>
    <row r="206" spans="1:3" x14ac:dyDescent="0.35">
      <c r="A206" s="13">
        <v>44400</v>
      </c>
      <c r="C206">
        <v>20612</v>
      </c>
    </row>
    <row r="207" spans="1:3" x14ac:dyDescent="0.35">
      <c r="A207" s="13">
        <v>44401</v>
      </c>
      <c r="C207">
        <v>15404</v>
      </c>
    </row>
    <row r="208" spans="1:3" x14ac:dyDescent="0.35">
      <c r="A208" s="13">
        <v>44402</v>
      </c>
      <c r="C208">
        <v>18060</v>
      </c>
    </row>
    <row r="209" spans="1:3" x14ac:dyDescent="0.35">
      <c r="A209" s="13">
        <v>44403</v>
      </c>
      <c r="C209">
        <v>17720</v>
      </c>
    </row>
    <row r="210" spans="1:3" x14ac:dyDescent="0.35">
      <c r="A210" s="13">
        <v>44404</v>
      </c>
      <c r="C210">
        <v>11432</v>
      </c>
    </row>
    <row r="211" spans="1:3" x14ac:dyDescent="0.35">
      <c r="A211" s="13">
        <v>44405</v>
      </c>
      <c r="C211">
        <v>17660</v>
      </c>
    </row>
    <row r="212" spans="1:3" x14ac:dyDescent="0.35">
      <c r="A212" s="13">
        <v>44406</v>
      </c>
      <c r="C212">
        <v>16988</v>
      </c>
    </row>
    <row r="213" spans="1:3" x14ac:dyDescent="0.35">
      <c r="A213" s="13">
        <v>44407</v>
      </c>
      <c r="C213">
        <v>18784</v>
      </c>
    </row>
    <row r="214" spans="1:3" x14ac:dyDescent="0.35">
      <c r="A214" s="13">
        <v>44408</v>
      </c>
      <c r="C214">
        <v>19616</v>
      </c>
    </row>
    <row r="215" spans="1:3" x14ac:dyDescent="0.35">
      <c r="A215" s="13">
        <v>44409</v>
      </c>
      <c r="C215">
        <v>19444</v>
      </c>
    </row>
    <row r="216" spans="1:3" x14ac:dyDescent="0.35">
      <c r="A216" s="13">
        <v>44410</v>
      </c>
      <c r="C216">
        <v>16648</v>
      </c>
    </row>
    <row r="217" spans="1:3" x14ac:dyDescent="0.35">
      <c r="A217" s="13">
        <v>44411</v>
      </c>
      <c r="C217">
        <v>18220</v>
      </c>
    </row>
    <row r="218" spans="1:3" x14ac:dyDescent="0.35">
      <c r="A218" s="13">
        <v>44412</v>
      </c>
      <c r="C218">
        <v>15856</v>
      </c>
    </row>
    <row r="219" spans="1:3" x14ac:dyDescent="0.35">
      <c r="A219" s="13">
        <v>44413</v>
      </c>
      <c r="C219">
        <v>16388</v>
      </c>
    </row>
    <row r="220" spans="1:3" x14ac:dyDescent="0.35">
      <c r="A220" s="13">
        <v>44414</v>
      </c>
      <c r="C220">
        <v>9996</v>
      </c>
    </row>
    <row r="221" spans="1:3" x14ac:dyDescent="0.35">
      <c r="A221" s="13">
        <v>44415</v>
      </c>
      <c r="C221">
        <v>18252</v>
      </c>
    </row>
    <row r="222" spans="1:3" x14ac:dyDescent="0.35">
      <c r="A222" s="13">
        <v>44416</v>
      </c>
      <c r="C222">
        <v>19604</v>
      </c>
    </row>
    <row r="223" spans="1:3" x14ac:dyDescent="0.35">
      <c r="A223" s="13">
        <v>44417</v>
      </c>
      <c r="C223">
        <v>16064</v>
      </c>
    </row>
    <row r="224" spans="1:3" x14ac:dyDescent="0.35">
      <c r="A224" s="13">
        <v>44418</v>
      </c>
      <c r="C224">
        <v>19844</v>
      </c>
    </row>
    <row r="225" spans="1:3" x14ac:dyDescent="0.35">
      <c r="A225" s="13">
        <v>44419</v>
      </c>
      <c r="C225">
        <v>17564</v>
      </c>
    </row>
    <row r="226" spans="1:3" x14ac:dyDescent="0.35">
      <c r="A226" s="13">
        <v>44420</v>
      </c>
      <c r="C226">
        <v>18804</v>
      </c>
    </row>
    <row r="227" spans="1:3" x14ac:dyDescent="0.35">
      <c r="A227" s="13">
        <v>44421</v>
      </c>
      <c r="C227">
        <v>16852</v>
      </c>
    </row>
    <row r="228" spans="1:3" x14ac:dyDescent="0.35">
      <c r="A228" s="13">
        <v>44422</v>
      </c>
      <c r="C228">
        <v>19472</v>
      </c>
    </row>
    <row r="229" spans="1:3" x14ac:dyDescent="0.35">
      <c r="A229" s="13">
        <v>44423</v>
      </c>
      <c r="C229">
        <v>18924</v>
      </c>
    </row>
    <row r="230" spans="1:3" x14ac:dyDescent="0.35">
      <c r="A230" s="13">
        <v>44424</v>
      </c>
      <c r="C230">
        <v>15416</v>
      </c>
    </row>
    <row r="231" spans="1:3" x14ac:dyDescent="0.35">
      <c r="A231" s="13">
        <v>44425</v>
      </c>
      <c r="C231">
        <v>13812</v>
      </c>
    </row>
    <row r="232" spans="1:3" x14ac:dyDescent="0.35">
      <c r="A232" s="13">
        <v>44426</v>
      </c>
      <c r="C232">
        <v>7184</v>
      </c>
    </row>
    <row r="233" spans="1:3" x14ac:dyDescent="0.35">
      <c r="A233" s="13">
        <v>44427</v>
      </c>
      <c r="C233">
        <v>17624</v>
      </c>
    </row>
    <row r="234" spans="1:3" x14ac:dyDescent="0.35">
      <c r="A234" s="13">
        <v>44428</v>
      </c>
      <c r="C234">
        <v>16536</v>
      </c>
    </row>
    <row r="235" spans="1:3" x14ac:dyDescent="0.35">
      <c r="A235" s="13">
        <v>44429</v>
      </c>
      <c r="C235">
        <v>15396</v>
      </c>
    </row>
    <row r="236" spans="1:3" x14ac:dyDescent="0.35">
      <c r="A236" s="13">
        <v>44430</v>
      </c>
      <c r="C236">
        <v>17428</v>
      </c>
    </row>
    <row r="237" spans="1:3" x14ac:dyDescent="0.35">
      <c r="A237" s="13">
        <v>44431</v>
      </c>
      <c r="C237">
        <v>15592</v>
      </c>
    </row>
    <row r="238" spans="1:3" x14ac:dyDescent="0.35">
      <c r="A238" s="13">
        <v>44432</v>
      </c>
      <c r="C238">
        <v>10396</v>
      </c>
    </row>
    <row r="239" spans="1:3" x14ac:dyDescent="0.35">
      <c r="A239" s="13">
        <v>44433</v>
      </c>
      <c r="C239">
        <v>11084</v>
      </c>
    </row>
    <row r="240" spans="1:3" x14ac:dyDescent="0.35">
      <c r="A240" s="13">
        <v>44434</v>
      </c>
      <c r="C240">
        <v>7492</v>
      </c>
    </row>
    <row r="241" spans="1:3" x14ac:dyDescent="0.35">
      <c r="A241" s="13">
        <v>44435</v>
      </c>
      <c r="C241">
        <v>14432</v>
      </c>
    </row>
    <row r="242" spans="1:3" x14ac:dyDescent="0.35">
      <c r="A242" s="13">
        <v>44436</v>
      </c>
      <c r="C242">
        <v>13668</v>
      </c>
    </row>
    <row r="243" spans="1:3" x14ac:dyDescent="0.35">
      <c r="A243" s="13">
        <v>44437</v>
      </c>
      <c r="C243">
        <v>3284</v>
      </c>
    </row>
    <row r="244" spans="1:3" x14ac:dyDescent="0.35">
      <c r="A244" s="13">
        <v>44438</v>
      </c>
      <c r="C244">
        <v>8648</v>
      </c>
    </row>
    <row r="245" spans="1:3" x14ac:dyDescent="0.35">
      <c r="A245" s="13">
        <v>44439</v>
      </c>
      <c r="C245">
        <v>16792</v>
      </c>
    </row>
    <row r="246" spans="1:3" x14ac:dyDescent="0.35">
      <c r="A246" s="13">
        <v>44440</v>
      </c>
      <c r="C246">
        <v>7340</v>
      </c>
    </row>
    <row r="247" spans="1:3" x14ac:dyDescent="0.35">
      <c r="A247" s="13">
        <v>44441</v>
      </c>
      <c r="C247">
        <v>6476</v>
      </c>
    </row>
    <row r="248" spans="1:3" x14ac:dyDescent="0.35">
      <c r="A248" s="13">
        <v>44442</v>
      </c>
      <c r="C248">
        <v>9692</v>
      </c>
    </row>
    <row r="249" spans="1:3" x14ac:dyDescent="0.35">
      <c r="A249" s="13">
        <v>44443</v>
      </c>
      <c r="C249">
        <v>4768</v>
      </c>
    </row>
    <row r="250" spans="1:3" x14ac:dyDescent="0.35">
      <c r="A250" s="13">
        <v>44444</v>
      </c>
      <c r="C250">
        <v>4300</v>
      </c>
    </row>
    <row r="251" spans="1:3" x14ac:dyDescent="0.35">
      <c r="A251" s="13">
        <v>44445</v>
      </c>
      <c r="C251">
        <v>15632</v>
      </c>
    </row>
    <row r="252" spans="1:3" x14ac:dyDescent="0.35">
      <c r="A252" s="13">
        <v>44446</v>
      </c>
      <c r="C252">
        <v>8592</v>
      </c>
    </row>
    <row r="253" spans="1:3" x14ac:dyDescent="0.35">
      <c r="A253" s="13">
        <v>44447</v>
      </c>
      <c r="C253">
        <v>16436</v>
      </c>
    </row>
    <row r="254" spans="1:3" x14ac:dyDescent="0.35">
      <c r="A254" s="13">
        <v>44448</v>
      </c>
      <c r="C254">
        <v>18688</v>
      </c>
    </row>
    <row r="255" spans="1:3" x14ac:dyDescent="0.35">
      <c r="A255" s="13">
        <v>44449</v>
      </c>
      <c r="C255">
        <v>16448</v>
      </c>
    </row>
    <row r="256" spans="1:3" x14ac:dyDescent="0.35">
      <c r="A256" s="13">
        <v>44450</v>
      </c>
      <c r="C256">
        <v>16268</v>
      </c>
    </row>
    <row r="257" spans="1:3" x14ac:dyDescent="0.35">
      <c r="A257" s="13">
        <v>44451</v>
      </c>
      <c r="C257">
        <v>12780</v>
      </c>
    </row>
    <row r="258" spans="1:3" x14ac:dyDescent="0.35">
      <c r="A258" s="13">
        <v>44452</v>
      </c>
      <c r="C258">
        <v>14256</v>
      </c>
    </row>
    <row r="259" spans="1:3" x14ac:dyDescent="0.35">
      <c r="A259" s="13">
        <v>44453</v>
      </c>
      <c r="C259">
        <v>9716</v>
      </c>
    </row>
    <row r="260" spans="1:3" x14ac:dyDescent="0.35">
      <c r="A260" s="13">
        <v>44454</v>
      </c>
      <c r="C260">
        <v>13144</v>
      </c>
    </row>
    <row r="261" spans="1:3" x14ac:dyDescent="0.35">
      <c r="A261" s="13">
        <v>44455</v>
      </c>
      <c r="C261">
        <v>16016</v>
      </c>
    </row>
    <row r="262" spans="1:3" x14ac:dyDescent="0.35">
      <c r="A262" s="13">
        <v>44456</v>
      </c>
      <c r="C262">
        <v>10292</v>
      </c>
    </row>
    <row r="263" spans="1:3" x14ac:dyDescent="0.35">
      <c r="A263" s="13">
        <v>44457</v>
      </c>
      <c r="C263">
        <v>6988</v>
      </c>
    </row>
    <row r="264" spans="1:3" x14ac:dyDescent="0.35">
      <c r="A264" s="13">
        <v>44458</v>
      </c>
      <c r="C264">
        <v>3580</v>
      </c>
    </row>
    <row r="265" spans="1:3" x14ac:dyDescent="0.35">
      <c r="A265" s="13">
        <v>44459</v>
      </c>
      <c r="C265">
        <v>3268</v>
      </c>
    </row>
    <row r="266" spans="1:3" x14ac:dyDescent="0.35">
      <c r="A266" s="13">
        <v>44460</v>
      </c>
      <c r="C266">
        <v>2032</v>
      </c>
    </row>
    <row r="267" spans="1:3" x14ac:dyDescent="0.35">
      <c r="A267" s="13">
        <v>44461</v>
      </c>
      <c r="C267">
        <v>4544</v>
      </c>
    </row>
    <row r="268" spans="1:3" x14ac:dyDescent="0.35">
      <c r="A268" s="13">
        <v>44462</v>
      </c>
      <c r="C268">
        <v>3944</v>
      </c>
    </row>
    <row r="269" spans="1:3" x14ac:dyDescent="0.35">
      <c r="A269" s="13">
        <v>44463</v>
      </c>
      <c r="C269">
        <v>6300</v>
      </c>
    </row>
    <row r="270" spans="1:3" x14ac:dyDescent="0.35">
      <c r="A270" s="13">
        <v>44464</v>
      </c>
      <c r="C270">
        <v>7864</v>
      </c>
    </row>
    <row r="271" spans="1:3" x14ac:dyDescent="0.35">
      <c r="A271" s="13">
        <v>44465</v>
      </c>
      <c r="C271">
        <v>4000</v>
      </c>
    </row>
    <row r="272" spans="1:3" x14ac:dyDescent="0.35">
      <c r="A272" s="13">
        <v>44466</v>
      </c>
      <c r="C272">
        <v>15444</v>
      </c>
    </row>
    <row r="273" spans="1:3" x14ac:dyDescent="0.35">
      <c r="A273" s="13">
        <v>44467</v>
      </c>
      <c r="C273">
        <v>8076</v>
      </c>
    </row>
    <row r="274" spans="1:3" x14ac:dyDescent="0.35">
      <c r="A274" s="13">
        <v>44468</v>
      </c>
      <c r="C274">
        <v>8184</v>
      </c>
    </row>
    <row r="275" spans="1:3" x14ac:dyDescent="0.35">
      <c r="A275" s="13">
        <v>44469</v>
      </c>
      <c r="C275">
        <v>6176</v>
      </c>
    </row>
    <row r="276" spans="1:3" x14ac:dyDescent="0.35">
      <c r="A276" s="13">
        <v>44470</v>
      </c>
      <c r="C276">
        <v>5892</v>
      </c>
    </row>
    <row r="277" spans="1:3" x14ac:dyDescent="0.35">
      <c r="A277" s="13">
        <v>44471</v>
      </c>
      <c r="C277">
        <v>5904</v>
      </c>
    </row>
    <row r="278" spans="1:3" x14ac:dyDescent="0.35">
      <c r="A278" s="13">
        <v>44472</v>
      </c>
      <c r="C278">
        <v>15588</v>
      </c>
    </row>
    <row r="279" spans="1:3" x14ac:dyDescent="0.35">
      <c r="A279" s="13">
        <v>44473</v>
      </c>
      <c r="C279">
        <v>9852</v>
      </c>
    </row>
    <row r="280" spans="1:3" x14ac:dyDescent="0.35">
      <c r="A280" s="13">
        <v>44474</v>
      </c>
      <c r="C280">
        <v>15404</v>
      </c>
    </row>
    <row r="281" spans="1:3" x14ac:dyDescent="0.35">
      <c r="A281" s="13">
        <v>44475</v>
      </c>
      <c r="C281">
        <v>14548</v>
      </c>
    </row>
    <row r="282" spans="1:3" x14ac:dyDescent="0.35">
      <c r="A282" s="13">
        <v>44476</v>
      </c>
      <c r="C282">
        <v>16044</v>
      </c>
    </row>
    <row r="283" spans="1:3" x14ac:dyDescent="0.35">
      <c r="A283" s="13">
        <v>44477</v>
      </c>
      <c r="C283">
        <v>15848</v>
      </c>
    </row>
    <row r="284" spans="1:3" x14ac:dyDescent="0.35">
      <c r="A284" s="13">
        <v>44478</v>
      </c>
      <c r="C284">
        <v>12052</v>
      </c>
    </row>
    <row r="285" spans="1:3" x14ac:dyDescent="0.35">
      <c r="A285" s="13">
        <v>44479</v>
      </c>
      <c r="C285">
        <v>15180</v>
      </c>
    </row>
    <row r="286" spans="1:3" x14ac:dyDescent="0.35">
      <c r="A286" s="13">
        <v>44480</v>
      </c>
      <c r="C286">
        <v>13704</v>
      </c>
    </row>
    <row r="287" spans="1:3" x14ac:dyDescent="0.35">
      <c r="A287" s="13">
        <v>44481</v>
      </c>
      <c r="C287">
        <v>2876</v>
      </c>
    </row>
    <row r="288" spans="1:3" x14ac:dyDescent="0.35">
      <c r="A288" s="13">
        <v>44482</v>
      </c>
      <c r="C288">
        <v>9340</v>
      </c>
    </row>
    <row r="289" spans="1:3" x14ac:dyDescent="0.35">
      <c r="A289" s="13">
        <v>44483</v>
      </c>
      <c r="C289">
        <v>12708</v>
      </c>
    </row>
    <row r="290" spans="1:3" x14ac:dyDescent="0.35">
      <c r="A290" s="13">
        <v>44484</v>
      </c>
      <c r="C290">
        <v>14604</v>
      </c>
    </row>
    <row r="291" spans="1:3" x14ac:dyDescent="0.35">
      <c r="A291" s="13">
        <v>44485</v>
      </c>
      <c r="C291">
        <v>7788</v>
      </c>
    </row>
    <row r="292" spans="1:3" x14ac:dyDescent="0.35">
      <c r="A292" s="13">
        <v>44486</v>
      </c>
      <c r="C292">
        <v>7640</v>
      </c>
    </row>
    <row r="293" spans="1:3" x14ac:dyDescent="0.35">
      <c r="A293" s="13">
        <v>44487</v>
      </c>
      <c r="C293">
        <v>3684</v>
      </c>
    </row>
    <row r="294" spans="1:3" x14ac:dyDescent="0.35">
      <c r="A294" s="13">
        <v>44488</v>
      </c>
      <c r="C294">
        <v>2340</v>
      </c>
    </row>
    <row r="295" spans="1:3" x14ac:dyDescent="0.35">
      <c r="A295" s="13">
        <v>44489</v>
      </c>
      <c r="C295">
        <v>10344</v>
      </c>
    </row>
    <row r="296" spans="1:3" x14ac:dyDescent="0.35">
      <c r="A296" s="13">
        <v>44490</v>
      </c>
      <c r="C296">
        <v>8100</v>
      </c>
    </row>
    <row r="297" spans="1:3" x14ac:dyDescent="0.35">
      <c r="A297" s="13">
        <v>44491</v>
      </c>
      <c r="C297">
        <v>11060</v>
      </c>
    </row>
    <row r="298" spans="1:3" x14ac:dyDescent="0.35">
      <c r="A298" s="13">
        <v>44492</v>
      </c>
      <c r="C298">
        <v>13728</v>
      </c>
    </row>
    <row r="299" spans="1:3" x14ac:dyDescent="0.35">
      <c r="A299" s="13">
        <v>44493</v>
      </c>
      <c r="C299">
        <v>3896</v>
      </c>
    </row>
    <row r="300" spans="1:3" x14ac:dyDescent="0.35">
      <c r="A300" s="13">
        <v>44494</v>
      </c>
      <c r="C300">
        <v>13468</v>
      </c>
    </row>
    <row r="301" spans="1:3" x14ac:dyDescent="0.35">
      <c r="A301" s="13">
        <v>44495</v>
      </c>
      <c r="C301">
        <v>13596</v>
      </c>
    </row>
    <row r="302" spans="1:3" x14ac:dyDescent="0.35">
      <c r="A302" s="13">
        <v>44496</v>
      </c>
      <c r="C302">
        <v>8200</v>
      </c>
    </row>
    <row r="303" spans="1:3" x14ac:dyDescent="0.35">
      <c r="A303" s="13">
        <v>44497</v>
      </c>
      <c r="C303">
        <v>11360</v>
      </c>
    </row>
    <row r="304" spans="1:3" x14ac:dyDescent="0.35">
      <c r="A304" s="13">
        <v>44498</v>
      </c>
      <c r="C304">
        <v>11524</v>
      </c>
    </row>
    <row r="305" spans="1:3" x14ac:dyDescent="0.35">
      <c r="A305" s="13">
        <v>44499</v>
      </c>
      <c r="C305">
        <v>12244</v>
      </c>
    </row>
    <row r="306" spans="1:3" x14ac:dyDescent="0.35">
      <c r="A306" s="13">
        <v>44500</v>
      </c>
      <c r="C306">
        <v>3232</v>
      </c>
    </row>
    <row r="307" spans="1:3" x14ac:dyDescent="0.35">
      <c r="A307" s="13">
        <v>44501</v>
      </c>
      <c r="C307">
        <v>9864</v>
      </c>
    </row>
    <row r="308" spans="1:3" x14ac:dyDescent="0.35">
      <c r="A308" s="13">
        <v>44502</v>
      </c>
      <c r="C308">
        <v>1572</v>
      </c>
    </row>
    <row r="309" spans="1:3" x14ac:dyDescent="0.35">
      <c r="A309" s="13">
        <v>44503</v>
      </c>
      <c r="C309">
        <v>10228</v>
      </c>
    </row>
    <row r="310" spans="1:3" x14ac:dyDescent="0.35">
      <c r="A310" s="13">
        <v>44504</v>
      </c>
      <c r="C310">
        <v>7048</v>
      </c>
    </row>
    <row r="311" spans="1:3" x14ac:dyDescent="0.35">
      <c r="A311" s="13">
        <v>44505</v>
      </c>
      <c r="C311">
        <v>3944</v>
      </c>
    </row>
    <row r="312" spans="1:3" x14ac:dyDescent="0.35">
      <c r="A312" s="13">
        <v>44506</v>
      </c>
      <c r="C312">
        <v>10068</v>
      </c>
    </row>
    <row r="313" spans="1:3" x14ac:dyDescent="0.35">
      <c r="A313" s="13">
        <v>44507</v>
      </c>
      <c r="C313">
        <v>1928</v>
      </c>
    </row>
    <row r="314" spans="1:3" x14ac:dyDescent="0.35">
      <c r="A314" s="13">
        <v>44508</v>
      </c>
      <c r="C314">
        <v>4784</v>
      </c>
    </row>
    <row r="315" spans="1:3" x14ac:dyDescent="0.35">
      <c r="A315" s="13">
        <v>44509</v>
      </c>
      <c r="C315">
        <v>5272</v>
      </c>
    </row>
    <row r="316" spans="1:3" x14ac:dyDescent="0.35">
      <c r="A316" s="13">
        <v>44510</v>
      </c>
      <c r="C316">
        <v>11844</v>
      </c>
    </row>
    <row r="317" spans="1:3" x14ac:dyDescent="0.35">
      <c r="A317" s="13">
        <v>44511</v>
      </c>
      <c r="C317">
        <v>10988</v>
      </c>
    </row>
    <row r="318" spans="1:3" x14ac:dyDescent="0.35">
      <c r="A318" s="13">
        <v>44512</v>
      </c>
      <c r="C318">
        <v>9552</v>
      </c>
    </row>
    <row r="319" spans="1:3" x14ac:dyDescent="0.35">
      <c r="A319" s="13">
        <v>44513</v>
      </c>
      <c r="C319">
        <v>6516</v>
      </c>
    </row>
    <row r="320" spans="1:3" x14ac:dyDescent="0.35">
      <c r="A320" s="13">
        <v>44514</v>
      </c>
      <c r="C320">
        <v>1500</v>
      </c>
    </row>
    <row r="321" spans="1:3" x14ac:dyDescent="0.35">
      <c r="A321" s="13">
        <v>44515</v>
      </c>
      <c r="C321">
        <v>580</v>
      </c>
    </row>
    <row r="322" spans="1:3" x14ac:dyDescent="0.35">
      <c r="A322" s="13">
        <v>44516</v>
      </c>
      <c r="C322">
        <v>1964</v>
      </c>
    </row>
    <row r="323" spans="1:3" x14ac:dyDescent="0.35">
      <c r="A323" s="13">
        <v>44517</v>
      </c>
      <c r="C323">
        <v>10192</v>
      </c>
    </row>
    <row r="324" spans="1:3" x14ac:dyDescent="0.35">
      <c r="A324" s="13">
        <v>44518</v>
      </c>
      <c r="C324">
        <v>696</v>
      </c>
    </row>
    <row r="325" spans="1:3" x14ac:dyDescent="0.35">
      <c r="A325" s="13">
        <v>44519</v>
      </c>
      <c r="C325">
        <v>724</v>
      </c>
    </row>
    <row r="326" spans="1:3" x14ac:dyDescent="0.35">
      <c r="A326" s="13">
        <v>44520</v>
      </c>
      <c r="C326">
        <v>5448</v>
      </c>
    </row>
    <row r="327" spans="1:3" x14ac:dyDescent="0.35">
      <c r="A327" s="13">
        <v>44521</v>
      </c>
      <c r="C327">
        <v>6560</v>
      </c>
    </row>
    <row r="328" spans="1:3" x14ac:dyDescent="0.35">
      <c r="A328" s="13">
        <v>44522</v>
      </c>
      <c r="C328">
        <v>2092</v>
      </c>
    </row>
    <row r="329" spans="1:3" x14ac:dyDescent="0.35">
      <c r="A329" s="13">
        <v>44523</v>
      </c>
      <c r="C329">
        <v>6588</v>
      </c>
    </row>
    <row r="330" spans="1:3" x14ac:dyDescent="0.35">
      <c r="A330" s="13">
        <v>44524</v>
      </c>
      <c r="C330">
        <v>1728</v>
      </c>
    </row>
    <row r="331" spans="1:3" x14ac:dyDescent="0.35">
      <c r="A331" s="13">
        <v>44525</v>
      </c>
      <c r="C331">
        <v>8520</v>
      </c>
    </row>
    <row r="332" spans="1:3" x14ac:dyDescent="0.35">
      <c r="A332" s="13">
        <v>44526</v>
      </c>
      <c r="C332">
        <v>7616</v>
      </c>
    </row>
    <row r="333" spans="1:3" x14ac:dyDescent="0.35">
      <c r="A333" s="13">
        <v>44527</v>
      </c>
      <c r="C333">
        <v>1804</v>
      </c>
    </row>
    <row r="334" spans="1:3" x14ac:dyDescent="0.35">
      <c r="A334" s="13">
        <v>44528</v>
      </c>
      <c r="C334">
        <v>2732</v>
      </c>
    </row>
    <row r="335" spans="1:3" x14ac:dyDescent="0.35">
      <c r="A335" s="13">
        <v>44529</v>
      </c>
      <c r="C335">
        <v>860</v>
      </c>
    </row>
    <row r="336" spans="1:3" x14ac:dyDescent="0.35">
      <c r="A336" s="13">
        <v>44530</v>
      </c>
      <c r="C336">
        <v>2584</v>
      </c>
    </row>
    <row r="337" spans="1:3" x14ac:dyDescent="0.35">
      <c r="A337" s="13">
        <v>44531</v>
      </c>
      <c r="C337">
        <v>1480</v>
      </c>
    </row>
    <row r="338" spans="1:3" x14ac:dyDescent="0.35">
      <c r="A338" s="13">
        <v>44532</v>
      </c>
      <c r="C338">
        <v>2732</v>
      </c>
    </row>
    <row r="339" spans="1:3" x14ac:dyDescent="0.35">
      <c r="A339" s="13">
        <v>44533</v>
      </c>
      <c r="C339">
        <v>520</v>
      </c>
    </row>
    <row r="340" spans="1:3" x14ac:dyDescent="0.35">
      <c r="A340" s="13">
        <v>44534</v>
      </c>
      <c r="C340">
        <v>8952</v>
      </c>
    </row>
    <row r="341" spans="1:3" x14ac:dyDescent="0.35">
      <c r="A341" s="13">
        <v>44535</v>
      </c>
      <c r="C341">
        <v>544</v>
      </c>
    </row>
    <row r="342" spans="1:3" x14ac:dyDescent="0.35">
      <c r="A342" s="13">
        <v>44536</v>
      </c>
      <c r="C342">
        <v>620</v>
      </c>
    </row>
    <row r="343" spans="1:3" x14ac:dyDescent="0.35">
      <c r="A343" s="13">
        <v>44537</v>
      </c>
      <c r="C343">
        <v>44</v>
      </c>
    </row>
    <row r="344" spans="1:3" x14ac:dyDescent="0.35">
      <c r="A344" s="13">
        <v>44538</v>
      </c>
      <c r="C344">
        <v>0</v>
      </c>
    </row>
    <row r="345" spans="1:3" x14ac:dyDescent="0.35">
      <c r="A345" s="13">
        <v>44539</v>
      </c>
      <c r="C345">
        <v>16</v>
      </c>
    </row>
    <row r="346" spans="1:3" x14ac:dyDescent="0.35">
      <c r="A346" s="13">
        <v>44540</v>
      </c>
      <c r="C346">
        <v>432</v>
      </c>
    </row>
    <row r="347" spans="1:3" x14ac:dyDescent="0.35">
      <c r="A347" s="13">
        <v>44541</v>
      </c>
      <c r="C347">
        <v>784</v>
      </c>
    </row>
    <row r="348" spans="1:3" x14ac:dyDescent="0.35">
      <c r="A348" s="13">
        <v>44542</v>
      </c>
      <c r="C348">
        <v>404</v>
      </c>
    </row>
    <row r="349" spans="1:3" x14ac:dyDescent="0.35">
      <c r="A349" s="13">
        <v>44543</v>
      </c>
      <c r="C349">
        <v>564</v>
      </c>
    </row>
    <row r="350" spans="1:3" x14ac:dyDescent="0.35">
      <c r="A350" s="13">
        <v>44544</v>
      </c>
      <c r="C350">
        <v>20</v>
      </c>
    </row>
    <row r="351" spans="1:3" x14ac:dyDescent="0.35">
      <c r="A351" s="13">
        <v>44545</v>
      </c>
      <c r="C351">
        <v>796</v>
      </c>
    </row>
    <row r="352" spans="1:3" x14ac:dyDescent="0.35">
      <c r="A352" s="13">
        <v>44546</v>
      </c>
      <c r="C352">
        <v>544</v>
      </c>
    </row>
    <row r="353" spans="1:3" x14ac:dyDescent="0.35">
      <c r="A353" s="13">
        <v>44547</v>
      </c>
      <c r="C353">
        <v>844</v>
      </c>
    </row>
    <row r="354" spans="1:3" x14ac:dyDescent="0.35">
      <c r="A354" s="13">
        <v>44548</v>
      </c>
      <c r="C354">
        <v>240</v>
      </c>
    </row>
    <row r="355" spans="1:3" x14ac:dyDescent="0.35">
      <c r="A355" s="13">
        <v>44549</v>
      </c>
      <c r="C355">
        <v>788</v>
      </c>
    </row>
    <row r="356" spans="1:3" x14ac:dyDescent="0.35">
      <c r="A356" s="13">
        <v>44550</v>
      </c>
      <c r="C356">
        <v>988</v>
      </c>
    </row>
    <row r="357" spans="1:3" x14ac:dyDescent="0.35">
      <c r="A357" s="13">
        <v>44551</v>
      </c>
      <c r="C357">
        <v>1544</v>
      </c>
    </row>
    <row r="358" spans="1:3" x14ac:dyDescent="0.35">
      <c r="A358" s="13">
        <v>44552</v>
      </c>
      <c r="C358">
        <v>1044</v>
      </c>
    </row>
    <row r="359" spans="1:3" x14ac:dyDescent="0.35">
      <c r="A359" s="13">
        <v>44553</v>
      </c>
      <c r="C359">
        <v>1328</v>
      </c>
    </row>
    <row r="360" spans="1:3" x14ac:dyDescent="0.35">
      <c r="A360" s="13">
        <v>44554</v>
      </c>
      <c r="C360">
        <v>148</v>
      </c>
    </row>
    <row r="361" spans="1:3" x14ac:dyDescent="0.35">
      <c r="A361" s="13">
        <v>44555</v>
      </c>
      <c r="C361">
        <v>1236</v>
      </c>
    </row>
    <row r="362" spans="1:3" x14ac:dyDescent="0.35">
      <c r="A362" s="13">
        <v>44556</v>
      </c>
      <c r="C362">
        <v>4260</v>
      </c>
    </row>
    <row r="363" spans="1:3" x14ac:dyDescent="0.35">
      <c r="A363" s="13">
        <v>44557</v>
      </c>
      <c r="C363">
        <v>1676</v>
      </c>
    </row>
    <row r="364" spans="1:3" x14ac:dyDescent="0.35">
      <c r="A364" s="13">
        <v>44558</v>
      </c>
      <c r="C364">
        <v>552</v>
      </c>
    </row>
    <row r="365" spans="1:3" x14ac:dyDescent="0.35">
      <c r="A365" s="13">
        <v>44559</v>
      </c>
      <c r="C365">
        <v>516</v>
      </c>
    </row>
    <row r="366" spans="1:3" x14ac:dyDescent="0.35">
      <c r="A366" s="13">
        <v>44560</v>
      </c>
      <c r="C366">
        <v>716</v>
      </c>
    </row>
    <row r="367" spans="1:3" x14ac:dyDescent="0.35">
      <c r="A367" s="13">
        <v>44561</v>
      </c>
      <c r="C367">
        <v>824</v>
      </c>
    </row>
    <row r="368" spans="1:3" x14ac:dyDescent="0.35">
      <c r="A368" s="13">
        <v>44562</v>
      </c>
      <c r="C368">
        <v>372</v>
      </c>
    </row>
    <row r="369" spans="1:3" x14ac:dyDescent="0.35">
      <c r="A369" s="13">
        <v>44563</v>
      </c>
      <c r="C369">
        <v>2344</v>
      </c>
    </row>
    <row r="370" spans="1:3" x14ac:dyDescent="0.35">
      <c r="A370" s="13">
        <v>44564</v>
      </c>
      <c r="C370">
        <v>5420</v>
      </c>
    </row>
    <row r="371" spans="1:3" x14ac:dyDescent="0.35">
      <c r="A371" s="13">
        <v>44565</v>
      </c>
      <c r="C371">
        <v>1112</v>
      </c>
    </row>
    <row r="372" spans="1:3" x14ac:dyDescent="0.35">
      <c r="A372" s="13">
        <v>44566</v>
      </c>
      <c r="C372">
        <v>4748</v>
      </c>
    </row>
    <row r="373" spans="1:3" x14ac:dyDescent="0.35">
      <c r="A373" s="13">
        <v>44567</v>
      </c>
      <c r="C373">
        <v>1048</v>
      </c>
    </row>
    <row r="374" spans="1:3" x14ac:dyDescent="0.35">
      <c r="A374" s="13">
        <v>44568</v>
      </c>
      <c r="C374">
        <v>340</v>
      </c>
    </row>
    <row r="375" spans="1:3" x14ac:dyDescent="0.35">
      <c r="A375" s="13">
        <v>44569</v>
      </c>
      <c r="C375">
        <v>2428</v>
      </c>
    </row>
    <row r="376" spans="1:3" x14ac:dyDescent="0.35">
      <c r="A376" s="13">
        <v>44570</v>
      </c>
      <c r="C376">
        <v>4</v>
      </c>
    </row>
    <row r="377" spans="1:3" x14ac:dyDescent="0.35">
      <c r="A377" s="13">
        <v>44571</v>
      </c>
      <c r="C377">
        <v>4</v>
      </c>
    </row>
    <row r="378" spans="1:3" x14ac:dyDescent="0.35">
      <c r="A378" s="13">
        <v>44572</v>
      </c>
      <c r="C378">
        <v>32</v>
      </c>
    </row>
    <row r="379" spans="1:3" x14ac:dyDescent="0.35">
      <c r="A379" s="13">
        <v>44573</v>
      </c>
      <c r="C379">
        <v>820</v>
      </c>
    </row>
    <row r="380" spans="1:3" x14ac:dyDescent="0.35">
      <c r="A380" s="13">
        <v>44574</v>
      </c>
      <c r="C380">
        <v>256</v>
      </c>
    </row>
    <row r="381" spans="1:3" x14ac:dyDescent="0.35">
      <c r="A381" s="13">
        <v>44575</v>
      </c>
      <c r="C381">
        <v>768</v>
      </c>
    </row>
    <row r="382" spans="1:3" x14ac:dyDescent="0.35">
      <c r="A382" s="13">
        <v>44576</v>
      </c>
      <c r="C382">
        <v>880</v>
      </c>
    </row>
    <row r="383" spans="1:3" x14ac:dyDescent="0.35">
      <c r="A383" s="13">
        <v>44577</v>
      </c>
      <c r="C383">
        <v>3064</v>
      </c>
    </row>
    <row r="384" spans="1:3" x14ac:dyDescent="0.35">
      <c r="A384" s="13">
        <v>44578</v>
      </c>
      <c r="C384">
        <v>1116</v>
      </c>
    </row>
    <row r="385" spans="1:3" x14ac:dyDescent="0.35">
      <c r="A385" s="13">
        <v>44579</v>
      </c>
      <c r="C385">
        <v>3924</v>
      </c>
    </row>
    <row r="386" spans="1:3" x14ac:dyDescent="0.35">
      <c r="A386" s="13">
        <v>44580</v>
      </c>
      <c r="C386">
        <v>1116</v>
      </c>
    </row>
    <row r="387" spans="1:3" x14ac:dyDescent="0.35">
      <c r="A387" s="13">
        <v>44581</v>
      </c>
      <c r="C387">
        <v>6840</v>
      </c>
    </row>
    <row r="388" spans="1:3" x14ac:dyDescent="0.35">
      <c r="A388" s="13">
        <v>44582</v>
      </c>
      <c r="C388">
        <v>3908</v>
      </c>
    </row>
    <row r="389" spans="1:3" x14ac:dyDescent="0.35">
      <c r="A389" s="13">
        <v>44583</v>
      </c>
      <c r="C389">
        <v>2184</v>
      </c>
    </row>
    <row r="390" spans="1:3" x14ac:dyDescent="0.35">
      <c r="A390" s="13">
        <v>44584</v>
      </c>
      <c r="C390">
        <v>532</v>
      </c>
    </row>
    <row r="391" spans="1:3" x14ac:dyDescent="0.35">
      <c r="A391" s="13">
        <v>44585</v>
      </c>
      <c r="C391">
        <v>1028</v>
      </c>
    </row>
    <row r="392" spans="1:3" x14ac:dyDescent="0.35">
      <c r="A392" s="13">
        <v>44586</v>
      </c>
      <c r="C392">
        <v>708</v>
      </c>
    </row>
    <row r="393" spans="1:3" x14ac:dyDescent="0.35">
      <c r="A393" s="13">
        <v>44587</v>
      </c>
      <c r="C393">
        <v>920</v>
      </c>
    </row>
    <row r="394" spans="1:3" x14ac:dyDescent="0.35">
      <c r="A394" s="13">
        <v>44588</v>
      </c>
      <c r="C394">
        <v>848</v>
      </c>
    </row>
    <row r="395" spans="1:3" x14ac:dyDescent="0.35">
      <c r="A395" s="13">
        <v>44589</v>
      </c>
      <c r="C395">
        <v>3340</v>
      </c>
    </row>
    <row r="396" spans="1:3" x14ac:dyDescent="0.35">
      <c r="A396" s="13">
        <v>44590</v>
      </c>
      <c r="C396">
        <v>3128</v>
      </c>
    </row>
    <row r="397" spans="1:3" x14ac:dyDescent="0.35">
      <c r="A397" s="13">
        <v>44591</v>
      </c>
      <c r="C397">
        <v>5228</v>
      </c>
    </row>
    <row r="398" spans="1:3" x14ac:dyDescent="0.35">
      <c r="A398" s="13">
        <v>44592</v>
      </c>
      <c r="C398">
        <v>3416</v>
      </c>
    </row>
    <row r="399" spans="1:3" x14ac:dyDescent="0.35">
      <c r="A399" s="13">
        <v>44593</v>
      </c>
      <c r="C399">
        <v>6864</v>
      </c>
    </row>
    <row r="400" spans="1:3" x14ac:dyDescent="0.35">
      <c r="A400" s="13">
        <v>44594</v>
      </c>
      <c r="C400">
        <v>4512</v>
      </c>
    </row>
    <row r="401" spans="1:3" x14ac:dyDescent="0.35">
      <c r="A401" s="13">
        <v>44595</v>
      </c>
      <c r="C401">
        <v>3732</v>
      </c>
    </row>
    <row r="402" spans="1:3" x14ac:dyDescent="0.35">
      <c r="A402" s="13">
        <v>44596</v>
      </c>
      <c r="C402">
        <v>2788</v>
      </c>
    </row>
    <row r="403" spans="1:3" x14ac:dyDescent="0.35">
      <c r="A403" s="13">
        <v>44597</v>
      </c>
      <c r="C403">
        <v>1956</v>
      </c>
    </row>
    <row r="404" spans="1:3" x14ac:dyDescent="0.35">
      <c r="A404" s="13">
        <v>44598</v>
      </c>
      <c r="C404">
        <v>6304</v>
      </c>
    </row>
    <row r="405" spans="1:3" x14ac:dyDescent="0.35">
      <c r="A405" s="13">
        <v>44599</v>
      </c>
      <c r="C405">
        <v>3340</v>
      </c>
    </row>
    <row r="406" spans="1:3" x14ac:dyDescent="0.35">
      <c r="A406" s="13">
        <v>44600</v>
      </c>
      <c r="C406">
        <v>1740</v>
      </c>
    </row>
    <row r="407" spans="1:3" x14ac:dyDescent="0.35">
      <c r="A407" s="13">
        <v>44601</v>
      </c>
      <c r="C407">
        <v>3588</v>
      </c>
    </row>
    <row r="408" spans="1:3" x14ac:dyDescent="0.35">
      <c r="A408" s="13">
        <v>44602</v>
      </c>
      <c r="C408">
        <v>3928</v>
      </c>
    </row>
    <row r="409" spans="1:3" x14ac:dyDescent="0.35">
      <c r="A409" s="13">
        <v>44603</v>
      </c>
      <c r="C409">
        <v>4544</v>
      </c>
    </row>
    <row r="410" spans="1:3" x14ac:dyDescent="0.35">
      <c r="A410" s="13">
        <v>44604</v>
      </c>
      <c r="C410">
        <v>4796</v>
      </c>
    </row>
    <row r="411" spans="1:3" x14ac:dyDescent="0.35">
      <c r="A411" s="13">
        <v>44605</v>
      </c>
      <c r="C411">
        <v>13000</v>
      </c>
    </row>
    <row r="412" spans="1:3" x14ac:dyDescent="0.35">
      <c r="A412" s="13">
        <v>44606</v>
      </c>
      <c r="C412">
        <v>13748</v>
      </c>
    </row>
    <row r="413" spans="1:3" x14ac:dyDescent="0.35">
      <c r="A413" s="13">
        <v>44607</v>
      </c>
      <c r="C413">
        <v>13916</v>
      </c>
    </row>
    <row r="414" spans="1:3" x14ac:dyDescent="0.35">
      <c r="A414" s="13">
        <v>44608</v>
      </c>
      <c r="C414">
        <v>4348</v>
      </c>
    </row>
    <row r="415" spans="1:3" x14ac:dyDescent="0.35">
      <c r="A415" s="13">
        <v>44609</v>
      </c>
      <c r="C415">
        <v>4772</v>
      </c>
    </row>
    <row r="416" spans="1:3" x14ac:dyDescent="0.35">
      <c r="A416" s="13">
        <v>44610</v>
      </c>
      <c r="C416">
        <v>5048</v>
      </c>
    </row>
    <row r="417" spans="1:3" x14ac:dyDescent="0.35">
      <c r="A417" s="13">
        <v>44611</v>
      </c>
      <c r="C417">
        <v>1924</v>
      </c>
    </row>
    <row r="418" spans="1:3" x14ac:dyDescent="0.35">
      <c r="A418" s="13">
        <v>44612</v>
      </c>
      <c r="C418">
        <v>7940</v>
      </c>
    </row>
    <row r="419" spans="1:3" x14ac:dyDescent="0.35">
      <c r="A419" s="13">
        <v>44613</v>
      </c>
      <c r="C419">
        <v>5040</v>
      </c>
    </row>
    <row r="420" spans="1:3" x14ac:dyDescent="0.35">
      <c r="A420" s="13">
        <v>44614</v>
      </c>
      <c r="C420">
        <v>11648</v>
      </c>
    </row>
    <row r="421" spans="1:3" x14ac:dyDescent="0.35">
      <c r="A421" s="13">
        <v>44615</v>
      </c>
      <c r="C421">
        <v>7892</v>
      </c>
    </row>
    <row r="422" spans="1:3" x14ac:dyDescent="0.35">
      <c r="A422" s="13">
        <v>44616</v>
      </c>
      <c r="C422">
        <v>36</v>
      </c>
    </row>
    <row r="423" spans="1:3" x14ac:dyDescent="0.35">
      <c r="A423" s="13">
        <v>44617</v>
      </c>
      <c r="C423">
        <v>0</v>
      </c>
    </row>
    <row r="424" spans="1:3" x14ac:dyDescent="0.35">
      <c r="A424" s="13">
        <v>44618</v>
      </c>
      <c r="C424">
        <v>0</v>
      </c>
    </row>
    <row r="425" spans="1:3" x14ac:dyDescent="0.35">
      <c r="A425" s="13">
        <v>44619</v>
      </c>
      <c r="C425">
        <v>0</v>
      </c>
    </row>
    <row r="426" spans="1:3" x14ac:dyDescent="0.35">
      <c r="A426" s="13">
        <v>44620</v>
      </c>
      <c r="C426">
        <v>0</v>
      </c>
    </row>
    <row r="427" spans="1:3" x14ac:dyDescent="0.35">
      <c r="A427" s="13">
        <v>44621</v>
      </c>
      <c r="C427">
        <v>1476</v>
      </c>
    </row>
    <row r="428" spans="1:3" x14ac:dyDescent="0.35">
      <c r="A428" s="13">
        <v>44622</v>
      </c>
      <c r="C428">
        <v>1580</v>
      </c>
    </row>
    <row r="429" spans="1:3" x14ac:dyDescent="0.35">
      <c r="A429" s="13">
        <v>44623</v>
      </c>
      <c r="C429">
        <v>2048</v>
      </c>
    </row>
    <row r="430" spans="1:3" x14ac:dyDescent="0.35">
      <c r="A430" s="13">
        <v>44624</v>
      </c>
      <c r="C430">
        <v>2148</v>
      </c>
    </row>
    <row r="431" spans="1:3" x14ac:dyDescent="0.35">
      <c r="A431" s="13">
        <v>44625</v>
      </c>
      <c r="C431">
        <v>1596</v>
      </c>
    </row>
    <row r="432" spans="1:3" x14ac:dyDescent="0.35">
      <c r="A432" s="13">
        <v>44626</v>
      </c>
      <c r="C432">
        <v>2304</v>
      </c>
    </row>
    <row r="433" spans="1:3" x14ac:dyDescent="0.35">
      <c r="A433" s="13">
        <v>44627</v>
      </c>
      <c r="C433">
        <v>2784</v>
      </c>
    </row>
    <row r="434" spans="1:3" x14ac:dyDescent="0.35">
      <c r="A434" s="13">
        <v>44628</v>
      </c>
      <c r="C434">
        <v>5856</v>
      </c>
    </row>
    <row r="435" spans="1:3" x14ac:dyDescent="0.35">
      <c r="A435" s="13">
        <v>44629</v>
      </c>
      <c r="C435">
        <v>11888</v>
      </c>
    </row>
    <row r="436" spans="1:3" x14ac:dyDescent="0.35">
      <c r="A436" s="13">
        <v>44630</v>
      </c>
      <c r="C436">
        <v>348</v>
      </c>
    </row>
    <row r="437" spans="1:3" x14ac:dyDescent="0.35">
      <c r="A437" s="13">
        <v>44631</v>
      </c>
      <c r="C437">
        <v>2592</v>
      </c>
    </row>
    <row r="438" spans="1:3" x14ac:dyDescent="0.35">
      <c r="A438" s="13">
        <v>44632</v>
      </c>
      <c r="C438">
        <v>984</v>
      </c>
    </row>
    <row r="439" spans="1:3" x14ac:dyDescent="0.35">
      <c r="A439" s="13">
        <v>44633</v>
      </c>
      <c r="C439">
        <v>420</v>
      </c>
    </row>
    <row r="440" spans="1:3" x14ac:dyDescent="0.35">
      <c r="A440" s="13">
        <v>44634</v>
      </c>
      <c r="C440">
        <v>2572</v>
      </c>
    </row>
    <row r="441" spans="1:3" x14ac:dyDescent="0.35">
      <c r="A441" s="13">
        <v>44635</v>
      </c>
      <c r="C441">
        <v>600</v>
      </c>
    </row>
    <row r="442" spans="1:3" x14ac:dyDescent="0.35">
      <c r="A442" s="13">
        <v>44636</v>
      </c>
      <c r="C442">
        <v>784</v>
      </c>
    </row>
    <row r="443" spans="1:3" x14ac:dyDescent="0.35">
      <c r="A443" s="13">
        <v>44637</v>
      </c>
      <c r="C443">
        <v>14724</v>
      </c>
    </row>
    <row r="444" spans="1:3" x14ac:dyDescent="0.35">
      <c r="A444" s="13">
        <v>44638</v>
      </c>
      <c r="C444">
        <v>12060</v>
      </c>
    </row>
    <row r="445" spans="1:3" x14ac:dyDescent="0.35">
      <c r="A445" s="13">
        <v>44639</v>
      </c>
      <c r="C445">
        <v>5112</v>
      </c>
    </row>
    <row r="446" spans="1:3" x14ac:dyDescent="0.35">
      <c r="A446" s="13">
        <v>44640</v>
      </c>
      <c r="C446">
        <v>4244</v>
      </c>
    </row>
    <row r="447" spans="1:3" x14ac:dyDescent="0.35">
      <c r="A447" s="13">
        <v>44641</v>
      </c>
      <c r="C447">
        <v>2704</v>
      </c>
    </row>
    <row r="448" spans="1:3" x14ac:dyDescent="0.35">
      <c r="A448" s="13">
        <v>44642</v>
      </c>
      <c r="C448">
        <v>2956</v>
      </c>
    </row>
    <row r="449" spans="1:3" x14ac:dyDescent="0.35">
      <c r="A449" s="13">
        <v>44643</v>
      </c>
      <c r="C449">
        <v>2980</v>
      </c>
    </row>
    <row r="450" spans="1:3" x14ac:dyDescent="0.35">
      <c r="A450" s="13">
        <v>44644</v>
      </c>
      <c r="C450">
        <v>728</v>
      </c>
    </row>
    <row r="451" spans="1:3" x14ac:dyDescent="0.35">
      <c r="A451" s="13">
        <v>44645</v>
      </c>
      <c r="C451">
        <v>2220</v>
      </c>
    </row>
    <row r="452" spans="1:3" x14ac:dyDescent="0.35">
      <c r="A452" s="13">
        <v>44646</v>
      </c>
      <c r="C452">
        <v>920</v>
      </c>
    </row>
    <row r="453" spans="1:3" x14ac:dyDescent="0.35">
      <c r="A453" s="13">
        <v>44647</v>
      </c>
      <c r="C453">
        <v>5472</v>
      </c>
    </row>
    <row r="454" spans="1:3" x14ac:dyDescent="0.35">
      <c r="A454" s="13">
        <v>44648</v>
      </c>
      <c r="C454">
        <v>7136</v>
      </c>
    </row>
    <row r="455" spans="1:3" x14ac:dyDescent="0.35">
      <c r="A455" s="13">
        <v>44649</v>
      </c>
      <c r="C455">
        <v>14340</v>
      </c>
    </row>
    <row r="456" spans="1:3" x14ac:dyDescent="0.35">
      <c r="A456" s="13">
        <v>44650</v>
      </c>
      <c r="C456">
        <v>3120</v>
      </c>
    </row>
    <row r="457" spans="1:3" x14ac:dyDescent="0.35">
      <c r="A457" s="13">
        <v>44651</v>
      </c>
      <c r="C457">
        <v>4132</v>
      </c>
    </row>
    <row r="458" spans="1:3" x14ac:dyDescent="0.35">
      <c r="A458" s="13">
        <v>44652</v>
      </c>
      <c r="C458">
        <v>11888</v>
      </c>
    </row>
    <row r="459" spans="1:3" x14ac:dyDescent="0.35">
      <c r="A459" s="13">
        <v>44653</v>
      </c>
      <c r="C459">
        <v>9264</v>
      </c>
    </row>
    <row r="460" spans="1:3" x14ac:dyDescent="0.35">
      <c r="A460" s="13">
        <v>44654</v>
      </c>
      <c r="C460">
        <v>4204</v>
      </c>
    </row>
    <row r="461" spans="1:3" x14ac:dyDescent="0.35">
      <c r="A461" s="13">
        <v>44655</v>
      </c>
      <c r="C461">
        <v>3636</v>
      </c>
    </row>
    <row r="462" spans="1:3" x14ac:dyDescent="0.35">
      <c r="A462" s="13">
        <v>44656</v>
      </c>
      <c r="C462">
        <v>6068</v>
      </c>
    </row>
    <row r="463" spans="1:3" x14ac:dyDescent="0.35">
      <c r="A463" s="13">
        <v>44657</v>
      </c>
      <c r="C463">
        <v>16428</v>
      </c>
    </row>
    <row r="464" spans="1:3" x14ac:dyDescent="0.35">
      <c r="A464" s="13">
        <v>44658</v>
      </c>
      <c r="C464">
        <v>5628</v>
      </c>
    </row>
    <row r="465" spans="1:3" x14ac:dyDescent="0.35">
      <c r="A465" s="13">
        <v>44659</v>
      </c>
      <c r="C465">
        <v>15956</v>
      </c>
    </row>
    <row r="466" spans="1:3" x14ac:dyDescent="0.35">
      <c r="A466" s="13">
        <v>44660</v>
      </c>
      <c r="C466">
        <v>6264</v>
      </c>
    </row>
    <row r="467" spans="1:3" x14ac:dyDescent="0.35">
      <c r="A467" s="13">
        <v>44661</v>
      </c>
      <c r="C467">
        <v>5364</v>
      </c>
    </row>
    <row r="468" spans="1:3" x14ac:dyDescent="0.35">
      <c r="A468" s="13">
        <v>44662</v>
      </c>
      <c r="C468">
        <v>12936</v>
      </c>
    </row>
    <row r="469" spans="1:3" x14ac:dyDescent="0.35">
      <c r="A469" s="13">
        <v>44663</v>
      </c>
      <c r="C469">
        <v>12628</v>
      </c>
    </row>
    <row r="470" spans="1:3" x14ac:dyDescent="0.35">
      <c r="A470" s="13">
        <v>44664</v>
      </c>
      <c r="C470">
        <v>10748</v>
      </c>
    </row>
    <row r="471" spans="1:3" x14ac:dyDescent="0.35">
      <c r="A471" s="13">
        <v>44665</v>
      </c>
      <c r="C471">
        <v>14412</v>
      </c>
    </row>
    <row r="472" spans="1:3" x14ac:dyDescent="0.35">
      <c r="A472" s="13">
        <v>44666</v>
      </c>
      <c r="C472">
        <v>4300</v>
      </c>
    </row>
    <row r="473" spans="1:3" x14ac:dyDescent="0.35">
      <c r="A473" s="13">
        <v>44667</v>
      </c>
      <c r="C473">
        <v>10168</v>
      </c>
    </row>
    <row r="474" spans="1:3" x14ac:dyDescent="0.35">
      <c r="A474" s="13">
        <v>44668</v>
      </c>
      <c r="C474">
        <v>11084</v>
      </c>
    </row>
    <row r="475" spans="1:3" x14ac:dyDescent="0.35">
      <c r="A475" s="13">
        <v>44669</v>
      </c>
      <c r="C475">
        <v>14184</v>
      </c>
    </row>
    <row r="476" spans="1:3" x14ac:dyDescent="0.35">
      <c r="A476" s="13">
        <v>44670</v>
      </c>
      <c r="C476">
        <v>19460</v>
      </c>
    </row>
    <row r="477" spans="1:3" x14ac:dyDescent="0.35">
      <c r="A477" s="13">
        <v>44671</v>
      </c>
      <c r="C477">
        <v>12804</v>
      </c>
    </row>
    <row r="478" spans="1:3" x14ac:dyDescent="0.35">
      <c r="A478" s="13">
        <v>44672</v>
      </c>
      <c r="C478">
        <v>5020</v>
      </c>
    </row>
    <row r="479" spans="1:3" x14ac:dyDescent="0.35">
      <c r="A479" s="13">
        <v>44673</v>
      </c>
      <c r="C479">
        <v>8608</v>
      </c>
    </row>
    <row r="480" spans="1:3" x14ac:dyDescent="0.35">
      <c r="A480" s="13">
        <v>44674</v>
      </c>
      <c r="C480">
        <v>3484</v>
      </c>
    </row>
    <row r="481" spans="1:3" x14ac:dyDescent="0.35">
      <c r="A481" s="13">
        <v>44675</v>
      </c>
      <c r="C481">
        <v>1332</v>
      </c>
    </row>
    <row r="482" spans="1:3" x14ac:dyDescent="0.35">
      <c r="A482" s="13">
        <v>44676</v>
      </c>
      <c r="C482">
        <v>280</v>
      </c>
    </row>
    <row r="483" spans="1:3" x14ac:dyDescent="0.35">
      <c r="A483" s="13">
        <v>44677</v>
      </c>
      <c r="C483">
        <v>3376</v>
      </c>
    </row>
    <row r="484" spans="1:3" x14ac:dyDescent="0.35">
      <c r="A484" s="13">
        <v>44678</v>
      </c>
      <c r="C484">
        <v>400</v>
      </c>
    </row>
    <row r="485" spans="1:3" x14ac:dyDescent="0.35">
      <c r="A485" s="13">
        <v>44679</v>
      </c>
      <c r="C485">
        <v>7256</v>
      </c>
    </row>
    <row r="486" spans="1:3" x14ac:dyDescent="0.35">
      <c r="A486" s="13">
        <v>44680</v>
      </c>
      <c r="C486">
        <v>4152</v>
      </c>
    </row>
    <row r="487" spans="1:3" x14ac:dyDescent="0.35">
      <c r="A487" s="13">
        <v>44681</v>
      </c>
      <c r="C487">
        <v>2216</v>
      </c>
    </row>
    <row r="488" spans="1:3" x14ac:dyDescent="0.35">
      <c r="A488" s="13">
        <v>44682</v>
      </c>
      <c r="C488">
        <v>1744</v>
      </c>
    </row>
    <row r="489" spans="1:3" x14ac:dyDescent="0.35">
      <c r="A489" s="13">
        <v>44683</v>
      </c>
      <c r="C489">
        <v>20488</v>
      </c>
    </row>
    <row r="490" spans="1:3" x14ac:dyDescent="0.35">
      <c r="A490" s="13">
        <v>44684</v>
      </c>
      <c r="C490">
        <v>10800</v>
      </c>
    </row>
    <row r="491" spans="1:3" x14ac:dyDescent="0.35">
      <c r="A491" s="13">
        <v>44685</v>
      </c>
      <c r="C491">
        <v>15100</v>
      </c>
    </row>
    <row r="492" spans="1:3" x14ac:dyDescent="0.35">
      <c r="A492" s="13">
        <v>44686</v>
      </c>
      <c r="C492">
        <v>4376</v>
      </c>
    </row>
    <row r="493" spans="1:3" x14ac:dyDescent="0.35">
      <c r="A493" s="13">
        <v>44687</v>
      </c>
      <c r="C493">
        <v>4588</v>
      </c>
    </row>
    <row r="494" spans="1:3" x14ac:dyDescent="0.35">
      <c r="A494" s="13">
        <v>44688</v>
      </c>
      <c r="C494">
        <v>17484</v>
      </c>
    </row>
    <row r="495" spans="1:3" x14ac:dyDescent="0.35">
      <c r="A495" s="13">
        <v>44689</v>
      </c>
      <c r="C495">
        <v>3580</v>
      </c>
    </row>
    <row r="496" spans="1:3" x14ac:dyDescent="0.35">
      <c r="A496" s="13">
        <v>44690</v>
      </c>
      <c r="C496">
        <v>15044</v>
      </c>
    </row>
    <row r="497" spans="1:3" x14ac:dyDescent="0.35">
      <c r="A497" s="13">
        <v>44691</v>
      </c>
      <c r="C497">
        <v>2108</v>
      </c>
    </row>
    <row r="498" spans="1:3" x14ac:dyDescent="0.35">
      <c r="A498" s="13">
        <v>44692</v>
      </c>
      <c r="C498">
        <v>5036</v>
      </c>
    </row>
    <row r="499" spans="1:3" x14ac:dyDescent="0.35">
      <c r="A499" s="13">
        <v>44693</v>
      </c>
      <c r="C499">
        <v>4928</v>
      </c>
    </row>
    <row r="500" spans="1:3" x14ac:dyDescent="0.35">
      <c r="A500" s="13">
        <v>44694</v>
      </c>
      <c r="C500">
        <v>9928</v>
      </c>
    </row>
    <row r="501" spans="1:3" x14ac:dyDescent="0.35">
      <c r="A501" s="13">
        <v>44695</v>
      </c>
      <c r="C501">
        <v>13888</v>
      </c>
    </row>
    <row r="502" spans="1:3" x14ac:dyDescent="0.35">
      <c r="A502" s="13">
        <v>44696</v>
      </c>
      <c r="C502">
        <v>9292</v>
      </c>
    </row>
    <row r="503" spans="1:3" x14ac:dyDescent="0.35">
      <c r="A503" s="13">
        <v>44697</v>
      </c>
      <c r="C503">
        <v>5336</v>
      </c>
    </row>
    <row r="504" spans="1:3" x14ac:dyDescent="0.35">
      <c r="A504" s="13">
        <v>44698</v>
      </c>
      <c r="C504">
        <v>4184</v>
      </c>
    </row>
    <row r="505" spans="1:3" x14ac:dyDescent="0.35">
      <c r="A505" s="13">
        <v>44699</v>
      </c>
      <c r="C505">
        <v>15700</v>
      </c>
    </row>
    <row r="506" spans="1:3" x14ac:dyDescent="0.35">
      <c r="A506" s="13">
        <v>44700</v>
      </c>
      <c r="C506">
        <v>20728</v>
      </c>
    </row>
    <row r="507" spans="1:3" x14ac:dyDescent="0.35">
      <c r="A507" s="13">
        <v>44701</v>
      </c>
      <c r="C507">
        <v>6988</v>
      </c>
    </row>
    <row r="508" spans="1:3" x14ac:dyDescent="0.35">
      <c r="A508" s="13">
        <v>44702</v>
      </c>
      <c r="C508">
        <v>12216</v>
      </c>
    </row>
    <row r="509" spans="1:3" x14ac:dyDescent="0.35">
      <c r="A509" s="13">
        <v>44703</v>
      </c>
      <c r="C509">
        <v>3492</v>
      </c>
    </row>
    <row r="510" spans="1:3" x14ac:dyDescent="0.35">
      <c r="A510" s="13">
        <v>44704</v>
      </c>
      <c r="C510">
        <v>9144</v>
      </c>
    </row>
    <row r="511" spans="1:3" x14ac:dyDescent="0.35">
      <c r="A511" s="13">
        <v>44705</v>
      </c>
      <c r="C511">
        <v>21588</v>
      </c>
    </row>
    <row r="512" spans="1:3" x14ac:dyDescent="0.35">
      <c r="A512" s="13">
        <v>44706</v>
      </c>
      <c r="C512">
        <v>1576</v>
      </c>
    </row>
    <row r="513" spans="1:11" x14ac:dyDescent="0.35">
      <c r="A513" s="13">
        <v>44707</v>
      </c>
      <c r="C513">
        <v>3240</v>
      </c>
    </row>
    <row r="514" spans="1:11" x14ac:dyDescent="0.35">
      <c r="A514" s="13">
        <v>44708</v>
      </c>
      <c r="C514">
        <v>3388</v>
      </c>
    </row>
    <row r="515" spans="1:11" x14ac:dyDescent="0.35">
      <c r="A515" s="13">
        <v>44709</v>
      </c>
      <c r="C515">
        <v>7056</v>
      </c>
    </row>
    <row r="516" spans="1:11" x14ac:dyDescent="0.35">
      <c r="A516" s="13">
        <v>44710</v>
      </c>
      <c r="C516">
        <v>500</v>
      </c>
    </row>
    <row r="517" spans="1:11" x14ac:dyDescent="0.35">
      <c r="A517" s="13">
        <v>44711</v>
      </c>
      <c r="C517">
        <v>8964</v>
      </c>
    </row>
    <row r="518" spans="1:11" x14ac:dyDescent="0.35">
      <c r="A518" s="13">
        <v>44712</v>
      </c>
      <c r="C518">
        <v>868</v>
      </c>
    </row>
    <row r="519" spans="1:11" s="15" customFormat="1" x14ac:dyDescent="0.35">
      <c r="A519" s="14">
        <v>44713</v>
      </c>
      <c r="B519">
        <f>Дашборд!B3</f>
        <v>4056.6484685736009</v>
      </c>
      <c r="C519">
        <v>2332</v>
      </c>
      <c r="D519" s="15">
        <f>IF(1-Дашборд!F3&lt;ДатаГрафики!D$1,ДатаГрафики!$B519,)</f>
        <v>4056.6484685736009</v>
      </c>
      <c r="E519" s="15">
        <f>IF(AND(1-Дашборд!F3&gt;ДатаГрафики!D$1,1-Дашборд!F3&lt;ДатаГрафики!E$1),ДатаГрафики!$B519,)</f>
        <v>0</v>
      </c>
      <c r="F519" s="15">
        <f>IF(AND(1-Дашборд!F3&gt;ДатаГрафики!E$1,1-Дашборд!F3&lt;ДатаГрафики!F$1),ДатаГрафики!$B519,)</f>
        <v>0</v>
      </c>
      <c r="G519" s="15">
        <f>IF(AND(1-Дашборд!F3&gt;ДатаГрафики!F$1,1-Дашборд!F3&lt;ДатаГрафики!G$1),ДатаГрафики!$B519,)</f>
        <v>0</v>
      </c>
      <c r="I519" s="15">
        <f>IF(1-Дашборд!F3&lt;ДатаГрафики!I$1,ДатаГрафики!$B519,)</f>
        <v>4056.6484685736009</v>
      </c>
      <c r="J519" s="15">
        <f>IF(AND(1-Дашборд!F3&gt;ДатаГрафики!I$1,1-Дашборд!F3&lt;ДатаГрафики!J$1),ДатаГрафики!$B519,)</f>
        <v>0</v>
      </c>
      <c r="K519" s="15">
        <f>IF(1-Дашборд!F3&gt;ДатаГрафики!J$1,ДатаГрафики!$B519,)</f>
        <v>0</v>
      </c>
    </row>
    <row r="520" spans="1:11" x14ac:dyDescent="0.35">
      <c r="A520" s="13">
        <v>44714</v>
      </c>
      <c r="B520">
        <f>Дашборд!B4</f>
        <v>3876.9026006267181</v>
      </c>
      <c r="C520">
        <v>2548</v>
      </c>
      <c r="D520" s="15">
        <f>IF(1-Дашборд!F4&lt;ДатаГрафики!D$1,ДатаГрафики!$B520,)</f>
        <v>3876.9026006267181</v>
      </c>
      <c r="E520" s="15">
        <f>IF(AND(1-Дашборд!F4&gt;ДатаГрафики!D$1,1-Дашборд!F4&lt;ДатаГрафики!E$1),ДатаГрафики!$B520,)</f>
        <v>0</v>
      </c>
      <c r="F520" s="15">
        <f>IF(AND(1-Дашборд!F4&gt;ДатаГрафики!E$1,1-Дашборд!F4&lt;ДатаГрафики!F$1),ДатаГрафики!$B520,)</f>
        <v>0</v>
      </c>
      <c r="G520" s="15">
        <f>IF(AND(1-Дашборд!F4&gt;ДатаГрафики!F$1,1-Дашборд!F4&lt;ДатаГрафики!G$1),ДатаГрафики!$B520,)</f>
        <v>0</v>
      </c>
      <c r="H520" s="15"/>
      <c r="I520" s="15">
        <f>IF(1-Дашборд!F4&lt;ДатаГрафики!I$1,ДатаГрафики!$B520,)</f>
        <v>3876.9026006267181</v>
      </c>
      <c r="J520" s="15">
        <f>IF(AND(1-Дашборд!F4&gt;ДатаГрафики!I$1,1-Дашборд!F4&lt;ДатаГрафики!J$1),ДатаГрафики!$B520,)</f>
        <v>0</v>
      </c>
      <c r="K520" s="15">
        <f>IF(1-Дашборд!F4&gt;ДатаГрафики!J$1,ДатаГрафики!$B520,)</f>
        <v>0</v>
      </c>
    </row>
    <row r="521" spans="1:11" x14ac:dyDescent="0.35">
      <c r="A521" s="13">
        <v>44715</v>
      </c>
      <c r="B521">
        <f>Дашборд!B5</f>
        <v>962.45232573770249</v>
      </c>
      <c r="C521">
        <v>976</v>
      </c>
      <c r="D521" s="15">
        <f>IF(1-Дашборд!F5&lt;ДатаГрафики!D$1,ДатаГрафики!$B521,)</f>
        <v>0</v>
      </c>
      <c r="E521" s="15">
        <f>IF(AND(1-Дашборд!F5&gt;ДатаГрафики!D$1,1-Дашборд!F5&lt;ДатаГрафики!E$1),ДатаГрафики!$B521,)</f>
        <v>0</v>
      </c>
      <c r="F521" s="15">
        <f>IF(AND(1-Дашборд!F5&gt;ДатаГрафики!E$1,1-Дашборд!F5&lt;ДатаГрафики!F$1),ДатаГрафики!$B521,)</f>
        <v>0</v>
      </c>
      <c r="G521" s="15">
        <f>IF(AND(1-Дашборд!F5&gt;ДатаГрафики!F$1,1-Дашборд!F5&lt;ДатаГрафики!G$1),ДатаГрафики!$B521,)</f>
        <v>962.45232573770249</v>
      </c>
      <c r="H521" s="15"/>
      <c r="I521" s="15">
        <f>IF(1-Дашборд!F5&lt;ДатаГрафики!I$1,ДатаГрафики!$B521,)</f>
        <v>0</v>
      </c>
      <c r="J521" s="15">
        <f>IF(AND(1-Дашборд!F5&gt;ДатаГрафики!I$1,1-Дашборд!F5&lt;ДатаГрафики!J$1),ДатаГрафики!$B521,)</f>
        <v>0</v>
      </c>
      <c r="K521" s="15">
        <f>IF(1-Дашборд!F5&gt;ДатаГрафики!J$1,ДатаГрафики!$B521,)</f>
        <v>962.45232573770249</v>
      </c>
    </row>
    <row r="522" spans="1:11" x14ac:dyDescent="0.35">
      <c r="A522" s="13">
        <v>44716</v>
      </c>
      <c r="B522">
        <f>Дашборд!B6</f>
        <v>1809.4113999492661</v>
      </c>
      <c r="C522">
        <v>608</v>
      </c>
      <c r="D522" s="15">
        <f>IF(1-Дашборд!F6&lt;ДатаГрафики!D$1,ДатаГрафики!$B522,)</f>
        <v>1809.4113999492661</v>
      </c>
      <c r="E522" s="15">
        <f>IF(AND(1-Дашборд!F6&gt;ДатаГрафики!D$1,1-Дашборд!F6&lt;ДатаГрафики!E$1),ДатаГрафики!$B522,)</f>
        <v>0</v>
      </c>
      <c r="F522" s="15">
        <f>IF(AND(1-Дашборд!F6&gt;ДатаГрафики!E$1,1-Дашборд!F6&lt;ДатаГрафики!F$1),ДатаГрафики!$B522,)</f>
        <v>0</v>
      </c>
      <c r="G522" s="15">
        <f>IF(AND(1-Дашборд!F6&gt;ДатаГрафики!F$1,1-Дашборд!F6&lt;ДатаГрафики!G$1),ДатаГрафики!$B522,)</f>
        <v>0</v>
      </c>
      <c r="H522" s="15"/>
      <c r="I522" s="15">
        <f>IF(1-Дашборд!F6&lt;ДатаГрафики!I$1,ДатаГрафики!$B522,)</f>
        <v>1809.4113999492661</v>
      </c>
      <c r="J522" s="15">
        <f>IF(AND(1-Дашборд!F6&gt;ДатаГрафики!I$1,1-Дашборд!F6&lt;ДатаГрафики!J$1),ДатаГрафики!$B522,)</f>
        <v>0</v>
      </c>
      <c r="K522" s="15">
        <f>IF(1-Дашборд!F6&gt;ДатаГрафики!J$1,ДатаГрафики!$B522,)</f>
        <v>0</v>
      </c>
    </row>
    <row r="523" spans="1:11" x14ac:dyDescent="0.35">
      <c r="A523" s="13">
        <v>44717</v>
      </c>
      <c r="B523">
        <f>Дашборд!B7</f>
        <v>2138.6644567497901</v>
      </c>
      <c r="C523">
        <v>1536</v>
      </c>
      <c r="D523" s="15">
        <f>IF(1-Дашборд!F7&lt;ДатаГрафики!D$1,ДатаГрафики!$B523,)</f>
        <v>0</v>
      </c>
      <c r="E523" s="15">
        <f>IF(AND(1-Дашборд!F7&gt;ДатаГрафики!D$1,1-Дашборд!F7&lt;ДатаГрафики!E$1),ДатаГрафики!$B523,)</f>
        <v>2138.6644567497901</v>
      </c>
      <c r="F523" s="15">
        <f>IF(AND(1-Дашборд!F7&gt;ДатаГрафики!E$1,1-Дашборд!F7&lt;ДатаГрафики!F$1),ДатаГрафики!$B523,)</f>
        <v>0</v>
      </c>
      <c r="G523" s="15">
        <f>IF(AND(1-Дашборд!F7&gt;ДатаГрафики!F$1,1-Дашборд!F7&lt;ДатаГрафики!G$1),ДатаГрафики!$B523,)</f>
        <v>0</v>
      </c>
      <c r="H523" s="15"/>
      <c r="I523" s="15">
        <f>IF(1-Дашборд!F7&lt;ДатаГрафики!I$1,ДатаГрафики!$B523,)</f>
        <v>2138.6644567497901</v>
      </c>
      <c r="J523" s="15">
        <f>IF(AND(1-Дашборд!F7&gt;ДатаГрафики!I$1,1-Дашборд!F7&lt;ДатаГрафики!J$1),ДатаГрафики!$B523,)</f>
        <v>0</v>
      </c>
      <c r="K523" s="15">
        <f>IF(1-Дашборд!F7&gt;ДатаГрафики!J$1,ДатаГрафики!$B523,)</f>
        <v>0</v>
      </c>
    </row>
    <row r="524" spans="1:11" x14ac:dyDescent="0.35">
      <c r="A524" s="13">
        <v>44718</v>
      </c>
      <c r="B524">
        <f>Дашборд!B8</f>
        <v>465.10455537625819</v>
      </c>
      <c r="C524">
        <v>200</v>
      </c>
      <c r="D524" s="15">
        <f>IF(1-Дашборд!F8&lt;ДатаГрафики!D$1,ДатаГрафики!$B524,)</f>
        <v>465.10455537625819</v>
      </c>
      <c r="E524" s="15">
        <f>IF(AND(1-Дашборд!F8&gt;ДатаГрафики!D$1,1-Дашборд!F8&lt;ДатаГрафики!E$1),ДатаГрафики!$B524,)</f>
        <v>0</v>
      </c>
      <c r="F524" s="15">
        <f>IF(AND(1-Дашборд!F8&gt;ДатаГрафики!E$1,1-Дашборд!F8&lt;ДатаГрафики!F$1),ДатаГрафики!$B524,)</f>
        <v>0</v>
      </c>
      <c r="G524" s="15">
        <f>IF(AND(1-Дашборд!F8&gt;ДатаГрафики!F$1,1-Дашборд!F8&lt;ДатаГрафики!G$1),ДатаГрафики!$B524,)</f>
        <v>0</v>
      </c>
      <c r="H524" s="15"/>
      <c r="I524" s="15">
        <f>IF(1-Дашборд!F8&lt;ДатаГрафики!I$1,ДатаГрафики!$B524,)</f>
        <v>465.10455537625819</v>
      </c>
      <c r="J524" s="15">
        <f>IF(AND(1-Дашборд!F8&gt;ДатаГрафики!I$1,1-Дашборд!F8&lt;ДатаГрафики!J$1),ДатаГрафики!$B524,)</f>
        <v>0</v>
      </c>
      <c r="K524" s="15">
        <f>IF(1-Дашборд!F8&gt;ДатаГрафики!J$1,ДатаГрафики!$B524,)</f>
        <v>0</v>
      </c>
    </row>
    <row r="525" spans="1:11" x14ac:dyDescent="0.35">
      <c r="A525" s="13">
        <v>44719</v>
      </c>
      <c r="B525">
        <f>Дашборд!B9</f>
        <v>1561.3699443043599</v>
      </c>
      <c r="C525">
        <v>840</v>
      </c>
      <c r="D525" s="15">
        <f>IF(1-Дашборд!F9&lt;ДатаГрафики!D$1,ДатаГрафики!$B525,)</f>
        <v>1561.3699443043599</v>
      </c>
      <c r="E525" s="15">
        <f>IF(AND(1-Дашборд!F9&gt;ДатаГрафики!D$1,1-Дашборд!F9&lt;ДатаГрафики!E$1),ДатаГрафики!$B525,)</f>
        <v>0</v>
      </c>
      <c r="F525" s="15">
        <f>IF(AND(1-Дашборд!F9&gt;ДатаГрафики!E$1,1-Дашборд!F9&lt;ДатаГрафики!F$1),ДатаГрафики!$B525,)</f>
        <v>0</v>
      </c>
      <c r="G525" s="15">
        <f>IF(AND(1-Дашборд!F9&gt;ДатаГрафики!F$1,1-Дашборд!F9&lt;ДатаГрафики!G$1),ДатаГрафики!$B525,)</f>
        <v>0</v>
      </c>
      <c r="H525" s="15"/>
      <c r="I525" s="15">
        <f>IF(1-Дашборд!F9&lt;ДатаГрафики!I$1,ДатаГрафики!$B525,)</f>
        <v>1561.3699443043599</v>
      </c>
      <c r="J525" s="15">
        <f>IF(AND(1-Дашборд!F9&gt;ДатаГрафики!I$1,1-Дашборд!F9&lt;ДатаГрафики!J$1),ДатаГрафики!$B525,)</f>
        <v>0</v>
      </c>
      <c r="K525" s="15">
        <f>IF(1-Дашборд!F9&gt;ДатаГрафики!J$1,ДатаГрафики!$B525,)</f>
        <v>0</v>
      </c>
    </row>
    <row r="526" spans="1:11" x14ac:dyDescent="0.35">
      <c r="A526" s="13">
        <v>44720</v>
      </c>
      <c r="B526">
        <f>Дашборд!B10</f>
        <v>7962.6736155991975</v>
      </c>
      <c r="C526">
        <v>6960</v>
      </c>
      <c r="D526" s="15">
        <f>IF(1-Дашборд!F10&lt;ДатаГрафики!D$1,ДатаГрафики!$B526,)</f>
        <v>0</v>
      </c>
      <c r="E526" s="15">
        <f>IF(AND(1-Дашборд!F10&gt;ДатаГрафики!D$1,1-Дашборд!F10&lt;ДатаГрафики!E$1),ДатаГрафики!$B526,)</f>
        <v>0</v>
      </c>
      <c r="F526" s="15">
        <f>IF(AND(1-Дашборд!F10&gt;ДатаГрафики!E$1,1-Дашборд!F10&lt;ДатаГрафики!F$1),ДатаГрафики!$B526,)</f>
        <v>7962.6736155991975</v>
      </c>
      <c r="G526" s="15">
        <f>IF(AND(1-Дашборд!F10&gt;ДатаГрафики!F$1,1-Дашборд!F10&lt;ДатаГрафики!G$1),ДатаГрафики!$B526,)</f>
        <v>0</v>
      </c>
      <c r="H526" s="15"/>
      <c r="I526" s="15">
        <f>IF(1-Дашборд!F10&lt;ДатаГрафики!I$1,ДатаГрафики!$B526,)</f>
        <v>0</v>
      </c>
      <c r="J526" s="15">
        <f>IF(AND(1-Дашборд!F10&gt;ДатаГрафики!I$1,1-Дашборд!F10&lt;ДатаГрафики!J$1),ДатаГрафики!$B526,)</f>
        <v>7962.6736155991975</v>
      </c>
      <c r="K526" s="15">
        <f>IF(1-Дашборд!F10&gt;ДатаГрафики!J$1,ДатаГрафики!$B526,)</f>
        <v>0</v>
      </c>
    </row>
    <row r="527" spans="1:11" x14ac:dyDescent="0.35">
      <c r="A527" s="13">
        <v>44721</v>
      </c>
      <c r="B527">
        <f>Дашборд!B11</f>
        <v>16343.648889659211</v>
      </c>
      <c r="C527">
        <v>20452</v>
      </c>
      <c r="D527" s="15">
        <f>IF(1-Дашборд!F11&lt;ДатаГрафики!D$1,ДатаГрафики!$B527,)</f>
        <v>0</v>
      </c>
      <c r="E527" s="15">
        <f>IF(AND(1-Дашборд!F11&gt;ДатаГрафики!D$1,1-Дашборд!F11&lt;ДатаГрафики!E$1),ДатаГрафики!$B527,)</f>
        <v>16343.648889659211</v>
      </c>
      <c r="F527" s="15">
        <f>IF(AND(1-Дашборд!F11&gt;ДатаГрафики!E$1,1-Дашборд!F11&lt;ДатаГрафики!F$1),ДатаГрафики!$B527,)</f>
        <v>0</v>
      </c>
      <c r="G527" s="15">
        <f>IF(AND(1-Дашборд!F11&gt;ДатаГрафики!F$1,1-Дашборд!F11&lt;ДатаГрафики!G$1),ДатаГрафики!$B527,)</f>
        <v>0</v>
      </c>
      <c r="H527" s="15"/>
      <c r="I527" s="15">
        <f>IF(1-Дашборд!F11&lt;ДатаГрафики!I$1,ДатаГрафики!$B527,)</f>
        <v>16343.648889659211</v>
      </c>
      <c r="J527" s="15">
        <f>IF(AND(1-Дашборд!F11&gt;ДатаГрафики!I$1,1-Дашборд!F11&lt;ДатаГрафики!J$1),ДатаГрафики!$B527,)</f>
        <v>0</v>
      </c>
      <c r="K527" s="15">
        <f>IF(1-Дашборд!F11&gt;ДатаГрафики!J$1,ДатаГрафики!$B527,)</f>
        <v>0</v>
      </c>
    </row>
    <row r="528" spans="1:11" x14ac:dyDescent="0.35">
      <c r="A528" s="13">
        <v>44722</v>
      </c>
      <c r="B528">
        <f>Дашборд!B12</f>
        <v>17166.685859491281</v>
      </c>
      <c r="C528">
        <v>19200</v>
      </c>
      <c r="D528" s="15">
        <f>IF(1-Дашборд!F12&lt;ДатаГрафики!D$1,ДатаГрафики!$B528,)</f>
        <v>0</v>
      </c>
      <c r="E528" s="15">
        <f>IF(AND(1-Дашборд!F12&gt;ДатаГрафики!D$1,1-Дашборд!F12&lt;ДатаГрафики!E$1),ДатаГрафики!$B528,)</f>
        <v>0</v>
      </c>
      <c r="F528" s="15">
        <f>IF(AND(1-Дашборд!F12&gt;ДатаГрафики!E$1,1-Дашборд!F12&lt;ДатаГрафики!F$1),ДатаГрафики!$B528,)</f>
        <v>17166.685859491281</v>
      </c>
      <c r="G528" s="15">
        <f>IF(AND(1-Дашборд!F12&gt;ДатаГрафики!F$1,1-Дашборд!F12&lt;ДатаГрафики!G$1),ДатаГрафики!$B528,)</f>
        <v>0</v>
      </c>
      <c r="H528" s="15"/>
      <c r="I528" s="15">
        <f>IF(1-Дашборд!F12&lt;ДатаГрафики!I$1,ДатаГрафики!$B528,)</f>
        <v>0</v>
      </c>
      <c r="J528" s="15">
        <f>IF(AND(1-Дашборд!F12&gt;ДатаГрафики!I$1,1-Дашборд!F12&lt;ДатаГрафики!J$1),ДатаГрафики!$B528,)</f>
        <v>17166.685859491281</v>
      </c>
      <c r="K528" s="15">
        <f>IF(1-Дашборд!F12&gt;ДатаГрафики!J$1,ДатаГрафики!$B528,)</f>
        <v>0</v>
      </c>
    </row>
    <row r="529" spans="1:11" x14ac:dyDescent="0.35">
      <c r="A529" s="13">
        <v>44723</v>
      </c>
      <c r="B529">
        <f>Дашборд!B13</f>
        <v>2537.0824564614081</v>
      </c>
      <c r="C529">
        <v>820</v>
      </c>
      <c r="D529" s="15">
        <f>IF(1-Дашборд!F13&lt;ДатаГрафики!D$1,ДатаГрафики!$B529,)</f>
        <v>2537.0824564614081</v>
      </c>
      <c r="E529" s="15">
        <f>IF(AND(1-Дашборд!F13&gt;ДатаГрафики!D$1,1-Дашборд!F13&lt;ДатаГрафики!E$1),ДатаГрафики!$B529,)</f>
        <v>0</v>
      </c>
      <c r="F529" s="15">
        <f>IF(AND(1-Дашборд!F13&gt;ДатаГрафики!E$1,1-Дашборд!F13&lt;ДатаГрафики!F$1),ДатаГрафики!$B529,)</f>
        <v>0</v>
      </c>
      <c r="G529" s="15">
        <f>IF(AND(1-Дашборд!F13&gt;ДатаГрафики!F$1,1-Дашборд!F13&lt;ДатаГрафики!G$1),ДатаГрафики!$B529,)</f>
        <v>0</v>
      </c>
      <c r="H529" s="15"/>
      <c r="I529" s="15">
        <f>IF(1-Дашборд!F13&lt;ДатаГрафики!I$1,ДатаГрафики!$B529,)</f>
        <v>2537.0824564614081</v>
      </c>
      <c r="J529" s="15">
        <f>IF(AND(1-Дашборд!F13&gt;ДатаГрафики!I$1,1-Дашборд!F13&lt;ДатаГрафики!J$1),ДатаГрафики!$B529,)</f>
        <v>0</v>
      </c>
      <c r="K529" s="15">
        <f>IF(1-Дашборд!F13&gt;ДатаГрафики!J$1,ДатаГрафики!$B529,)</f>
        <v>0</v>
      </c>
    </row>
    <row r="530" spans="1:11" x14ac:dyDescent="0.35">
      <c r="A530" s="13">
        <v>44724</v>
      </c>
      <c r="B530">
        <f>Дашборд!B14</f>
        <v>3823.0042495956359</v>
      </c>
      <c r="C530">
        <v>3016</v>
      </c>
      <c r="D530" s="15">
        <f>IF(1-Дашборд!F14&lt;ДатаГрафики!D$1,ДатаГрафики!$B530,)</f>
        <v>0</v>
      </c>
      <c r="E530" s="15">
        <f>IF(AND(1-Дашборд!F14&gt;ДатаГрафики!D$1,1-Дашборд!F14&lt;ДатаГрафики!E$1),ДатаГрафики!$B530,)</f>
        <v>3823.0042495956359</v>
      </c>
      <c r="F530" s="15">
        <f>IF(AND(1-Дашборд!F14&gt;ДатаГрафики!E$1,1-Дашборд!F14&lt;ДатаГрафики!F$1),ДатаГрафики!$B530,)</f>
        <v>0</v>
      </c>
      <c r="G530" s="15">
        <f>IF(AND(1-Дашборд!F14&gt;ДатаГрафики!F$1,1-Дашборд!F14&lt;ДатаГрафики!G$1),ДатаГрафики!$B530,)</f>
        <v>0</v>
      </c>
      <c r="H530" s="15"/>
      <c r="I530" s="15">
        <f>IF(1-Дашборд!F14&lt;ДатаГрафики!I$1,ДатаГрафики!$B530,)</f>
        <v>3823.0042495956359</v>
      </c>
      <c r="J530" s="15">
        <f>IF(AND(1-Дашборд!F14&gt;ДатаГрафики!I$1,1-Дашборд!F14&lt;ДатаГрафики!J$1),ДатаГрафики!$B530,)</f>
        <v>0</v>
      </c>
      <c r="K530" s="15">
        <f>IF(1-Дашборд!F14&gt;ДатаГрафики!J$1,ДатаГрафики!$B530,)</f>
        <v>0</v>
      </c>
    </row>
    <row r="531" spans="1:11" x14ac:dyDescent="0.35">
      <c r="A531" s="13">
        <v>44725</v>
      </c>
      <c r="B531">
        <f>Дашборд!B15</f>
        <v>18855.282321249291</v>
      </c>
      <c r="C531">
        <v>21188</v>
      </c>
      <c r="D531" s="15">
        <f>IF(1-Дашборд!F15&lt;ДатаГрафики!D$1,ДатаГрафики!$B531,)</f>
        <v>0</v>
      </c>
      <c r="E531" s="15">
        <f>IF(AND(1-Дашборд!F15&gt;ДатаГрафики!D$1,1-Дашборд!F15&lt;ДатаГрафики!E$1),ДатаГрафики!$B531,)</f>
        <v>0</v>
      </c>
      <c r="F531" s="15">
        <f>IF(AND(1-Дашборд!F15&gt;ДатаГрафики!E$1,1-Дашборд!F15&lt;ДатаГрафики!F$1),ДатаГрафики!$B531,)</f>
        <v>18855.282321249291</v>
      </c>
      <c r="G531" s="15">
        <f>IF(AND(1-Дашборд!F15&gt;ДатаГрафики!F$1,1-Дашборд!F15&lt;ДатаГрафики!G$1),ДатаГрафики!$B531,)</f>
        <v>0</v>
      </c>
      <c r="H531" s="15"/>
      <c r="I531" s="15">
        <f>IF(1-Дашборд!F15&lt;ДатаГрафики!I$1,ДатаГрафики!$B531,)</f>
        <v>0</v>
      </c>
      <c r="J531" s="15">
        <f>IF(AND(1-Дашборд!F15&gt;ДатаГрафики!I$1,1-Дашборд!F15&lt;ДатаГрафики!J$1),ДатаГрафики!$B531,)</f>
        <v>18855.282321249291</v>
      </c>
      <c r="K531" s="15">
        <f>IF(1-Дашборд!F15&gt;ДатаГрафики!J$1,ДатаГрафики!$B531,)</f>
        <v>0</v>
      </c>
    </row>
    <row r="532" spans="1:11" x14ac:dyDescent="0.35">
      <c r="A532" s="13">
        <v>44726</v>
      </c>
      <c r="B532">
        <f>Дашборд!B16</f>
        <v>17303.84076954121</v>
      </c>
      <c r="C532">
        <v>16988</v>
      </c>
      <c r="D532" s="15">
        <f>IF(1-Дашборд!F16&lt;ДатаГрафики!D$1,ДатаГрафики!$B532,)</f>
        <v>0</v>
      </c>
      <c r="E532" s="15">
        <f>IF(AND(1-Дашборд!F16&gt;ДатаГрафики!D$1,1-Дашборд!F16&lt;ДатаГрафики!E$1),ДатаГрафики!$B532,)</f>
        <v>0</v>
      </c>
      <c r="F532" s="15">
        <f>IF(AND(1-Дашборд!F16&gt;ДатаГрафики!E$1,1-Дашборд!F16&lt;ДатаГрафики!F$1),ДатаГрафики!$B532,)</f>
        <v>0</v>
      </c>
      <c r="G532" s="15">
        <f>IF(AND(1-Дашборд!F16&gt;ДатаГрафики!F$1,1-Дашборд!F16&lt;ДатаГрафики!G$1),ДатаГрафики!$B532,)</f>
        <v>17303.84076954121</v>
      </c>
      <c r="H532" s="15"/>
      <c r="I532" s="15">
        <f>IF(1-Дашборд!F16&lt;ДатаГрафики!I$1,ДатаГрафики!$B532,)</f>
        <v>0</v>
      </c>
      <c r="J532" s="15">
        <f>IF(AND(1-Дашборд!F16&gt;ДатаГрафики!I$1,1-Дашборд!F16&lt;ДатаГрафики!J$1),ДатаГрафики!$B532,)</f>
        <v>0</v>
      </c>
      <c r="K532" s="15">
        <f>IF(1-Дашборд!F16&gt;ДатаГрафики!J$1,ДатаГрафики!$B532,)</f>
        <v>17303.84076954121</v>
      </c>
    </row>
    <row r="533" spans="1:11" x14ac:dyDescent="0.35">
      <c r="A533" s="13">
        <v>44727</v>
      </c>
      <c r="B533">
        <f>Дашборд!B17</f>
        <v>3034.9983837974742</v>
      </c>
      <c r="C533">
        <v>2620</v>
      </c>
      <c r="D533" s="15">
        <f>IF(1-Дашборд!F17&lt;ДатаГрафики!D$1,ДатаГрафики!$B533,)</f>
        <v>0</v>
      </c>
      <c r="E533" s="15">
        <f>IF(AND(1-Дашборд!F17&gt;ДатаГрафики!D$1,1-Дашборд!F17&lt;ДатаГрафики!E$1),ДатаГрафики!$B533,)</f>
        <v>0</v>
      </c>
      <c r="F533" s="15">
        <f>IF(AND(1-Дашборд!F17&gt;ДатаГрафики!E$1,1-Дашборд!F17&lt;ДатаГрафики!F$1),ДатаГрафики!$B533,)</f>
        <v>3034.9983837974742</v>
      </c>
      <c r="G533" s="15">
        <f>IF(AND(1-Дашборд!F17&gt;ДатаГрафики!F$1,1-Дашборд!F17&lt;ДатаГрафики!G$1),ДатаГрафики!$B533,)</f>
        <v>0</v>
      </c>
      <c r="H533" s="15"/>
      <c r="I533" s="15">
        <f>IF(1-Дашборд!F17&lt;ДатаГрафики!I$1,ДатаГрафики!$B533,)</f>
        <v>0</v>
      </c>
      <c r="J533" s="15">
        <f>IF(AND(1-Дашборд!F17&gt;ДатаГрафики!I$1,1-Дашборд!F17&lt;ДатаГрафики!J$1),ДатаГрафики!$B533,)</f>
        <v>3034.9983837974742</v>
      </c>
      <c r="K533" s="15">
        <f>IF(1-Дашборд!F17&gt;ДатаГрафики!J$1,ДатаГрафики!$B533,)</f>
        <v>0</v>
      </c>
    </row>
    <row r="534" spans="1:11" x14ac:dyDescent="0.35">
      <c r="A534" s="13">
        <v>44728</v>
      </c>
      <c r="B534">
        <f>Дашборд!B18</f>
        <v>4413.4448559854882</v>
      </c>
      <c r="C534">
        <v>4804</v>
      </c>
      <c r="D534" s="15">
        <f>IF(1-Дашборд!F18&lt;ДатаГрафики!D$1,ДатаГрафики!$B534,)</f>
        <v>0</v>
      </c>
      <c r="E534" s="15">
        <f>IF(AND(1-Дашборд!F18&gt;ДатаГрафики!D$1,1-Дашборд!F18&lt;ДатаГрафики!E$1),ДатаГрафики!$B534,)</f>
        <v>0</v>
      </c>
      <c r="F534" s="15">
        <f>IF(AND(1-Дашборд!F18&gt;ДатаГрафики!E$1,1-Дашборд!F18&lt;ДатаГрафики!F$1),ДатаГрафики!$B534,)</f>
        <v>0</v>
      </c>
      <c r="G534" s="15">
        <f>IF(AND(1-Дашборд!F18&gt;ДатаГрафики!F$1,1-Дашборд!F18&lt;ДатаГрафики!G$1),ДатаГрафики!$B534,)</f>
        <v>4413.4448559854882</v>
      </c>
      <c r="H534" s="15"/>
      <c r="I534" s="15">
        <f>IF(1-Дашборд!F18&lt;ДатаГрафики!I$1,ДатаГрафики!$B534,)</f>
        <v>0</v>
      </c>
      <c r="J534" s="15">
        <f>IF(AND(1-Дашборд!F18&gt;ДатаГрафики!I$1,1-Дашборд!F18&lt;ДатаГрафики!J$1),ДатаГрафики!$B534,)</f>
        <v>0</v>
      </c>
      <c r="K534" s="15">
        <f>IF(1-Дашборд!F18&gt;ДатаГрафики!J$1,ДатаГрафики!$B534,)</f>
        <v>4413.4448559854882</v>
      </c>
    </row>
    <row r="535" spans="1:11" x14ac:dyDescent="0.35">
      <c r="A535" s="13">
        <v>44729</v>
      </c>
      <c r="B535">
        <f>Дашборд!B19</f>
        <v>11501.62080876913</v>
      </c>
      <c r="C535">
        <v>13348</v>
      </c>
      <c r="D535" s="15">
        <f>IF(1-Дашборд!F19&lt;ДатаГрафики!D$1,ДатаГрафики!$B535,)</f>
        <v>0</v>
      </c>
      <c r="E535" s="15">
        <f>IF(AND(1-Дашборд!F19&gt;ДатаГрафики!D$1,1-Дашборд!F19&lt;ДатаГрафики!E$1),ДатаГрафики!$B535,)</f>
        <v>0</v>
      </c>
      <c r="F535" s="15">
        <f>IF(AND(1-Дашборд!F19&gt;ДатаГрафики!E$1,1-Дашборд!F19&lt;ДатаГрафики!F$1),ДатаГрафики!$B535,)</f>
        <v>11501.62080876913</v>
      </c>
      <c r="G535" s="15">
        <f>IF(AND(1-Дашборд!F19&gt;ДатаГрафики!F$1,1-Дашборд!F19&lt;ДатаГрафики!G$1),ДатаГрафики!$B535,)</f>
        <v>0</v>
      </c>
      <c r="H535" s="15"/>
      <c r="I535" s="15">
        <f>IF(1-Дашборд!F19&lt;ДатаГрафики!I$1,ДатаГрафики!$B535,)</f>
        <v>0</v>
      </c>
      <c r="J535" s="15">
        <f>IF(AND(1-Дашборд!F19&gt;ДатаГрафики!I$1,1-Дашборд!F19&lt;ДатаГрафики!J$1),ДатаГрафики!$B535,)</f>
        <v>11501.62080876913</v>
      </c>
      <c r="K535" s="15">
        <f>IF(1-Дашборд!F19&gt;ДатаГрафики!J$1,ДатаГрафики!$B535,)</f>
        <v>0</v>
      </c>
    </row>
    <row r="536" spans="1:11" x14ac:dyDescent="0.35">
      <c r="A536" s="13">
        <v>44730</v>
      </c>
      <c r="B536">
        <f>Дашборд!B20</f>
        <v>20537.76723566659</v>
      </c>
      <c r="C536">
        <v>19488</v>
      </c>
      <c r="D536" s="15">
        <f>IF(1-Дашборд!F20&lt;ДатаГрафики!D$1,ДатаГрафики!$B536,)</f>
        <v>0</v>
      </c>
      <c r="E536" s="15">
        <f>IF(AND(1-Дашборд!F20&gt;ДатаГрафики!D$1,1-Дашборд!F20&lt;ДатаГрафики!E$1),ДатаГрафики!$B536,)</f>
        <v>0</v>
      </c>
      <c r="F536" s="15">
        <f>IF(AND(1-Дашборд!F20&gt;ДатаГрафики!E$1,1-Дашборд!F20&lt;ДатаГрафики!F$1),ДатаГрафики!$B536,)</f>
        <v>0</v>
      </c>
      <c r="G536" s="15">
        <f>IF(AND(1-Дашборд!F20&gt;ДатаГрафики!F$1,1-Дашборд!F20&lt;ДатаГрафики!G$1),ДатаГрафики!$B536,)</f>
        <v>20537.76723566659</v>
      </c>
      <c r="H536" s="15"/>
      <c r="I536" s="15">
        <f>IF(1-Дашборд!F20&lt;ДатаГрафики!I$1,ДатаГрафики!$B536,)</f>
        <v>0</v>
      </c>
      <c r="J536" s="15">
        <f>IF(AND(1-Дашборд!F20&gt;ДатаГрафики!I$1,1-Дашборд!F20&lt;ДатаГрафики!J$1),ДатаГрафики!$B536,)</f>
        <v>0</v>
      </c>
      <c r="K536" s="15">
        <f>IF(1-Дашборд!F20&gt;ДатаГрафики!J$1,ДатаГрафики!$B536,)</f>
        <v>20537.76723566659</v>
      </c>
    </row>
    <row r="537" spans="1:11" x14ac:dyDescent="0.35">
      <c r="A537" s="13">
        <v>44731</v>
      </c>
      <c r="B537">
        <f>Дашборд!B21</f>
        <v>3026.8729536097312</v>
      </c>
      <c r="C537">
        <v>1972</v>
      </c>
      <c r="D537" s="15">
        <f>IF(1-Дашборд!F21&lt;ДатаГрафики!D$1,ДатаГрафики!$B537,)</f>
        <v>3026.8729536097312</v>
      </c>
      <c r="E537" s="15">
        <f>IF(AND(1-Дашборд!F21&gt;ДатаГрафики!D$1,1-Дашборд!F21&lt;ДатаГрафики!E$1),ДатаГрафики!$B537,)</f>
        <v>0</v>
      </c>
      <c r="F537" s="15">
        <f>IF(AND(1-Дашборд!F21&gt;ДатаГрафики!E$1,1-Дашборд!F21&lt;ДатаГрафики!F$1),ДатаГрафики!$B537,)</f>
        <v>0</v>
      </c>
      <c r="G537" s="15">
        <f>IF(AND(1-Дашборд!F21&gt;ДатаГрафики!F$1,1-Дашборд!F21&lt;ДатаГрафики!G$1),ДатаГрафики!$B537,)</f>
        <v>0</v>
      </c>
      <c r="H537" s="15"/>
      <c r="I537" s="15">
        <f>IF(1-Дашборд!F21&lt;ДатаГрафики!I$1,ДатаГрафики!$B537,)</f>
        <v>3026.8729536097312</v>
      </c>
      <c r="J537" s="15">
        <f>IF(AND(1-Дашборд!F21&gt;ДатаГрафики!I$1,1-Дашборд!F21&lt;ДатаГрафики!J$1),ДатаГрафики!$B537,)</f>
        <v>0</v>
      </c>
      <c r="K537" s="15">
        <f>IF(1-Дашборд!F21&gt;ДатаГрафики!J$1,ДатаГрафики!$B537,)</f>
        <v>0</v>
      </c>
    </row>
    <row r="538" spans="1:11" x14ac:dyDescent="0.35">
      <c r="A538" s="13">
        <v>44732</v>
      </c>
      <c r="B538">
        <f>Дашборд!B22</f>
        <v>10960.021753159221</v>
      </c>
      <c r="C538">
        <v>8668</v>
      </c>
      <c r="D538" s="15">
        <f>IF(1-Дашборд!F22&lt;ДатаГрафики!D$1,ДатаГрафики!$B538,)</f>
        <v>0</v>
      </c>
      <c r="E538" s="15">
        <f>IF(AND(1-Дашборд!F22&gt;ДатаГрафики!D$1,1-Дашборд!F22&lt;ДатаГрафики!E$1),ДатаГрафики!$B538,)</f>
        <v>10960.021753159221</v>
      </c>
      <c r="F538" s="15">
        <f>IF(AND(1-Дашборд!F22&gt;ДатаГрафики!E$1,1-Дашборд!F22&lt;ДатаГрафики!F$1),ДатаГрафики!$B538,)</f>
        <v>0</v>
      </c>
      <c r="G538" s="15">
        <f>IF(AND(1-Дашборд!F22&gt;ДатаГрафики!F$1,1-Дашборд!F22&lt;ДатаГрафики!G$1),ДатаГрафики!$B538,)</f>
        <v>0</v>
      </c>
      <c r="H538" s="15"/>
      <c r="I538" s="15">
        <f>IF(1-Дашборд!F22&lt;ДатаГрафики!I$1,ДатаГрафики!$B538,)</f>
        <v>10960.021753159221</v>
      </c>
      <c r="J538" s="15">
        <f>IF(AND(1-Дашборд!F22&gt;ДатаГрафики!I$1,1-Дашборд!F22&lt;ДатаГрафики!J$1),ДатаГрафики!$B538,)</f>
        <v>0</v>
      </c>
      <c r="K538" s="15">
        <f>IF(1-Дашборд!F22&gt;ДатаГрафики!J$1,ДатаГрафики!$B538,)</f>
        <v>0</v>
      </c>
    </row>
    <row r="539" spans="1:11" x14ac:dyDescent="0.35">
      <c r="A539" s="13">
        <v>44733</v>
      </c>
      <c r="B539">
        <f>Дашборд!B23</f>
        <v>14085.170633827</v>
      </c>
      <c r="C539">
        <v>12528</v>
      </c>
      <c r="D539" s="15">
        <f>IF(1-Дашборд!F23&lt;ДатаГрафики!D$1,ДатаГрафики!$B539,)</f>
        <v>0</v>
      </c>
      <c r="E539" s="15">
        <f>IF(AND(1-Дашборд!F23&gt;ДатаГрафики!D$1,1-Дашборд!F23&lt;ДатаГрафики!E$1),ДатаГрафики!$B539,)</f>
        <v>0</v>
      </c>
      <c r="F539" s="15">
        <f>IF(AND(1-Дашборд!F23&gt;ДатаГрафики!E$1,1-Дашборд!F23&lt;ДатаГрафики!F$1),ДатаГрафики!$B539,)</f>
        <v>14085.170633827</v>
      </c>
      <c r="G539" s="15">
        <f>IF(AND(1-Дашборд!F23&gt;ДатаГрафики!F$1,1-Дашборд!F23&lt;ДатаГрафики!G$1),ДатаГрафики!$B539,)</f>
        <v>0</v>
      </c>
      <c r="H539" s="15"/>
      <c r="I539" s="15">
        <f>IF(1-Дашборд!F23&lt;ДатаГрафики!I$1,ДатаГрафики!$B539,)</f>
        <v>0</v>
      </c>
      <c r="J539" s="15">
        <f>IF(AND(1-Дашборд!F23&gt;ДатаГрафики!I$1,1-Дашборд!F23&lt;ДатаГрафики!J$1),ДатаГрафики!$B539,)</f>
        <v>14085.170633827</v>
      </c>
      <c r="K539" s="15">
        <f>IF(1-Дашборд!F23&gt;ДатаГрафики!J$1,ДатаГрафики!$B539,)</f>
        <v>0</v>
      </c>
    </row>
    <row r="540" spans="1:11" x14ac:dyDescent="0.35">
      <c r="A540" s="13">
        <v>44734</v>
      </c>
      <c r="B540">
        <f>Дашборд!B24</f>
        <v>11135.30901754258</v>
      </c>
      <c r="C540">
        <v>9308</v>
      </c>
      <c r="D540" s="15">
        <f>IF(1-Дашборд!F24&lt;ДатаГрафики!D$1,ДатаГрафики!$B540,)</f>
        <v>0</v>
      </c>
      <c r="E540" s="15">
        <f>IF(AND(1-Дашборд!F24&gt;ДатаГрафики!D$1,1-Дашборд!F24&lt;ДатаГрафики!E$1),ДатаГрафики!$B540,)</f>
        <v>0</v>
      </c>
      <c r="F540" s="15">
        <f>IF(AND(1-Дашборд!F24&gt;ДатаГрафики!E$1,1-Дашборд!F24&lt;ДатаГрафики!F$1),ДатаГрафики!$B540,)</f>
        <v>11135.30901754258</v>
      </c>
      <c r="G540" s="15">
        <f>IF(AND(1-Дашборд!F24&gt;ДатаГрафики!F$1,1-Дашборд!F24&lt;ДатаГрафики!G$1),ДатаГрафики!$B540,)</f>
        <v>0</v>
      </c>
      <c r="H540" s="15"/>
      <c r="I540" s="15">
        <f>IF(1-Дашборд!F24&lt;ДатаГрафики!I$1,ДатаГрафики!$B540,)</f>
        <v>0</v>
      </c>
      <c r="J540" s="15">
        <f>IF(AND(1-Дашборд!F24&gt;ДатаГрафики!I$1,1-Дашборд!F24&lt;ДатаГрафики!J$1),ДатаГрафики!$B540,)</f>
        <v>11135.30901754258</v>
      </c>
      <c r="K540" s="15">
        <f>IF(1-Дашборд!F24&gt;ДатаГрафики!J$1,ДатаГрафики!$B540,)</f>
        <v>0</v>
      </c>
    </row>
    <row r="541" spans="1:11" x14ac:dyDescent="0.35">
      <c r="A541" s="13">
        <v>44735</v>
      </c>
      <c r="B541">
        <f>Дашборд!B25</f>
        <v>13932.380181070141</v>
      </c>
      <c r="C541">
        <v>12976</v>
      </c>
      <c r="D541" s="15">
        <f>IF(1-Дашборд!F25&lt;ДатаГрафики!D$1,ДатаГрафики!$B541,)</f>
        <v>0</v>
      </c>
      <c r="E541" s="15">
        <f>IF(AND(1-Дашборд!F25&gt;ДатаГрафики!D$1,1-Дашборд!F25&lt;ДатаГрафики!E$1),ДатаГрафики!$B541,)</f>
        <v>0</v>
      </c>
      <c r="F541" s="15">
        <f>IF(AND(1-Дашборд!F25&gt;ДатаГрафики!E$1,1-Дашборд!F25&lt;ДатаГрафики!F$1),ДатаГрафики!$B541,)</f>
        <v>0</v>
      </c>
      <c r="G541" s="15">
        <f>IF(AND(1-Дашборд!F25&gt;ДатаГрафики!F$1,1-Дашборд!F25&lt;ДатаГрафики!G$1),ДатаГрафики!$B541,)</f>
        <v>13932.380181070141</v>
      </c>
      <c r="H541" s="15"/>
      <c r="I541" s="15">
        <f>IF(1-Дашборд!F25&lt;ДатаГрафики!I$1,ДатаГрафики!$B541,)</f>
        <v>0</v>
      </c>
      <c r="J541" s="15">
        <f>IF(AND(1-Дашборд!F25&gt;ДатаГрафики!I$1,1-Дашборд!F25&lt;ДатаГрафики!J$1),ДатаГрафики!$B541,)</f>
        <v>0</v>
      </c>
      <c r="K541" s="15">
        <f>IF(1-Дашборд!F25&gt;ДатаГрафики!J$1,ДатаГрафики!$B541,)</f>
        <v>13932.380181070141</v>
      </c>
    </row>
    <row r="542" spans="1:11" x14ac:dyDescent="0.35">
      <c r="A542" s="13">
        <v>44736</v>
      </c>
      <c r="B542">
        <f>Дашборд!B26</f>
        <v>20462.221105151781</v>
      </c>
      <c r="C542">
        <v>18996</v>
      </c>
      <c r="D542" s="15">
        <f>IF(1-Дашборд!F26&lt;ДатаГрафики!D$1,ДатаГрафики!$B542,)</f>
        <v>0</v>
      </c>
      <c r="E542" s="15">
        <f>IF(AND(1-Дашборд!F26&gt;ДатаГрафики!D$1,1-Дашборд!F26&lt;ДатаГрафики!E$1),ДатаГрафики!$B542,)</f>
        <v>0</v>
      </c>
      <c r="F542" s="15">
        <f>IF(AND(1-Дашборд!F26&gt;ДатаГрафики!E$1,1-Дашборд!F26&lt;ДатаГрафики!F$1),ДатаГрафики!$B542,)</f>
        <v>0</v>
      </c>
      <c r="G542" s="15">
        <f>IF(AND(1-Дашборд!F26&gt;ДатаГрафики!F$1,1-Дашборд!F26&lt;ДатаГрафики!G$1),ДатаГрафики!$B542,)</f>
        <v>20462.221105151781</v>
      </c>
      <c r="H542" s="15"/>
      <c r="I542" s="15">
        <f>IF(1-Дашборд!F26&lt;ДатаГрафики!I$1,ДатаГрафики!$B542,)</f>
        <v>0</v>
      </c>
      <c r="J542" s="15">
        <f>IF(AND(1-Дашборд!F26&gt;ДатаГрафики!I$1,1-Дашборд!F26&lt;ДатаГрафики!J$1),ДатаГрафики!$B542,)</f>
        <v>0</v>
      </c>
      <c r="K542" s="15">
        <f>IF(1-Дашборд!F26&gt;ДатаГрафики!J$1,ДатаГрафики!$B542,)</f>
        <v>20462.221105151781</v>
      </c>
    </row>
    <row r="543" spans="1:11" x14ac:dyDescent="0.35">
      <c r="A543" s="13">
        <v>44737</v>
      </c>
      <c r="B543">
        <f>Дашборд!B27</f>
        <v>6579.2635876182576</v>
      </c>
      <c r="C543">
        <v>5604</v>
      </c>
      <c r="D543" s="15">
        <f>IF(1-Дашборд!F27&lt;ДатаГрафики!D$1,ДатаГрафики!$B543,)</f>
        <v>0</v>
      </c>
      <c r="E543" s="15">
        <f>IF(AND(1-Дашборд!F27&gt;ДатаГрафики!D$1,1-Дашборд!F27&lt;ДатаГрафики!E$1),ДатаГрафики!$B543,)</f>
        <v>0</v>
      </c>
      <c r="F543" s="15">
        <f>IF(AND(1-Дашборд!F27&gt;ДатаГрафики!E$1,1-Дашборд!F27&lt;ДатаГрафики!F$1),ДатаГрафики!$B543,)</f>
        <v>6579.2635876182576</v>
      </c>
      <c r="G543" s="15">
        <f>IF(AND(1-Дашборд!F27&gt;ДатаГрафики!F$1,1-Дашборд!F27&lt;ДатаГрафики!G$1),ДатаГрафики!$B543,)</f>
        <v>0</v>
      </c>
      <c r="H543" s="15"/>
      <c r="I543" s="15">
        <f>IF(1-Дашборд!F27&lt;ДатаГрафики!I$1,ДатаГрафики!$B543,)</f>
        <v>0</v>
      </c>
      <c r="J543" s="15">
        <f>IF(AND(1-Дашборд!F27&gt;ДатаГрафики!I$1,1-Дашборд!F27&lt;ДатаГрафики!J$1),ДатаГрафики!$B543,)</f>
        <v>6579.2635876182576</v>
      </c>
      <c r="K543" s="15">
        <f>IF(1-Дашборд!F27&gt;ДатаГрафики!J$1,ДатаГрафики!$B543,)</f>
        <v>0</v>
      </c>
    </row>
    <row r="544" spans="1:11" x14ac:dyDescent="0.35">
      <c r="A544" s="13">
        <v>44738</v>
      </c>
      <c r="B544">
        <f>Дашборд!B28</f>
        <v>4899.8175018632373</v>
      </c>
      <c r="C544">
        <v>2404</v>
      </c>
      <c r="D544" s="15">
        <f>IF(1-Дашборд!F28&lt;ДатаГрафики!D$1,ДатаГрафики!$B544,)</f>
        <v>4899.8175018632373</v>
      </c>
      <c r="E544" s="15">
        <f>IF(AND(1-Дашборд!F28&gt;ДатаГрафики!D$1,1-Дашборд!F28&lt;ДатаГрафики!E$1),ДатаГрафики!$B544,)</f>
        <v>0</v>
      </c>
      <c r="F544" s="15">
        <f>IF(AND(1-Дашборд!F28&gt;ДатаГрафики!E$1,1-Дашборд!F28&lt;ДатаГрафики!F$1),ДатаГрафики!$B544,)</f>
        <v>0</v>
      </c>
      <c r="G544" s="15">
        <f>IF(AND(1-Дашборд!F28&gt;ДатаГрафики!F$1,1-Дашборд!F28&lt;ДатаГрафики!G$1),ДатаГрафики!$B544,)</f>
        <v>0</v>
      </c>
      <c r="H544" s="15"/>
      <c r="I544" s="15">
        <f>IF(1-Дашборд!F28&lt;ДатаГрафики!I$1,ДатаГрафики!$B544,)</f>
        <v>4899.8175018632373</v>
      </c>
      <c r="J544" s="15">
        <f>IF(AND(1-Дашборд!F28&gt;ДатаГрафики!I$1,1-Дашборд!F28&lt;ДатаГрафики!J$1),ДатаГрафики!$B544,)</f>
        <v>0</v>
      </c>
      <c r="K544" s="15">
        <f>IF(1-Дашборд!F28&gt;ДатаГрафики!J$1,ДатаГрафики!$B544,)</f>
        <v>0</v>
      </c>
    </row>
    <row r="545" spans="1:11" x14ac:dyDescent="0.35">
      <c r="A545" s="13">
        <v>44739</v>
      </c>
      <c r="B545">
        <f>Дашборд!B29</f>
        <v>17266.370733628071</v>
      </c>
      <c r="C545">
        <v>19100</v>
      </c>
      <c r="D545" s="15">
        <f>IF(1-Дашборд!F29&lt;ДатаГрафики!D$1,ДатаГрафики!$B545,)</f>
        <v>0</v>
      </c>
      <c r="E545" s="15">
        <f>IF(AND(1-Дашборд!F29&gt;ДатаГрафики!D$1,1-Дашборд!F29&lt;ДатаГрафики!E$1),ДатаГрафики!$B545,)</f>
        <v>0</v>
      </c>
      <c r="F545" s="15">
        <f>IF(AND(1-Дашборд!F29&gt;ДатаГрафики!E$1,1-Дашборд!F29&lt;ДатаГрафики!F$1),ДатаГрафики!$B545,)</f>
        <v>0</v>
      </c>
      <c r="G545" s="15">
        <f>IF(AND(1-Дашборд!F29&gt;ДатаГрафики!F$1,1-Дашборд!F29&lt;ДатаГрафики!G$1),ДатаГрафики!$B545,)</f>
        <v>17266.370733628071</v>
      </c>
      <c r="H545" s="15"/>
      <c r="I545" s="15">
        <f>IF(1-Дашборд!F29&lt;ДатаГрафики!I$1,ДатаГрафики!$B545,)</f>
        <v>0</v>
      </c>
      <c r="J545" s="15">
        <f>IF(AND(1-Дашборд!F29&gt;ДатаГрафики!I$1,1-Дашборд!F29&lt;ДатаГрафики!J$1),ДатаГрафики!$B545,)</f>
        <v>0</v>
      </c>
      <c r="K545" s="15">
        <f>IF(1-Дашборд!F29&gt;ДатаГрафики!J$1,ДатаГрафики!$B545,)</f>
        <v>17266.370733628071</v>
      </c>
    </row>
    <row r="546" spans="1:11" x14ac:dyDescent="0.35">
      <c r="A546" s="13">
        <v>44740</v>
      </c>
      <c r="B546">
        <f>Дашборд!B30</f>
        <v>18263.43131327302</v>
      </c>
      <c r="C546">
        <v>21304</v>
      </c>
      <c r="D546" s="15">
        <f>IF(1-Дашборд!F30&lt;ДатаГрафики!D$1,ДатаГрафики!$B546,)</f>
        <v>0</v>
      </c>
      <c r="E546" s="15">
        <f>IF(AND(1-Дашборд!F30&gt;ДатаГрафики!D$1,1-Дашборд!F30&lt;ДатаГрафики!E$1),ДатаГрафики!$B546,)</f>
        <v>0</v>
      </c>
      <c r="F546" s="15">
        <f>IF(AND(1-Дашборд!F30&gt;ДатаГрафики!E$1,1-Дашборд!F30&lt;ДатаГрафики!F$1),ДатаГрафики!$B546,)</f>
        <v>18263.43131327302</v>
      </c>
      <c r="G546" s="15">
        <f>IF(AND(1-Дашборд!F30&gt;ДатаГрафики!F$1,1-Дашборд!F30&lt;ДатаГрафики!G$1),ДатаГрафики!$B546,)</f>
        <v>0</v>
      </c>
      <c r="H546" s="15"/>
      <c r="I546" s="15">
        <f>IF(1-Дашборд!F30&lt;ДатаГрафики!I$1,ДатаГрафики!$B546,)</f>
        <v>0</v>
      </c>
      <c r="J546" s="15">
        <f>IF(AND(1-Дашборд!F30&gt;ДатаГрафики!I$1,1-Дашборд!F30&lt;ДатаГрафики!J$1),ДатаГрафики!$B546,)</f>
        <v>18263.43131327302</v>
      </c>
      <c r="K546" s="15">
        <f>IF(1-Дашборд!F30&gt;ДатаГрафики!J$1,ДатаГрафики!$B546,)</f>
        <v>0</v>
      </c>
    </row>
    <row r="547" spans="1:11" x14ac:dyDescent="0.35">
      <c r="A547" s="13">
        <v>44741</v>
      </c>
      <c r="B547">
        <f>Дашборд!B31</f>
        <v>18804.873772931951</v>
      </c>
      <c r="C547">
        <v>18256</v>
      </c>
      <c r="D547" s="15">
        <f>IF(1-Дашборд!F31&lt;ДатаГрафики!D$1,ДатаГрафики!$B547,)</f>
        <v>0</v>
      </c>
      <c r="E547" s="15">
        <f>IF(AND(1-Дашборд!F31&gt;ДатаГрафики!D$1,1-Дашборд!F31&lt;ДатаГрафики!E$1),ДатаГрафики!$B547,)</f>
        <v>0</v>
      </c>
      <c r="F547" s="15">
        <f>IF(AND(1-Дашборд!F31&gt;ДатаГрафики!E$1,1-Дашборд!F31&lt;ДатаГрафики!F$1),ДатаГрафики!$B547,)</f>
        <v>0</v>
      </c>
      <c r="G547" s="15">
        <f>IF(AND(1-Дашборд!F31&gt;ДатаГрафики!F$1,1-Дашборд!F31&lt;ДатаГрафики!G$1),ДатаГрафики!$B547,)</f>
        <v>18804.873772931951</v>
      </c>
      <c r="H547" s="15"/>
      <c r="I547" s="15">
        <f>IF(1-Дашборд!F31&lt;ДатаГрафики!I$1,ДатаГрафики!$B547,)</f>
        <v>0</v>
      </c>
      <c r="J547" s="15">
        <f>IF(AND(1-Дашборд!F31&gt;ДатаГрафики!I$1,1-Дашборд!F31&lt;ДатаГрафики!J$1),ДатаГрафики!$B547,)</f>
        <v>0</v>
      </c>
      <c r="K547" s="15">
        <f>IF(1-Дашборд!F31&gt;ДатаГрафики!J$1,ДатаГрафики!$B547,)</f>
        <v>18804.873772931951</v>
      </c>
    </row>
    <row r="548" spans="1:11" x14ac:dyDescent="0.35">
      <c r="A548" s="13">
        <v>44742</v>
      </c>
      <c r="B548">
        <f>Дашборд!B32</f>
        <v>17985.820023019322</v>
      </c>
      <c r="C548">
        <v>19848</v>
      </c>
      <c r="D548" s="15">
        <f>IF(1-Дашборд!F32&lt;ДатаГрафики!D$1,ДатаГрафики!$B548,)</f>
        <v>0</v>
      </c>
      <c r="E548" s="15">
        <f>IF(AND(1-Дашборд!F32&gt;ДатаГрафики!D$1,1-Дашборд!F32&lt;ДатаГрафики!E$1),ДатаГрафики!$B548,)</f>
        <v>0</v>
      </c>
      <c r="F548" s="15">
        <f>IF(AND(1-Дашборд!F32&gt;ДатаГрафики!E$1,1-Дашборд!F32&lt;ДатаГрафики!F$1),ДатаГрафики!$B548,)</f>
        <v>0</v>
      </c>
      <c r="G548" s="15">
        <f>IF(AND(1-Дашборд!F32&gt;ДатаГрафики!F$1,1-Дашборд!F32&lt;ДатаГрафики!G$1),ДатаГрафики!$B548,)</f>
        <v>17985.820023019322</v>
      </c>
      <c r="H548" s="15"/>
      <c r="I548" s="15">
        <f>IF(1-Дашборд!F32&lt;ДатаГрафики!I$1,ДатаГрафики!$B548,)</f>
        <v>0</v>
      </c>
      <c r="J548" s="15">
        <f>IF(AND(1-Дашборд!F32&gt;ДатаГрафики!I$1,1-Дашборд!F32&lt;ДатаГрафики!J$1),ДатаГрафики!$B548,)</f>
        <v>0</v>
      </c>
      <c r="K548" s="15">
        <f>IF(1-Дашборд!F32&gt;ДатаГрафики!J$1,ДатаГрафики!$B548,)</f>
        <v>17985.820023019322</v>
      </c>
    </row>
    <row r="549" spans="1:11" x14ac:dyDescent="0.35">
      <c r="A549" s="13">
        <v>44743</v>
      </c>
      <c r="B549">
        <f>Дашборд!B33</f>
        <v>19589.647493969511</v>
      </c>
      <c r="C549">
        <v>19108</v>
      </c>
      <c r="D549" s="15">
        <f>IF(1-Дашборд!F33&lt;ДатаГрафики!D$1,ДатаГрафики!$B549,)</f>
        <v>0</v>
      </c>
      <c r="E549" s="15">
        <f>IF(AND(1-Дашборд!F33&gt;ДатаГрафики!D$1,1-Дашборд!F33&lt;ДатаГрафики!E$1),ДатаГрафики!$B549,)</f>
        <v>0</v>
      </c>
      <c r="F549" s="15">
        <f>IF(AND(1-Дашборд!F33&gt;ДатаГрафики!E$1,1-Дашборд!F33&lt;ДатаГрафики!F$1),ДатаГрафики!$B549,)</f>
        <v>0</v>
      </c>
      <c r="G549" s="15">
        <f>IF(AND(1-Дашборд!F33&gt;ДатаГрафики!F$1,1-Дашборд!F33&lt;ДатаГрафики!G$1),ДатаГрафики!$B549,)</f>
        <v>19589.647493969511</v>
      </c>
      <c r="H549" s="15"/>
      <c r="I549" s="15">
        <f>IF(1-Дашборд!F33&lt;ДатаГрафики!I$1,ДатаГрафики!$B549,)</f>
        <v>0</v>
      </c>
      <c r="J549" s="15">
        <f>IF(AND(1-Дашборд!F33&gt;ДатаГрафики!I$1,1-Дашборд!F33&lt;ДатаГрафики!J$1),ДатаГрафики!$B549,)</f>
        <v>0</v>
      </c>
      <c r="K549" s="15">
        <f>IF(1-Дашборд!F33&gt;ДатаГрафики!J$1,ДатаГрафики!$B549,)</f>
        <v>19589.647493969511</v>
      </c>
    </row>
    <row r="550" spans="1:11" x14ac:dyDescent="0.35">
      <c r="A550" s="13">
        <v>44744</v>
      </c>
      <c r="B550">
        <f>Дашборд!B34</f>
        <v>20610.06162440938</v>
      </c>
      <c r="C550">
        <v>20328</v>
      </c>
      <c r="D550" s="15">
        <f>IF(1-Дашборд!F34&lt;ДатаГрафики!D$1,ДатаГрафики!$B550,)</f>
        <v>0</v>
      </c>
      <c r="E550" s="15">
        <f>IF(AND(1-Дашборд!F34&gt;ДатаГрафики!D$1,1-Дашборд!F34&lt;ДатаГрафики!E$1),ДатаГрафики!$B550,)</f>
        <v>0</v>
      </c>
      <c r="F550" s="15">
        <f>IF(AND(1-Дашборд!F34&gt;ДатаГрафики!E$1,1-Дашборд!F34&lt;ДатаГрафики!F$1),ДатаГрафики!$B550,)</f>
        <v>0</v>
      </c>
      <c r="G550" s="15">
        <f>IF(AND(1-Дашборд!F34&gt;ДатаГрафики!F$1,1-Дашборд!F34&lt;ДатаГрафики!G$1),ДатаГрафики!$B550,)</f>
        <v>20610.06162440938</v>
      </c>
      <c r="H550" s="15"/>
      <c r="I550" s="15">
        <f>IF(1-Дашборд!F34&lt;ДатаГрафики!I$1,ДатаГрафики!$B550,)</f>
        <v>0</v>
      </c>
      <c r="J550" s="15">
        <f>IF(AND(1-Дашборд!F34&gt;ДатаГрафики!I$1,1-Дашборд!F34&lt;ДатаГрафики!J$1),ДатаГрафики!$B550,)</f>
        <v>0</v>
      </c>
      <c r="K550" s="15">
        <f>IF(1-Дашборд!F34&gt;ДатаГрафики!J$1,ДатаГрафики!$B550,)</f>
        <v>20610.06162440938</v>
      </c>
    </row>
    <row r="551" spans="1:11" x14ac:dyDescent="0.35">
      <c r="A551" s="13">
        <v>44745</v>
      </c>
      <c r="B551">
        <f>Дашборд!B35</f>
        <v>15191.250092060891</v>
      </c>
      <c r="C551">
        <v>11032</v>
      </c>
      <c r="D551" s="15">
        <f>IF(1-Дашборд!F35&lt;ДатаГрафики!D$1,ДатаГрафики!$B551,)</f>
        <v>0</v>
      </c>
      <c r="E551" s="15">
        <f>IF(AND(1-Дашборд!F35&gt;ДатаГрафики!D$1,1-Дашборд!F35&lt;ДатаГрафики!E$1),ДатаГрафики!$B551,)</f>
        <v>15191.250092060891</v>
      </c>
      <c r="F551" s="15">
        <f>IF(AND(1-Дашборд!F35&gt;ДатаГрафики!E$1,1-Дашборд!F35&lt;ДатаГрафики!F$1),ДатаГрафики!$B551,)</f>
        <v>0</v>
      </c>
      <c r="G551" s="15">
        <f>IF(AND(1-Дашборд!F35&gt;ДатаГрафики!F$1,1-Дашборд!F35&lt;ДатаГрафики!G$1),ДатаГрафики!$B551,)</f>
        <v>0</v>
      </c>
      <c r="H551" s="15"/>
      <c r="I551" s="15">
        <f>IF(1-Дашборд!F35&lt;ДатаГрафики!I$1,ДатаГрафики!$B551,)</f>
        <v>15191.250092060891</v>
      </c>
      <c r="J551" s="15">
        <f>IF(AND(1-Дашборд!F35&gt;ДатаГрафики!I$1,1-Дашборд!F35&lt;ДатаГрафики!J$1),ДатаГрафики!$B551,)</f>
        <v>0</v>
      </c>
      <c r="K551" s="15">
        <f>IF(1-Дашборд!F35&gt;ДатаГрафики!J$1,ДатаГрафики!$B551,)</f>
        <v>0</v>
      </c>
    </row>
    <row r="552" spans="1:11" x14ac:dyDescent="0.35">
      <c r="A552" s="13">
        <v>44746</v>
      </c>
      <c r="B552">
        <f>Дашборд!B36</f>
        <v>18953.914668401951</v>
      </c>
      <c r="C552">
        <v>19940</v>
      </c>
      <c r="D552" s="15">
        <f>IF(1-Дашборд!F36&lt;ДатаГрафики!D$1,ДатаГрафики!$B552,)</f>
        <v>0</v>
      </c>
      <c r="E552" s="15">
        <f>IF(AND(1-Дашборд!F36&gt;ДатаГрафики!D$1,1-Дашборд!F36&lt;ДатаГрафики!E$1),ДатаГрафики!$B552,)</f>
        <v>0</v>
      </c>
      <c r="F552" s="15">
        <f>IF(AND(1-Дашборд!F36&gt;ДатаГрафики!E$1,1-Дашборд!F36&lt;ДатаГрафики!F$1),ДатаГрафики!$B552,)</f>
        <v>0</v>
      </c>
      <c r="G552" s="15">
        <f>IF(AND(1-Дашборд!F36&gt;ДатаГрафики!F$1,1-Дашборд!F36&lt;ДатаГрафики!G$1),ДатаГрафики!$B552,)</f>
        <v>18953.914668401951</v>
      </c>
      <c r="H552" s="15"/>
      <c r="I552" s="15">
        <f>IF(1-Дашборд!F36&lt;ДатаГрафики!I$1,ДатаГрафики!$B552,)</f>
        <v>0</v>
      </c>
      <c r="J552" s="15">
        <f>IF(AND(1-Дашборд!F36&gt;ДатаГрафики!I$1,1-Дашборд!F36&lt;ДатаГрафики!J$1),ДатаГрафики!$B552,)</f>
        <v>0</v>
      </c>
      <c r="K552" s="15">
        <f>IF(1-Дашборд!F36&gt;ДатаГрафики!J$1,ДатаГрафики!$B552,)</f>
        <v>18953.914668401951</v>
      </c>
    </row>
    <row r="553" spans="1:11" x14ac:dyDescent="0.35">
      <c r="A553" s="13">
        <v>44747</v>
      </c>
      <c r="B553">
        <f>Дашборд!B37</f>
        <v>17974.255454564889</v>
      </c>
      <c r="C553">
        <v>19288</v>
      </c>
      <c r="D553" s="15">
        <f>IF(1-Дашборд!F37&lt;ДатаГрафики!D$1,ДатаГрафики!$B553,)</f>
        <v>0</v>
      </c>
      <c r="E553" s="15">
        <f>IF(AND(1-Дашборд!F37&gt;ДатаГрафики!D$1,1-Дашборд!F37&lt;ДатаГрафики!E$1),ДатаГрафики!$B553,)</f>
        <v>0</v>
      </c>
      <c r="F553" s="15">
        <f>IF(AND(1-Дашборд!F37&gt;ДатаГрафики!E$1,1-Дашборд!F37&lt;ДатаГрафики!F$1),ДатаГрафики!$B553,)</f>
        <v>0</v>
      </c>
      <c r="G553" s="15">
        <f>IF(AND(1-Дашборд!F37&gt;ДатаГрафики!F$1,1-Дашборд!F37&lt;ДатаГрафики!G$1),ДатаГрафики!$B553,)</f>
        <v>17974.255454564889</v>
      </c>
      <c r="H553" s="15"/>
      <c r="I553" s="15">
        <f>IF(1-Дашборд!F37&lt;ДатаГрафики!I$1,ДатаГрафики!$B553,)</f>
        <v>0</v>
      </c>
      <c r="J553" s="15">
        <f>IF(AND(1-Дашборд!F37&gt;ДатаГрафики!I$1,1-Дашборд!F37&lt;ДатаГрафики!J$1),ДатаГрафики!$B553,)</f>
        <v>0</v>
      </c>
      <c r="K553" s="15">
        <f>IF(1-Дашборд!F37&gt;ДатаГрафики!J$1,ДатаГрафики!$B553,)</f>
        <v>17974.255454564889</v>
      </c>
    </row>
    <row r="554" spans="1:11" x14ac:dyDescent="0.35">
      <c r="A554" s="13">
        <v>44748</v>
      </c>
      <c r="B554">
        <f>Дашборд!B38</f>
        <v>13587.863034707339</v>
      </c>
      <c r="C554">
        <v>13616</v>
      </c>
      <c r="D554" s="15">
        <f>IF(1-Дашборд!F38&lt;ДатаГрафики!D$1,ДатаГрафики!$B554,)</f>
        <v>0</v>
      </c>
      <c r="E554" s="15">
        <f>IF(AND(1-Дашборд!F38&gt;ДатаГрафики!D$1,1-Дашборд!F38&lt;ДатаГрафики!E$1),ДатаГрафики!$B554,)</f>
        <v>0</v>
      </c>
      <c r="F554" s="15">
        <f>IF(AND(1-Дашборд!F38&gt;ДатаГрафики!E$1,1-Дашборд!F38&lt;ДатаГрафики!F$1),ДатаГрафики!$B554,)</f>
        <v>0</v>
      </c>
      <c r="G554" s="15">
        <f>IF(AND(1-Дашборд!F38&gt;ДатаГрафики!F$1,1-Дашборд!F38&lt;ДатаГрафики!G$1),ДатаГрафики!$B554,)</f>
        <v>13587.863034707339</v>
      </c>
      <c r="H554" s="15"/>
      <c r="I554" s="15">
        <f>IF(1-Дашборд!F38&lt;ДатаГрафики!I$1,ДатаГрафики!$B554,)</f>
        <v>0</v>
      </c>
      <c r="J554" s="15">
        <f>IF(AND(1-Дашборд!F38&gt;ДатаГрафики!I$1,1-Дашборд!F38&lt;ДатаГрафики!J$1),ДатаГрафики!$B554,)</f>
        <v>0</v>
      </c>
      <c r="K554" s="15">
        <f>IF(1-Дашборд!F38&gt;ДатаГрафики!J$1,ДатаГрафики!$B554,)</f>
        <v>13587.863034707339</v>
      </c>
    </row>
    <row r="555" spans="1:11" x14ac:dyDescent="0.35">
      <c r="A555" s="13">
        <v>44749</v>
      </c>
      <c r="B555">
        <f>Дашборд!B39</f>
        <v>17556.63475486149</v>
      </c>
      <c r="C555">
        <v>15296</v>
      </c>
      <c r="D555" s="15">
        <f>IF(1-Дашборд!F39&lt;ДатаГрафики!D$1,ДатаГрафики!$B555,)</f>
        <v>0</v>
      </c>
      <c r="E555" s="15">
        <f>IF(AND(1-Дашборд!F39&gt;ДатаГрафики!D$1,1-Дашборд!F39&lt;ДатаГрафики!E$1),ДатаГрафики!$B555,)</f>
        <v>0</v>
      </c>
      <c r="F555" s="15">
        <f>IF(AND(1-Дашборд!F39&gt;ДатаГрафики!E$1,1-Дашборд!F39&lt;ДатаГрафики!F$1),ДатаГрафики!$B555,)</f>
        <v>17556.63475486149</v>
      </c>
      <c r="G555" s="15">
        <f>IF(AND(1-Дашборд!F39&gt;ДатаГрафики!F$1,1-Дашборд!F39&lt;ДатаГрафики!G$1),ДатаГрафики!$B555,)</f>
        <v>0</v>
      </c>
      <c r="H555" s="15"/>
      <c r="I555" s="15">
        <f>IF(1-Дашборд!F39&lt;ДатаГрафики!I$1,ДатаГрафики!$B555,)</f>
        <v>0</v>
      </c>
      <c r="J555" s="15">
        <f>IF(AND(1-Дашборд!F39&gt;ДатаГрафики!I$1,1-Дашборд!F39&lt;ДатаГрафики!J$1),ДатаГрафики!$B555,)</f>
        <v>17556.63475486149</v>
      </c>
      <c r="K555" s="15">
        <f>IF(1-Дашборд!F39&gt;ДатаГрафики!J$1,ДатаГрафики!$B555,)</f>
        <v>0</v>
      </c>
    </row>
    <row r="556" spans="1:11" x14ac:dyDescent="0.35">
      <c r="A556" s="13">
        <v>44750</v>
      </c>
      <c r="B556">
        <f>Дашборд!B40</f>
        <v>19409.79824021411</v>
      </c>
      <c r="C556">
        <v>16496</v>
      </c>
      <c r="D556" s="15">
        <f>IF(1-Дашборд!F40&lt;ДатаГрафики!D$1,ДатаГрафики!$B556,)</f>
        <v>0</v>
      </c>
      <c r="E556" s="15">
        <f>IF(AND(1-Дашборд!F40&gt;ДатаГрафики!D$1,1-Дашборд!F40&lt;ДатаГрафики!E$1),ДатаГрафики!$B556,)</f>
        <v>0</v>
      </c>
      <c r="F556" s="15">
        <f>IF(AND(1-Дашборд!F40&gt;ДатаГрафики!E$1,1-Дашборд!F40&lt;ДатаГрафики!F$1),ДатаГрафики!$B556,)</f>
        <v>19409.79824021411</v>
      </c>
      <c r="G556" s="15">
        <f>IF(AND(1-Дашборд!F40&gt;ДатаГрафики!F$1,1-Дашборд!F40&lt;ДатаГрафики!G$1),ДатаГрафики!$B556,)</f>
        <v>0</v>
      </c>
      <c r="H556" s="15"/>
      <c r="I556" s="15">
        <f>IF(1-Дашборд!F40&lt;ДатаГрафики!I$1,ДатаГрафики!$B556,)</f>
        <v>0</v>
      </c>
      <c r="J556" s="15">
        <f>IF(AND(1-Дашборд!F40&gt;ДатаГрафики!I$1,1-Дашборд!F40&lt;ДатаГрафики!J$1),ДатаГрафики!$B556,)</f>
        <v>19409.79824021411</v>
      </c>
      <c r="K556" s="15">
        <f>IF(1-Дашборд!F40&gt;ДатаГрафики!J$1,ДатаГрафики!$B556,)</f>
        <v>0</v>
      </c>
    </row>
    <row r="557" spans="1:11" x14ac:dyDescent="0.35">
      <c r="A557" s="13">
        <v>44751</v>
      </c>
      <c r="B557">
        <f>Дашборд!B41</f>
        <v>17599.991959578991</v>
      </c>
      <c r="C557">
        <v>13876</v>
      </c>
      <c r="D557" s="15">
        <f>IF(1-Дашборд!F41&lt;ДатаГрафики!D$1,ДатаГрафики!$B557,)</f>
        <v>0</v>
      </c>
      <c r="E557" s="15">
        <f>IF(AND(1-Дашборд!F41&gt;ДатаГрафики!D$1,1-Дашборд!F41&lt;ДатаГрафики!E$1),ДатаГрафики!$B557,)</f>
        <v>17599.991959578991</v>
      </c>
      <c r="F557" s="15">
        <f>IF(AND(1-Дашборд!F41&gt;ДатаГрафики!E$1,1-Дашборд!F41&lt;ДатаГрафики!F$1),ДатаГрафики!$B557,)</f>
        <v>0</v>
      </c>
      <c r="G557" s="15">
        <f>IF(AND(1-Дашборд!F41&gt;ДатаГрафики!F$1,1-Дашборд!F41&lt;ДатаГрафики!G$1),ДатаГрафики!$B557,)</f>
        <v>0</v>
      </c>
      <c r="H557" s="15"/>
      <c r="I557" s="15">
        <f>IF(1-Дашборд!F41&lt;ДатаГрафики!I$1,ДатаГрафики!$B557,)</f>
        <v>17599.991959578991</v>
      </c>
      <c r="J557" s="15">
        <f>IF(AND(1-Дашборд!F41&gt;ДатаГрафики!I$1,1-Дашборд!F41&lt;ДатаГрафики!J$1),ДатаГрафики!$B557,)</f>
        <v>0</v>
      </c>
      <c r="K557" s="15">
        <f>IF(1-Дашборд!F41&gt;ДатаГрафики!J$1,ДатаГрафики!$B557,)</f>
        <v>0</v>
      </c>
    </row>
    <row r="558" spans="1:11" x14ac:dyDescent="0.35">
      <c r="A558" s="13">
        <v>44752</v>
      </c>
      <c r="B558">
        <f>Дашборд!B42</f>
        <v>15543.134553746429</v>
      </c>
      <c r="C558">
        <v>12400</v>
      </c>
      <c r="D558" s="15">
        <f>IF(1-Дашборд!F42&lt;ДатаГрафики!D$1,ДатаГрафики!$B558,)</f>
        <v>0</v>
      </c>
      <c r="E558" s="15">
        <f>IF(AND(1-Дашборд!F42&gt;ДатаГрафики!D$1,1-Дашборд!F42&lt;ДатаГрафики!E$1),ДатаГрафики!$B558,)</f>
        <v>15543.134553746429</v>
      </c>
      <c r="F558" s="15">
        <f>IF(AND(1-Дашборд!F42&gt;ДатаГрафики!E$1,1-Дашборд!F42&lt;ДатаГрафики!F$1),ДатаГрафики!$B558,)</f>
        <v>0</v>
      </c>
      <c r="G558" s="15">
        <f>IF(AND(1-Дашборд!F42&gt;ДатаГрафики!F$1,1-Дашборд!F42&lt;ДатаГрафики!G$1),ДатаГрафики!$B558,)</f>
        <v>0</v>
      </c>
      <c r="H558" s="15"/>
      <c r="I558" s="15">
        <f>IF(1-Дашборд!F42&lt;ДатаГрафики!I$1,ДатаГрафики!$B558,)</f>
        <v>15543.134553746429</v>
      </c>
      <c r="J558" s="15">
        <f>IF(AND(1-Дашборд!F42&gt;ДатаГрафики!I$1,1-Дашборд!F42&lt;ДатаГрафики!J$1),ДатаГрафики!$B558,)</f>
        <v>0</v>
      </c>
      <c r="K558" s="15">
        <f>IF(1-Дашборд!F42&gt;ДатаГрафики!J$1,ДатаГрафики!$B558,)</f>
        <v>0</v>
      </c>
    </row>
    <row r="559" spans="1:11" x14ac:dyDescent="0.35">
      <c r="A559" s="13">
        <v>44753</v>
      </c>
      <c r="B559">
        <f>Дашборд!B43</f>
        <v>14471.32566649235</v>
      </c>
      <c r="C559">
        <v>12484</v>
      </c>
      <c r="D559" s="15">
        <f>IF(1-Дашборд!F43&lt;ДатаГрафики!D$1,ДатаГрафики!$B559,)</f>
        <v>0</v>
      </c>
      <c r="E559" s="15">
        <f>IF(AND(1-Дашборд!F43&gt;ДатаГрафики!D$1,1-Дашборд!F43&lt;ДатаГрафики!E$1),ДатаГрафики!$B559,)</f>
        <v>0</v>
      </c>
      <c r="F559" s="15">
        <f>IF(AND(1-Дашборд!F43&gt;ДатаГрафики!E$1,1-Дашборд!F43&lt;ДатаГрафики!F$1),ДатаГрафики!$B559,)</f>
        <v>14471.32566649235</v>
      </c>
      <c r="G559" s="15">
        <f>IF(AND(1-Дашборд!F43&gt;ДатаГрафики!F$1,1-Дашборд!F43&lt;ДатаГрафики!G$1),ДатаГрафики!$B559,)</f>
        <v>0</v>
      </c>
      <c r="H559" s="15"/>
      <c r="I559" s="15">
        <f>IF(1-Дашборд!F43&lt;ДатаГрафики!I$1,ДатаГрафики!$B559,)</f>
        <v>0</v>
      </c>
      <c r="J559" s="15">
        <f>IF(AND(1-Дашборд!F43&gt;ДатаГрафики!I$1,1-Дашборд!F43&lt;ДатаГрафики!J$1),ДатаГрафики!$B559,)</f>
        <v>14471.32566649235</v>
      </c>
      <c r="K559" s="15">
        <f>IF(1-Дашборд!F43&gt;ДатаГрафики!J$1,ДатаГрафики!$B559,)</f>
        <v>0</v>
      </c>
    </row>
    <row r="560" spans="1:11" x14ac:dyDescent="0.35">
      <c r="A560" s="13">
        <v>44754</v>
      </c>
      <c r="B560">
        <f>Дашборд!B44</f>
        <v>13965.915466362811</v>
      </c>
      <c r="C560">
        <v>13468</v>
      </c>
      <c r="D560" s="15">
        <f>IF(1-Дашборд!F44&lt;ДатаГрафики!D$1,ДатаГрафики!$B560,)</f>
        <v>0</v>
      </c>
      <c r="E560" s="15">
        <f>IF(AND(1-Дашборд!F44&gt;ДатаГрафики!D$1,1-Дашборд!F44&lt;ДатаГрафики!E$1),ДатаГрафики!$B560,)</f>
        <v>0</v>
      </c>
      <c r="F560" s="15">
        <f>IF(AND(1-Дашборд!F44&gt;ДатаГрафики!E$1,1-Дашборд!F44&lt;ДатаГрафики!F$1),ДатаГрафики!$B560,)</f>
        <v>0</v>
      </c>
      <c r="G560" s="15">
        <f>IF(AND(1-Дашборд!F44&gt;ДатаГрафики!F$1,1-Дашборд!F44&lt;ДатаГрафики!G$1),ДатаГрафики!$B560,)</f>
        <v>13965.915466362811</v>
      </c>
      <c r="H560" s="15"/>
      <c r="I560" s="15">
        <f>IF(1-Дашборд!F44&lt;ДатаГрафики!I$1,ДатаГрафики!$B560,)</f>
        <v>0</v>
      </c>
      <c r="J560" s="15">
        <f>IF(AND(1-Дашборд!F44&gt;ДатаГрафики!I$1,1-Дашборд!F44&lt;ДатаГрафики!J$1),ДатаГрафики!$B560,)</f>
        <v>0</v>
      </c>
      <c r="K560" s="15">
        <f>IF(1-Дашборд!F44&gt;ДатаГрафики!J$1,ДатаГрафики!$B560,)</f>
        <v>13965.915466362811</v>
      </c>
    </row>
    <row r="561" spans="1:11" x14ac:dyDescent="0.35">
      <c r="A561" s="13">
        <v>44755</v>
      </c>
      <c r="B561">
        <f>Дашборд!B45</f>
        <v>7327.564431968286</v>
      </c>
      <c r="C561">
        <v>3268</v>
      </c>
      <c r="D561" s="15">
        <f>IF(1-Дашборд!F45&lt;ДатаГрафики!D$1,ДатаГрафики!$B561,)</f>
        <v>7327.564431968286</v>
      </c>
      <c r="E561" s="15">
        <f>IF(AND(1-Дашборд!F45&gt;ДатаГрафики!D$1,1-Дашборд!F45&lt;ДатаГрафики!E$1),ДатаГрафики!$B561,)</f>
        <v>0</v>
      </c>
      <c r="F561" s="15">
        <f>IF(AND(1-Дашборд!F45&gt;ДатаГрафики!E$1,1-Дашборд!F45&lt;ДатаГрафики!F$1),ДатаГрафики!$B561,)</f>
        <v>0</v>
      </c>
      <c r="G561" s="15">
        <f>IF(AND(1-Дашборд!F45&gt;ДатаГрафики!F$1,1-Дашборд!F45&lt;ДатаГрафики!G$1),ДатаГрафики!$B561,)</f>
        <v>0</v>
      </c>
      <c r="H561" s="15"/>
      <c r="I561" s="15">
        <f>IF(1-Дашборд!F45&lt;ДатаГрафики!I$1,ДатаГрафики!$B561,)</f>
        <v>7327.564431968286</v>
      </c>
      <c r="J561" s="15">
        <f>IF(AND(1-Дашборд!F45&gt;ДатаГрафики!I$1,1-Дашборд!F45&lt;ДатаГрафики!J$1),ДатаГрафики!$B561,)</f>
        <v>0</v>
      </c>
      <c r="K561" s="15">
        <f>IF(1-Дашборд!F45&gt;ДатаГрафики!J$1,ДатаГрафики!$B561,)</f>
        <v>0</v>
      </c>
    </row>
    <row r="562" spans="1:11" x14ac:dyDescent="0.35">
      <c r="A562" s="13">
        <v>44756</v>
      </c>
      <c r="B562">
        <f>Дашборд!B46</f>
        <v>4766.2157546890967</v>
      </c>
      <c r="C562">
        <v>5804</v>
      </c>
      <c r="D562" s="15">
        <f>IF(1-Дашборд!F46&lt;ДатаГрафики!D$1,ДатаГрафики!$B562,)</f>
        <v>0</v>
      </c>
      <c r="E562" s="15">
        <f>IF(AND(1-Дашборд!F46&gt;ДатаГрафики!D$1,1-Дашборд!F46&lt;ДатаГрафики!E$1),ДатаГрафики!$B562,)</f>
        <v>0</v>
      </c>
      <c r="F562" s="15">
        <f>IF(AND(1-Дашборд!F46&gt;ДатаГрафики!E$1,1-Дашборд!F46&lt;ДатаГрафики!F$1),ДатаГрафики!$B562,)</f>
        <v>4766.2157546890967</v>
      </c>
      <c r="G562" s="15">
        <f>IF(AND(1-Дашборд!F46&gt;ДатаГрафики!F$1,1-Дашборд!F46&lt;ДатаГрафики!G$1),ДатаГрафики!$B562,)</f>
        <v>0</v>
      </c>
      <c r="H562" s="15"/>
      <c r="I562" s="15">
        <f>IF(1-Дашборд!F46&lt;ДатаГрафики!I$1,ДатаГрафики!$B562,)</f>
        <v>0</v>
      </c>
      <c r="J562" s="15">
        <f>IF(AND(1-Дашборд!F46&gt;ДатаГрафики!I$1,1-Дашборд!F46&lt;ДатаГрафики!J$1),ДатаГрафики!$B562,)</f>
        <v>4766.2157546890967</v>
      </c>
      <c r="K562" s="15">
        <f>IF(1-Дашборд!F46&gt;ДатаГрафики!J$1,ДатаГрафики!$B562,)</f>
        <v>0</v>
      </c>
    </row>
    <row r="563" spans="1:11" x14ac:dyDescent="0.35">
      <c r="A563" s="13">
        <v>44757</v>
      </c>
      <c r="B563">
        <f>Дашборд!B47</f>
        <v>15348.64207381551</v>
      </c>
      <c r="C563">
        <v>12316</v>
      </c>
      <c r="D563" s="15">
        <f>IF(1-Дашборд!F47&lt;ДатаГрафики!D$1,ДатаГрафики!$B563,)</f>
        <v>0</v>
      </c>
      <c r="E563" s="15">
        <f>IF(AND(1-Дашборд!F47&gt;ДатаГрафики!D$1,1-Дашборд!F47&lt;ДатаГрафики!E$1),ДатаГрафики!$B563,)</f>
        <v>15348.64207381551</v>
      </c>
      <c r="F563" s="15">
        <f>IF(AND(1-Дашборд!F47&gt;ДатаГрафики!E$1,1-Дашборд!F47&lt;ДатаГрафики!F$1),ДатаГрафики!$B563,)</f>
        <v>0</v>
      </c>
      <c r="G563" s="15">
        <f>IF(AND(1-Дашборд!F47&gt;ДатаГрафики!F$1,1-Дашборд!F47&lt;ДатаГрафики!G$1),ДатаГрафики!$B563,)</f>
        <v>0</v>
      </c>
      <c r="H563" s="15"/>
      <c r="I563" s="15">
        <f>IF(1-Дашборд!F47&lt;ДатаГрафики!I$1,ДатаГрафики!$B563,)</f>
        <v>15348.64207381551</v>
      </c>
      <c r="J563" s="15">
        <f>IF(AND(1-Дашборд!F47&gt;ДатаГрафики!I$1,1-Дашборд!F47&lt;ДатаГрафики!J$1),ДатаГрафики!$B563,)</f>
        <v>0</v>
      </c>
      <c r="K563" s="15">
        <f>IF(1-Дашборд!F47&gt;ДатаГрафики!J$1,ДатаГрафики!$B563,)</f>
        <v>0</v>
      </c>
    </row>
    <row r="564" spans="1:11" x14ac:dyDescent="0.35">
      <c r="A564" s="13">
        <v>44758</v>
      </c>
      <c r="B564">
        <f>Дашборд!B48</f>
        <v>3914.3304200393582</v>
      </c>
      <c r="C564">
        <v>2100</v>
      </c>
      <c r="D564" s="15">
        <f>IF(1-Дашборд!F48&lt;ДатаГрафики!D$1,ДатаГрафики!$B564,)</f>
        <v>3914.3304200393582</v>
      </c>
      <c r="E564" s="15">
        <f>IF(AND(1-Дашборд!F48&gt;ДатаГрафики!D$1,1-Дашборд!F48&lt;ДатаГрафики!E$1),ДатаГрафики!$B564,)</f>
        <v>0</v>
      </c>
      <c r="F564" s="15">
        <f>IF(AND(1-Дашборд!F48&gt;ДатаГрафики!E$1,1-Дашборд!F48&lt;ДатаГрафики!F$1),ДатаГрафики!$B564,)</f>
        <v>0</v>
      </c>
      <c r="G564" s="15">
        <f>IF(AND(1-Дашборд!F48&gt;ДатаГрафики!F$1,1-Дашборд!F48&lt;ДатаГрафики!G$1),ДатаГрафики!$B564,)</f>
        <v>0</v>
      </c>
      <c r="H564" s="15"/>
      <c r="I564" s="15">
        <f>IF(1-Дашборд!F48&lt;ДатаГрафики!I$1,ДатаГрафики!$B564,)</f>
        <v>3914.3304200393582</v>
      </c>
      <c r="J564" s="15">
        <f>IF(AND(1-Дашборд!F48&gt;ДатаГрафики!I$1,1-Дашборд!F48&lt;ДатаГрафики!J$1),ДатаГрафики!$B564,)</f>
        <v>0</v>
      </c>
      <c r="K564" s="15">
        <f>IF(1-Дашборд!F48&gt;ДатаГрафики!J$1,ДатаГрафики!$B564,)</f>
        <v>0</v>
      </c>
    </row>
    <row r="565" spans="1:11" x14ac:dyDescent="0.35">
      <c r="A565" s="13">
        <v>44759</v>
      </c>
      <c r="B565">
        <f>Дашборд!B49</f>
        <v>2979.961127553609</v>
      </c>
      <c r="C565">
        <v>3120</v>
      </c>
      <c r="D565" s="15">
        <f>IF(1-Дашборд!F49&lt;ДатаГрафики!D$1,ДатаГрафики!$B565,)</f>
        <v>0</v>
      </c>
      <c r="E565" s="15">
        <f>IF(AND(1-Дашборд!F49&gt;ДатаГрафики!D$1,1-Дашборд!F49&lt;ДатаГрафики!E$1),ДатаГрафики!$B565,)</f>
        <v>0</v>
      </c>
      <c r="F565" s="15">
        <f>IF(AND(1-Дашборд!F49&gt;ДатаГрафики!E$1,1-Дашборд!F49&lt;ДатаГрафики!F$1),ДатаГрафики!$B565,)</f>
        <v>0</v>
      </c>
      <c r="G565" s="15">
        <f>IF(AND(1-Дашборд!F49&gt;ДатаГрафики!F$1,1-Дашборд!F49&lt;ДатаГрафики!G$1),ДатаГрафики!$B565,)</f>
        <v>2979.961127553609</v>
      </c>
      <c r="H565" s="15"/>
      <c r="I565" s="15">
        <f>IF(1-Дашборд!F49&lt;ДатаГрафики!I$1,ДатаГрафики!$B565,)</f>
        <v>0</v>
      </c>
      <c r="J565" s="15">
        <f>IF(AND(1-Дашборд!F49&gt;ДатаГрафики!I$1,1-Дашборд!F49&lt;ДатаГрафики!J$1),ДатаГрафики!$B565,)</f>
        <v>0</v>
      </c>
      <c r="K565" s="15">
        <f>IF(1-Дашборд!F49&gt;ДатаГрафики!J$1,ДатаГрафики!$B565,)</f>
        <v>2979.961127553609</v>
      </c>
    </row>
    <row r="566" spans="1:11" x14ac:dyDescent="0.35">
      <c r="A566" s="13">
        <v>44760</v>
      </c>
      <c r="B566">
        <f>Дашборд!B50</f>
        <v>16785.068464009699</v>
      </c>
      <c r="C566">
        <v>19444</v>
      </c>
      <c r="D566" s="15">
        <f>IF(1-Дашборд!F50&lt;ДатаГрафики!D$1,ДатаГрафики!$B566,)</f>
        <v>0</v>
      </c>
      <c r="E566" s="15">
        <f>IF(AND(1-Дашборд!F50&gt;ДатаГрафики!D$1,1-Дашборд!F50&lt;ДатаГрафики!E$1),ДатаГрафики!$B566,)</f>
        <v>0</v>
      </c>
      <c r="F566" s="15">
        <f>IF(AND(1-Дашборд!F50&gt;ДатаГрафики!E$1,1-Дашборд!F50&lt;ДатаГрафики!F$1),ДатаГрафики!$B566,)</f>
        <v>16785.068464009699</v>
      </c>
      <c r="G566" s="15">
        <f>IF(AND(1-Дашборд!F50&gt;ДатаГрафики!F$1,1-Дашборд!F50&lt;ДатаГрафики!G$1),ДатаГрафики!$B566,)</f>
        <v>0</v>
      </c>
      <c r="H566" s="15"/>
      <c r="I566" s="15">
        <f>IF(1-Дашборд!F50&lt;ДатаГрафики!I$1,ДатаГрафики!$B566,)</f>
        <v>0</v>
      </c>
      <c r="J566" s="15">
        <f>IF(AND(1-Дашборд!F50&gt;ДатаГрафики!I$1,1-Дашборд!F50&lt;ДатаГрафики!J$1),ДатаГрафики!$B566,)</f>
        <v>16785.068464009699</v>
      </c>
      <c r="K566" s="15">
        <f>IF(1-Дашборд!F50&gt;ДатаГрафики!J$1,ДатаГрафики!$B566,)</f>
        <v>0</v>
      </c>
    </row>
    <row r="567" spans="1:11" x14ac:dyDescent="0.35">
      <c r="A567" s="13">
        <v>44761</v>
      </c>
      <c r="B567">
        <f>Дашборд!B51</f>
        <v>10961.88850459989</v>
      </c>
      <c r="C567">
        <v>7624</v>
      </c>
      <c r="D567" s="15">
        <f>IF(1-Дашборд!F51&lt;ДатаГрафики!D$1,ДатаГрафики!$B567,)</f>
        <v>0</v>
      </c>
      <c r="E567" s="15">
        <f>IF(AND(1-Дашборд!F51&gt;ДатаГрафики!D$1,1-Дашборд!F51&lt;ДатаГрафики!E$1),ДатаГрафики!$B567,)</f>
        <v>10961.88850459989</v>
      </c>
      <c r="F567" s="15">
        <f>IF(AND(1-Дашборд!F51&gt;ДатаГрафики!E$1,1-Дашборд!F51&lt;ДатаГрафики!F$1),ДатаГрафики!$B567,)</f>
        <v>0</v>
      </c>
      <c r="G567" s="15">
        <f>IF(AND(1-Дашборд!F51&gt;ДатаГрафики!F$1,1-Дашборд!F51&lt;ДатаГрафики!G$1),ДатаГрафики!$B567,)</f>
        <v>0</v>
      </c>
      <c r="H567" s="15"/>
      <c r="I567" s="15">
        <f>IF(1-Дашборд!F51&lt;ДатаГрафики!I$1,ДатаГрафики!$B567,)</f>
        <v>10961.88850459989</v>
      </c>
      <c r="J567" s="15">
        <f>IF(AND(1-Дашборд!F51&gt;ДатаГрафики!I$1,1-Дашборд!F51&lt;ДатаГрафики!J$1),ДатаГрафики!$B567,)</f>
        <v>0</v>
      </c>
      <c r="K567" s="15">
        <f>IF(1-Дашборд!F51&gt;ДатаГрафики!J$1,ДатаГрафики!$B567,)</f>
        <v>0</v>
      </c>
    </row>
    <row r="568" spans="1:11" x14ac:dyDescent="0.35">
      <c r="A568" s="13">
        <v>44762</v>
      </c>
      <c r="B568">
        <f>Дашборд!B52</f>
        <v>16120.49119606499</v>
      </c>
      <c r="C568">
        <v>19648</v>
      </c>
      <c r="D568" s="15">
        <f>IF(1-Дашборд!F52&lt;ДатаГрафики!D$1,ДатаГрафики!$B568,)</f>
        <v>0</v>
      </c>
      <c r="E568" s="15">
        <f>IF(AND(1-Дашборд!F52&gt;ДатаГрафики!D$1,1-Дашборд!F52&lt;ДатаГрафики!E$1),ДатаГрафики!$B568,)</f>
        <v>0</v>
      </c>
      <c r="F568" s="15">
        <f>IF(AND(1-Дашборд!F52&gt;ДатаГрафики!E$1,1-Дашборд!F52&lt;ДатаГрафики!F$1),ДатаГрафики!$B568,)</f>
        <v>16120.49119606499</v>
      </c>
      <c r="G568" s="15">
        <f>IF(AND(1-Дашборд!F52&gt;ДатаГрафики!F$1,1-Дашборд!F52&lt;ДатаГрафики!G$1),ДатаГрафики!$B568,)</f>
        <v>0</v>
      </c>
      <c r="H568" s="15"/>
      <c r="I568" s="15">
        <f>IF(1-Дашборд!F52&lt;ДатаГрафики!I$1,ДатаГрафики!$B568,)</f>
        <v>0</v>
      </c>
      <c r="J568" s="15">
        <f>IF(AND(1-Дашборд!F52&gt;ДатаГрафики!I$1,1-Дашборд!F52&lt;ДатаГрафики!J$1),ДатаГрафики!$B568,)</f>
        <v>16120.49119606499</v>
      </c>
      <c r="K568" s="15">
        <f>IF(1-Дашборд!F52&gt;ДатаГрафики!J$1,ДатаГрафики!$B568,)</f>
        <v>0</v>
      </c>
    </row>
    <row r="569" spans="1:11" x14ac:dyDescent="0.35">
      <c r="A569" s="13">
        <v>44763</v>
      </c>
      <c r="B569">
        <f>Дашборд!B53</f>
        <v>6643.5087638610103</v>
      </c>
      <c r="C569">
        <v>6276</v>
      </c>
      <c r="D569" s="15">
        <f>IF(1-Дашборд!F53&lt;ДатаГрафики!D$1,ДатаГрафики!$B569,)</f>
        <v>0</v>
      </c>
      <c r="E569" s="15">
        <f>IF(AND(1-Дашборд!F53&gt;ДатаГрафики!D$1,1-Дашборд!F53&lt;ДатаГрафики!E$1),ДатаГрафики!$B569,)</f>
        <v>0</v>
      </c>
      <c r="F569" s="15">
        <f>IF(AND(1-Дашборд!F53&gt;ДатаГрафики!E$1,1-Дашборд!F53&lt;ДатаГрафики!F$1),ДатаГрафики!$B569,)</f>
        <v>0</v>
      </c>
      <c r="G569" s="15">
        <f>IF(AND(1-Дашборд!F53&gt;ДатаГрафики!F$1,1-Дашборд!F53&lt;ДатаГрафики!G$1),ДатаГрафики!$B569,)</f>
        <v>6643.5087638610103</v>
      </c>
      <c r="H569" s="15"/>
      <c r="I569" s="15">
        <f>IF(1-Дашборд!F53&lt;ДатаГрафики!I$1,ДатаГрафики!$B569,)</f>
        <v>0</v>
      </c>
      <c r="J569" s="15">
        <f>IF(AND(1-Дашборд!F53&gt;ДатаГрафики!I$1,1-Дашборд!F53&lt;ДатаГрафики!J$1),ДатаГрафики!$B569,)</f>
        <v>0</v>
      </c>
      <c r="K569" s="15">
        <f>IF(1-Дашборд!F53&gt;ДатаГрафики!J$1,ДатаГрафики!$B569,)</f>
        <v>6643.5087638610103</v>
      </c>
    </row>
    <row r="570" spans="1:11" x14ac:dyDescent="0.35">
      <c r="A570" s="13">
        <v>44764</v>
      </c>
      <c r="B570">
        <f>Дашборд!B54</f>
        <v>9298.4983630649331</v>
      </c>
      <c r="C570">
        <v>8228</v>
      </c>
      <c r="D570" s="15">
        <f>IF(1-Дашборд!F54&lt;ДатаГрафики!D$1,ДатаГрафики!$B570,)</f>
        <v>0</v>
      </c>
      <c r="E570" s="15">
        <f>IF(AND(1-Дашборд!F54&gt;ДатаГрафики!D$1,1-Дашборд!F54&lt;ДатаГрафики!E$1),ДатаГрафики!$B570,)</f>
        <v>0</v>
      </c>
      <c r="F570" s="15">
        <f>IF(AND(1-Дашборд!F54&gt;ДатаГрафики!E$1,1-Дашборд!F54&lt;ДатаГрафики!F$1),ДатаГрафики!$B570,)</f>
        <v>9298.4983630649331</v>
      </c>
      <c r="G570" s="15">
        <f>IF(AND(1-Дашборд!F54&gt;ДатаГрафики!F$1,1-Дашборд!F54&lt;ДатаГрафики!G$1),ДатаГрафики!$B570,)</f>
        <v>0</v>
      </c>
      <c r="H570" s="15"/>
      <c r="I570" s="15">
        <f>IF(1-Дашборд!F54&lt;ДатаГрафики!I$1,ДатаГрафики!$B570,)</f>
        <v>0</v>
      </c>
      <c r="J570" s="15">
        <f>IF(AND(1-Дашборд!F54&gt;ДатаГрафики!I$1,1-Дашборд!F54&lt;ДатаГрафики!J$1),ДатаГрафики!$B570,)</f>
        <v>9298.4983630649331</v>
      </c>
      <c r="K570" s="15">
        <f>IF(1-Дашборд!F54&gt;ДатаГрафики!J$1,ДатаГрафики!$B570,)</f>
        <v>0</v>
      </c>
    </row>
    <row r="571" spans="1:11" x14ac:dyDescent="0.35">
      <c r="A571" s="13">
        <v>44765</v>
      </c>
      <c r="B571">
        <f>Дашборд!B55</f>
        <v>8431.0292017830434</v>
      </c>
      <c r="C571">
        <v>5128</v>
      </c>
      <c r="D571" s="15">
        <f>IF(1-Дашборд!F55&lt;ДатаГрафики!D$1,ДатаГрафики!$B571,)</f>
        <v>8431.0292017830434</v>
      </c>
      <c r="E571" s="15">
        <f>IF(AND(1-Дашборд!F55&gt;ДатаГрафики!D$1,1-Дашборд!F55&lt;ДатаГрафики!E$1),ДатаГрафики!$B571,)</f>
        <v>0</v>
      </c>
      <c r="F571" s="15">
        <f>IF(AND(1-Дашборд!F55&gt;ДатаГрафики!E$1,1-Дашборд!F55&lt;ДатаГрафики!F$1),ДатаГрафики!$B571,)</f>
        <v>0</v>
      </c>
      <c r="G571" s="15">
        <f>IF(AND(1-Дашборд!F55&gt;ДатаГрафики!F$1,1-Дашборд!F55&lt;ДатаГрафики!G$1),ДатаГрафики!$B571,)</f>
        <v>0</v>
      </c>
      <c r="H571" s="15"/>
      <c r="I571" s="15">
        <f>IF(1-Дашборд!F55&lt;ДатаГрафики!I$1,ДатаГрафики!$B571,)</f>
        <v>8431.0292017830434</v>
      </c>
      <c r="J571" s="15">
        <f>IF(AND(1-Дашборд!F55&gt;ДатаГрафики!I$1,1-Дашборд!F55&lt;ДатаГрафики!J$1),ДатаГрафики!$B571,)</f>
        <v>0</v>
      </c>
      <c r="K571" s="15">
        <f>IF(1-Дашборд!F55&gt;ДатаГрафики!J$1,ДатаГрафики!$B571,)</f>
        <v>0</v>
      </c>
    </row>
    <row r="572" spans="1:11" x14ac:dyDescent="0.35">
      <c r="A572" s="13">
        <v>44766</v>
      </c>
      <c r="B572">
        <f>Дашборд!B56</f>
        <v>8222.3536046941845</v>
      </c>
      <c r="C572">
        <v>2924</v>
      </c>
      <c r="D572" s="15">
        <f>IF(1-Дашборд!F56&lt;ДатаГрафики!D$1,ДатаГрафики!$B572,)</f>
        <v>8222.3536046941845</v>
      </c>
      <c r="E572" s="15">
        <f>IF(AND(1-Дашборд!F56&gt;ДатаГрафики!D$1,1-Дашборд!F56&lt;ДатаГрафики!E$1),ДатаГрафики!$B572,)</f>
        <v>0</v>
      </c>
      <c r="F572" s="15">
        <f>IF(AND(1-Дашборд!F56&gt;ДатаГрафики!E$1,1-Дашборд!F56&lt;ДатаГрафики!F$1),ДатаГрафики!$B572,)</f>
        <v>0</v>
      </c>
      <c r="G572" s="15">
        <f>IF(AND(1-Дашборд!F56&gt;ДатаГрафики!F$1,1-Дашборд!F56&lt;ДатаГрафики!G$1),ДатаГрафики!$B572,)</f>
        <v>0</v>
      </c>
      <c r="H572" s="15"/>
      <c r="I572" s="15">
        <f>IF(1-Дашборд!F56&lt;ДатаГрафики!I$1,ДатаГрафики!$B572,)</f>
        <v>8222.3536046941845</v>
      </c>
      <c r="J572" s="15">
        <f>IF(AND(1-Дашборд!F56&gt;ДатаГрафики!I$1,1-Дашборд!F56&lt;ДатаГрафики!J$1),ДатаГрафики!$B572,)</f>
        <v>0</v>
      </c>
      <c r="K572" s="15">
        <f>IF(1-Дашборд!F56&gt;ДатаГрафики!J$1,ДатаГрафики!$B572,)</f>
        <v>0</v>
      </c>
    </row>
    <row r="573" spans="1:11" x14ac:dyDescent="0.35">
      <c r="A573" s="13">
        <v>44767</v>
      </c>
      <c r="B573">
        <f>Дашборд!B57</f>
        <v>19033.926166366691</v>
      </c>
      <c r="C573">
        <v>19512</v>
      </c>
      <c r="D573" s="15">
        <f>IF(1-Дашборд!F57&lt;ДатаГрафики!D$1,ДатаГрафики!$B573,)</f>
        <v>0</v>
      </c>
      <c r="E573" s="15">
        <f>IF(AND(1-Дашборд!F57&gt;ДатаГрафики!D$1,1-Дашборд!F57&lt;ДатаГрафики!E$1),ДатаГрафики!$B573,)</f>
        <v>0</v>
      </c>
      <c r="F573" s="15">
        <f>IF(AND(1-Дашборд!F57&gt;ДатаГрафики!E$1,1-Дашборд!F57&lt;ДатаГрафики!F$1),ДатаГрафики!$B573,)</f>
        <v>0</v>
      </c>
      <c r="G573" s="15">
        <f>IF(AND(1-Дашборд!F57&gt;ДатаГрафики!F$1,1-Дашборд!F57&lt;ДатаГрафики!G$1),ДатаГрафики!$B573,)</f>
        <v>19033.926166366691</v>
      </c>
      <c r="H573" s="15"/>
      <c r="I573" s="15">
        <f>IF(1-Дашборд!F57&lt;ДатаГрафики!I$1,ДатаГрафики!$B573,)</f>
        <v>0</v>
      </c>
      <c r="J573" s="15">
        <f>IF(AND(1-Дашборд!F57&gt;ДатаГрафики!I$1,1-Дашборд!F57&lt;ДатаГрафики!J$1),ДатаГрафики!$B573,)</f>
        <v>0</v>
      </c>
      <c r="K573" s="15">
        <f>IF(1-Дашборд!F57&gt;ДатаГрафики!J$1,ДатаГрафики!$B573,)</f>
        <v>19033.926166366691</v>
      </c>
    </row>
    <row r="574" spans="1:11" x14ac:dyDescent="0.35">
      <c r="A574" s="13">
        <v>44768</v>
      </c>
      <c r="B574">
        <f>Дашборд!B58</f>
        <v>18695.286212354618</v>
      </c>
      <c r="C574">
        <v>20616</v>
      </c>
      <c r="D574" s="15">
        <f>IF(1-Дашборд!F58&lt;ДатаГрафики!D$1,ДатаГрафики!$B574,)</f>
        <v>0</v>
      </c>
      <c r="E574" s="15">
        <f>IF(AND(1-Дашборд!F58&gt;ДатаГрафики!D$1,1-Дашборд!F58&lt;ДатаГрафики!E$1),ДатаГрафики!$B574,)</f>
        <v>0</v>
      </c>
      <c r="F574" s="15">
        <f>IF(AND(1-Дашборд!F58&gt;ДатаГрафики!E$1,1-Дашборд!F58&lt;ДатаГрафики!F$1),ДатаГрафики!$B574,)</f>
        <v>0</v>
      </c>
      <c r="G574" s="15">
        <f>IF(AND(1-Дашборд!F58&gt;ДатаГрафики!F$1,1-Дашборд!F58&lt;ДатаГрафики!G$1),ДатаГрафики!$B574,)</f>
        <v>18695.286212354618</v>
      </c>
      <c r="H574" s="15"/>
      <c r="I574" s="15">
        <f>IF(1-Дашборд!F58&lt;ДатаГрафики!I$1,ДатаГрафики!$B574,)</f>
        <v>0</v>
      </c>
      <c r="J574" s="15">
        <f>IF(AND(1-Дашборд!F58&gt;ДатаГрафики!I$1,1-Дашборд!F58&lt;ДатаГрафики!J$1),ДатаГрафики!$B574,)</f>
        <v>0</v>
      </c>
      <c r="K574" s="15">
        <f>IF(1-Дашборд!F58&gt;ДатаГрафики!J$1,ДатаГрафики!$B574,)</f>
        <v>18695.286212354618</v>
      </c>
    </row>
    <row r="575" spans="1:11" x14ac:dyDescent="0.35">
      <c r="A575" s="13">
        <v>44769</v>
      </c>
      <c r="B575">
        <f>Дашборд!B59</f>
        <v>13204.133130400471</v>
      </c>
      <c r="C575">
        <v>5440</v>
      </c>
      <c r="D575" s="15">
        <f>IF(1-Дашборд!F59&lt;ДатаГрафики!D$1,ДатаГрафики!$B575,)</f>
        <v>13204.133130400471</v>
      </c>
      <c r="E575" s="15">
        <f>IF(AND(1-Дашборд!F59&gt;ДатаГрафики!D$1,1-Дашборд!F59&lt;ДатаГрафики!E$1),ДатаГрафики!$B575,)</f>
        <v>0</v>
      </c>
      <c r="F575" s="15">
        <f>IF(AND(1-Дашборд!F59&gt;ДатаГрафики!E$1,1-Дашборд!F59&lt;ДатаГрафики!F$1),ДатаГрафики!$B575,)</f>
        <v>0</v>
      </c>
      <c r="G575" s="15">
        <f>IF(AND(1-Дашборд!F59&gt;ДатаГрафики!F$1,1-Дашборд!F59&lt;ДатаГрафики!G$1),ДатаГрафики!$B575,)</f>
        <v>0</v>
      </c>
      <c r="H575" s="15"/>
      <c r="I575" s="15">
        <f>IF(1-Дашборд!F59&lt;ДатаГрафики!I$1,ДатаГрафики!$B575,)</f>
        <v>13204.133130400471</v>
      </c>
      <c r="J575" s="15">
        <f>IF(AND(1-Дашборд!F59&gt;ДатаГрафики!I$1,1-Дашборд!F59&lt;ДатаГрафики!J$1),ДатаГрафики!$B575,)</f>
        <v>0</v>
      </c>
      <c r="K575" s="15">
        <f>IF(1-Дашборд!F59&gt;ДатаГрафики!J$1,ДатаГрафики!$B575,)</f>
        <v>0</v>
      </c>
    </row>
    <row r="576" spans="1:11" x14ac:dyDescent="0.35">
      <c r="A576" s="13">
        <v>44770</v>
      </c>
      <c r="B576">
        <f>Дашборд!B60</f>
        <v>18439.558273983032</v>
      </c>
      <c r="C576">
        <v>13136</v>
      </c>
      <c r="D576" s="15">
        <f>IF(1-Дашборд!F60&lt;ДатаГрафики!D$1,ДатаГрафики!$B576,)</f>
        <v>0</v>
      </c>
      <c r="E576" s="15">
        <f>IF(AND(1-Дашборд!F60&gt;ДатаГрафики!D$1,1-Дашборд!F60&lt;ДатаГрафики!E$1),ДатаГрафики!$B576,)</f>
        <v>18439.558273983032</v>
      </c>
      <c r="F576" s="15">
        <f>IF(AND(1-Дашборд!F60&gt;ДатаГрафики!E$1,1-Дашборд!F60&lt;ДатаГрафики!F$1),ДатаГрафики!$B576,)</f>
        <v>0</v>
      </c>
      <c r="G576" s="15">
        <f>IF(AND(1-Дашборд!F60&gt;ДатаГрафики!F$1,1-Дашборд!F60&lt;ДатаГрафики!G$1),ДатаГрафики!$B576,)</f>
        <v>0</v>
      </c>
      <c r="H576" s="15"/>
      <c r="I576" s="15">
        <f>IF(1-Дашборд!F60&lt;ДатаГрафики!I$1,ДатаГрафики!$B576,)</f>
        <v>18439.558273983032</v>
      </c>
      <c r="J576" s="15">
        <f>IF(AND(1-Дашборд!F60&gt;ДатаГрафики!I$1,1-Дашборд!F60&lt;ДатаГрафики!J$1),ДатаГрафики!$B576,)</f>
        <v>0</v>
      </c>
      <c r="K576" s="15">
        <f>IF(1-Дашборд!F60&gt;ДатаГрафики!J$1,ДатаГрафики!$B576,)</f>
        <v>0</v>
      </c>
    </row>
    <row r="577" spans="1:11" x14ac:dyDescent="0.35">
      <c r="A577" s="13">
        <v>44771</v>
      </c>
      <c r="B577">
        <f>Дашборд!B61</f>
        <v>16753.107446120812</v>
      </c>
      <c r="C577">
        <v>17544</v>
      </c>
      <c r="D577" s="15">
        <f>IF(1-Дашборд!F61&lt;ДатаГрафики!D$1,ДатаГрафики!$B577,)</f>
        <v>0</v>
      </c>
      <c r="E577" s="15">
        <f>IF(AND(1-Дашборд!F61&gt;ДатаГрафики!D$1,1-Дашборд!F61&lt;ДатаГрафики!E$1),ДатаГрафики!$B577,)</f>
        <v>0</v>
      </c>
      <c r="F577" s="15">
        <f>IF(AND(1-Дашборд!F61&gt;ДатаГрафики!E$1,1-Дашборд!F61&lt;ДатаГрафики!F$1),ДатаГрафики!$B577,)</f>
        <v>0</v>
      </c>
      <c r="G577" s="15">
        <f>IF(AND(1-Дашборд!F61&gt;ДатаГрафики!F$1,1-Дашборд!F61&lt;ДатаГрафики!G$1),ДатаГрафики!$B577,)</f>
        <v>16753.107446120812</v>
      </c>
      <c r="H577" s="15"/>
      <c r="I577" s="15">
        <f>IF(1-Дашборд!F61&lt;ДатаГрафики!I$1,ДатаГрафики!$B577,)</f>
        <v>0</v>
      </c>
      <c r="J577" s="15">
        <f>IF(AND(1-Дашборд!F61&gt;ДатаГрафики!I$1,1-Дашборд!F61&lt;ДатаГрафики!J$1),ДатаГрафики!$B577,)</f>
        <v>0</v>
      </c>
      <c r="K577" s="15">
        <f>IF(1-Дашборд!F61&gt;ДатаГрафики!J$1,ДатаГрафики!$B577,)</f>
        <v>16753.107446120812</v>
      </c>
    </row>
    <row r="578" spans="1:11" x14ac:dyDescent="0.35">
      <c r="A578" s="13">
        <v>44772</v>
      </c>
      <c r="B578">
        <f>Дашборд!B62</f>
        <v>19556.768002887529</v>
      </c>
      <c r="C578">
        <v>16088</v>
      </c>
      <c r="D578" s="15">
        <f>IF(1-Дашборд!F62&lt;ДатаГрафики!D$1,ДатаГрафики!$B578,)</f>
        <v>0</v>
      </c>
      <c r="E578" s="15">
        <f>IF(AND(1-Дашборд!F62&gt;ДатаГрафики!D$1,1-Дашборд!F62&lt;ДатаГрафики!E$1),ДатаГрафики!$B578,)</f>
        <v>19556.768002887529</v>
      </c>
      <c r="F578" s="15">
        <f>IF(AND(1-Дашборд!F62&gt;ДатаГрафики!E$1,1-Дашборд!F62&lt;ДатаГрафики!F$1),ДатаГрафики!$B578,)</f>
        <v>0</v>
      </c>
      <c r="G578" s="15">
        <f>IF(AND(1-Дашборд!F62&gt;ДатаГрафики!F$1,1-Дашборд!F62&lt;ДатаГрафики!G$1),ДатаГрафики!$B578,)</f>
        <v>0</v>
      </c>
      <c r="H578" s="15"/>
      <c r="I578" s="15">
        <f>IF(1-Дашборд!F62&lt;ДатаГрафики!I$1,ДатаГрафики!$B578,)</f>
        <v>19556.768002887529</v>
      </c>
      <c r="J578" s="15">
        <f>IF(AND(1-Дашборд!F62&gt;ДатаГрафики!I$1,1-Дашборд!F62&lt;ДатаГрафики!J$1),ДатаГрафики!$B578,)</f>
        <v>0</v>
      </c>
      <c r="K578" s="15">
        <f>IF(1-Дашборд!F62&gt;ДатаГрафики!J$1,ДатаГрафики!$B578,)</f>
        <v>0</v>
      </c>
    </row>
    <row r="579" spans="1:11" x14ac:dyDescent="0.35">
      <c r="A579" s="13">
        <v>44773</v>
      </c>
      <c r="B579">
        <f>Дашборд!B63</f>
        <v>2787.62674536649</v>
      </c>
      <c r="C579">
        <v>1564</v>
      </c>
      <c r="D579" s="15">
        <f>IF(1-Дашборд!F63&lt;ДатаГрафики!D$1,ДатаГрафики!$B579,)</f>
        <v>2787.62674536649</v>
      </c>
      <c r="E579" s="15">
        <f>IF(AND(1-Дашборд!F63&gt;ДатаГрафики!D$1,1-Дашборд!F63&lt;ДатаГрафики!E$1),ДатаГрафики!$B579,)</f>
        <v>0</v>
      </c>
      <c r="F579" s="15">
        <f>IF(AND(1-Дашборд!F63&gt;ДатаГрафики!E$1,1-Дашборд!F63&lt;ДатаГрафики!F$1),ДатаГрафики!$B579,)</f>
        <v>0</v>
      </c>
      <c r="G579" s="15">
        <f>IF(AND(1-Дашборд!F63&gt;ДатаГрафики!F$1,1-Дашборд!F63&lt;ДатаГрафики!G$1),ДатаГрафики!$B579,)</f>
        <v>0</v>
      </c>
      <c r="H579" s="15"/>
      <c r="I579" s="15">
        <f>IF(1-Дашборд!F63&lt;ДатаГрафики!I$1,ДатаГрафики!$B579,)</f>
        <v>2787.62674536649</v>
      </c>
      <c r="J579" s="15">
        <f>IF(AND(1-Дашборд!F63&gt;ДатаГрафики!I$1,1-Дашборд!F63&lt;ДатаГрафики!J$1),ДатаГрафики!$B579,)</f>
        <v>0</v>
      </c>
      <c r="K579" s="15">
        <f>IF(1-Дашборд!F63&gt;ДатаГрафики!J$1,ДатаГрафики!$B579,)</f>
        <v>0</v>
      </c>
    </row>
    <row r="580" spans="1:11" x14ac:dyDescent="0.35">
      <c r="A580" s="13">
        <v>44774</v>
      </c>
      <c r="B580">
        <f>Дашборд!B64</f>
        <v>11879.53715042178</v>
      </c>
      <c r="C580">
        <v>6952</v>
      </c>
      <c r="D580" s="15">
        <f>IF(1-Дашборд!F64&lt;ДатаГрафики!D$1,ДатаГрафики!$B580,)</f>
        <v>11879.53715042178</v>
      </c>
      <c r="E580" s="15">
        <f>IF(AND(1-Дашборд!F64&gt;ДатаГрафики!D$1,1-Дашборд!F64&lt;ДатаГрафики!E$1),ДатаГрафики!$B580,)</f>
        <v>0</v>
      </c>
      <c r="F580" s="15">
        <f>IF(AND(1-Дашборд!F64&gt;ДатаГрафики!E$1,1-Дашборд!F64&lt;ДатаГрафики!F$1),ДатаГрафики!$B580,)</f>
        <v>0</v>
      </c>
      <c r="G580" s="15">
        <f>IF(AND(1-Дашборд!F64&gt;ДатаГрафики!F$1,1-Дашборд!F64&lt;ДатаГрафики!G$1),ДатаГрафики!$B580,)</f>
        <v>0</v>
      </c>
      <c r="H580" s="15"/>
      <c r="I580" s="15">
        <f>IF(1-Дашборд!F64&lt;ДатаГрафики!I$1,ДатаГрафики!$B580,)</f>
        <v>11879.53715042178</v>
      </c>
      <c r="J580" s="15">
        <f>IF(AND(1-Дашборд!F64&gt;ДатаГрафики!I$1,1-Дашборд!F64&lt;ДатаГрафики!J$1),ДатаГрафики!$B580,)</f>
        <v>0</v>
      </c>
      <c r="K580" s="15">
        <f>IF(1-Дашборд!F64&gt;ДатаГрафики!J$1,ДатаГрафики!$B580,)</f>
        <v>0</v>
      </c>
    </row>
    <row r="581" spans="1:11" x14ac:dyDescent="0.35">
      <c r="A581" s="13">
        <v>44775</v>
      </c>
      <c r="B581">
        <f>Дашборд!B65</f>
        <v>14889.669635538279</v>
      </c>
      <c r="C581">
        <v>9508</v>
      </c>
      <c r="D581" s="15">
        <f>IF(1-Дашборд!F65&lt;ДатаГрафики!D$1,ДатаГрафики!$B581,)</f>
        <v>14889.669635538279</v>
      </c>
      <c r="E581" s="15">
        <f>IF(AND(1-Дашборд!F65&gt;ДатаГрафики!D$1,1-Дашборд!F65&lt;ДатаГрафики!E$1),ДатаГрафики!$B581,)</f>
        <v>0</v>
      </c>
      <c r="F581" s="15">
        <f>IF(AND(1-Дашборд!F65&gt;ДатаГрафики!E$1,1-Дашборд!F65&lt;ДатаГрафики!F$1),ДатаГрафики!$B581,)</f>
        <v>0</v>
      </c>
      <c r="G581" s="15">
        <f>IF(AND(1-Дашборд!F65&gt;ДатаГрафики!F$1,1-Дашборд!F65&lt;ДатаГрафики!G$1),ДатаГрафики!$B581,)</f>
        <v>0</v>
      </c>
      <c r="H581" s="15"/>
      <c r="I581" s="15">
        <f>IF(1-Дашборд!F65&lt;ДатаГрафики!I$1,ДатаГрафики!$B581,)</f>
        <v>14889.669635538279</v>
      </c>
      <c r="J581" s="15">
        <f>IF(AND(1-Дашборд!F65&gt;ДатаГрафики!I$1,1-Дашборд!F65&lt;ДатаГрафики!J$1),ДатаГрафики!$B581,)</f>
        <v>0</v>
      </c>
      <c r="K581" s="15">
        <f>IF(1-Дашборд!F65&gt;ДатаГрафики!J$1,ДатаГрафики!$B581,)</f>
        <v>0</v>
      </c>
    </row>
    <row r="582" spans="1:11" x14ac:dyDescent="0.35">
      <c r="A582" s="13">
        <v>44776</v>
      </c>
      <c r="B582">
        <f>Дашборд!B66</f>
        <v>14696.56427602013</v>
      </c>
      <c r="C582">
        <v>9288</v>
      </c>
      <c r="D582" s="15">
        <f>IF(1-Дашборд!F66&lt;ДатаГрафики!D$1,ДатаГрафики!$B582,)</f>
        <v>14696.56427602013</v>
      </c>
      <c r="E582" s="15">
        <f>IF(AND(1-Дашборд!F66&gt;ДатаГрафики!D$1,1-Дашборд!F66&lt;ДатаГрафики!E$1),ДатаГрафики!$B582,)</f>
        <v>0</v>
      </c>
      <c r="F582" s="15">
        <f>IF(AND(1-Дашборд!F66&gt;ДатаГрафики!E$1,1-Дашборд!F66&lt;ДатаГрафики!F$1),ДатаГрафики!$B582,)</f>
        <v>0</v>
      </c>
      <c r="G582" s="15">
        <f>IF(AND(1-Дашборд!F66&gt;ДатаГрафики!F$1,1-Дашборд!F66&lt;ДатаГрафики!G$1),ДатаГрафики!$B582,)</f>
        <v>0</v>
      </c>
      <c r="H582" s="15"/>
      <c r="I582" s="15">
        <f>IF(1-Дашборд!F66&lt;ДатаГрафики!I$1,ДатаГрафики!$B582,)</f>
        <v>14696.56427602013</v>
      </c>
      <c r="J582" s="15">
        <f>IF(AND(1-Дашборд!F66&gt;ДатаГрафики!I$1,1-Дашборд!F66&lt;ДатаГрафики!J$1),ДатаГрафики!$B582,)</f>
        <v>0</v>
      </c>
      <c r="K582" s="15">
        <f>IF(1-Дашборд!F66&gt;ДатаГрафики!J$1,ДатаГрафики!$B582,)</f>
        <v>0</v>
      </c>
    </row>
    <row r="583" spans="1:11" x14ac:dyDescent="0.35">
      <c r="A583" s="13">
        <v>44777</v>
      </c>
      <c r="B583">
        <f>Дашборд!B67</f>
        <v>14910.737556816401</v>
      </c>
      <c r="C583">
        <v>11864</v>
      </c>
      <c r="D583" s="15">
        <f>IF(1-Дашборд!F67&lt;ДатаГрафики!D$1,ДатаГрафики!$B583,)</f>
        <v>0</v>
      </c>
      <c r="E583" s="15">
        <f>IF(AND(1-Дашборд!F67&gt;ДатаГрафики!D$1,1-Дашборд!F67&lt;ДатаГрафики!E$1),ДатаГрафики!$B583,)</f>
        <v>14910.737556816401</v>
      </c>
      <c r="F583" s="15">
        <f>IF(AND(1-Дашборд!F67&gt;ДатаГрафики!E$1,1-Дашборд!F67&lt;ДатаГрафики!F$1),ДатаГрафики!$B583,)</f>
        <v>0</v>
      </c>
      <c r="G583" s="15">
        <f>IF(AND(1-Дашборд!F67&gt;ДатаГрафики!F$1,1-Дашборд!F67&lt;ДатаГрафики!G$1),ДатаГрафики!$B583,)</f>
        <v>0</v>
      </c>
      <c r="H583" s="15"/>
      <c r="I583" s="15">
        <f>IF(1-Дашборд!F67&lt;ДатаГрафики!I$1,ДатаГрафики!$B583,)</f>
        <v>14910.737556816401</v>
      </c>
      <c r="J583" s="15">
        <f>IF(AND(1-Дашборд!F67&gt;ДатаГрафики!I$1,1-Дашборд!F67&lt;ДатаГрафики!J$1),ДатаГрафики!$B583,)</f>
        <v>0</v>
      </c>
      <c r="K583" s="15">
        <f>IF(1-Дашборд!F67&gt;ДатаГрафики!J$1,ДатаГрафики!$B583,)</f>
        <v>0</v>
      </c>
    </row>
    <row r="584" spans="1:11" x14ac:dyDescent="0.35">
      <c r="A584" s="13">
        <v>44778</v>
      </c>
      <c r="B584">
        <f>Дашборд!B68</f>
        <v>17161.664995963289</v>
      </c>
      <c r="C584">
        <v>13980</v>
      </c>
      <c r="D584" s="15">
        <f>IF(1-Дашборд!F68&lt;ДатаГрафики!D$1,ДатаГрафики!$B584,)</f>
        <v>0</v>
      </c>
      <c r="E584" s="15">
        <f>IF(AND(1-Дашборд!F68&gt;ДатаГрафики!D$1,1-Дашборд!F68&lt;ДатаГрафики!E$1),ДатаГрафики!$B584,)</f>
        <v>17161.664995963289</v>
      </c>
      <c r="F584" s="15">
        <f>IF(AND(1-Дашборд!F68&gt;ДатаГрафики!E$1,1-Дашборд!F68&lt;ДатаГрафики!F$1),ДатаГрафики!$B584,)</f>
        <v>0</v>
      </c>
      <c r="G584" s="15">
        <f>IF(AND(1-Дашборд!F68&gt;ДатаГрафики!F$1,1-Дашборд!F68&lt;ДатаГрафики!G$1),ДатаГрафики!$B584,)</f>
        <v>0</v>
      </c>
      <c r="H584" s="15"/>
      <c r="I584" s="15">
        <f>IF(1-Дашборд!F68&lt;ДатаГрафики!I$1,ДатаГрафики!$B584,)</f>
        <v>17161.664995963289</v>
      </c>
      <c r="J584" s="15">
        <f>IF(AND(1-Дашборд!F68&gt;ДатаГрафики!I$1,1-Дашборд!F68&lt;ДатаГрафики!J$1),ДатаГрафики!$B584,)</f>
        <v>0</v>
      </c>
      <c r="K584" s="15">
        <f>IF(1-Дашборд!F68&gt;ДатаГрафики!J$1,ДатаГрафики!$B584,)</f>
        <v>0</v>
      </c>
    </row>
    <row r="585" spans="1:11" x14ac:dyDescent="0.35">
      <c r="A585" s="13">
        <v>44779</v>
      </c>
      <c r="B585">
        <f>Дашборд!B69</f>
        <v>17727.256489042789</v>
      </c>
      <c r="C585">
        <v>18892</v>
      </c>
      <c r="D585" s="15">
        <f>IF(1-Дашборд!F69&lt;ДатаГрафики!D$1,ДатаГрафики!$B585,)</f>
        <v>0</v>
      </c>
      <c r="E585" s="15">
        <f>IF(AND(1-Дашборд!F69&gt;ДатаГрафики!D$1,1-Дашборд!F69&lt;ДатаГрафики!E$1),ДатаГрафики!$B585,)</f>
        <v>0</v>
      </c>
      <c r="F585" s="15">
        <f>IF(AND(1-Дашборд!F69&gt;ДатаГрафики!E$1,1-Дашборд!F69&lt;ДатаГрафики!F$1),ДатаГрафики!$B585,)</f>
        <v>0</v>
      </c>
      <c r="G585" s="15">
        <f>IF(AND(1-Дашборд!F69&gt;ДатаГрафики!F$1,1-Дашборд!F69&lt;ДатаГрафики!G$1),ДатаГрафики!$B585,)</f>
        <v>17727.256489042789</v>
      </c>
      <c r="H585" s="15"/>
      <c r="I585" s="15">
        <f>IF(1-Дашборд!F69&lt;ДатаГрафики!I$1,ДатаГрафики!$B585,)</f>
        <v>0</v>
      </c>
      <c r="J585" s="15">
        <f>IF(AND(1-Дашборд!F69&gt;ДатаГрафики!I$1,1-Дашборд!F69&lt;ДатаГрафики!J$1),ДатаГрафики!$B585,)</f>
        <v>0</v>
      </c>
      <c r="K585" s="15">
        <f>IF(1-Дашборд!F69&gt;ДатаГрафики!J$1,ДатаГрафики!$B585,)</f>
        <v>17727.256489042789</v>
      </c>
    </row>
    <row r="586" spans="1:11" x14ac:dyDescent="0.35">
      <c r="A586" s="13">
        <v>44780</v>
      </c>
      <c r="B586">
        <f>Дашборд!B70</f>
        <v>10077.316602647321</v>
      </c>
      <c r="C586">
        <v>7320</v>
      </c>
      <c r="D586" s="15">
        <f>IF(1-Дашборд!F70&lt;ДатаГрафики!D$1,ДатаГрафики!$B586,)</f>
        <v>0</v>
      </c>
      <c r="E586" s="15">
        <f>IF(AND(1-Дашборд!F70&gt;ДатаГрафики!D$1,1-Дашборд!F70&lt;ДатаГрафики!E$1),ДатаГрафики!$B586,)</f>
        <v>10077.316602647321</v>
      </c>
      <c r="F586" s="15">
        <f>IF(AND(1-Дашборд!F70&gt;ДатаГрафики!E$1,1-Дашборд!F70&lt;ДатаГрафики!F$1),ДатаГрафики!$B586,)</f>
        <v>0</v>
      </c>
      <c r="G586" s="15">
        <f>IF(AND(1-Дашборд!F70&gt;ДатаГрафики!F$1,1-Дашборд!F70&lt;ДатаГрафики!G$1),ДатаГрафики!$B586,)</f>
        <v>0</v>
      </c>
      <c r="H586" s="15"/>
      <c r="I586" s="15">
        <f>IF(1-Дашборд!F70&lt;ДатаГрафики!I$1,ДатаГрафики!$B586,)</f>
        <v>10077.316602647321</v>
      </c>
      <c r="J586" s="15">
        <f>IF(AND(1-Дашборд!F70&gt;ДатаГрафики!I$1,1-Дашборд!F70&lt;ДатаГрафики!J$1),ДатаГрафики!$B586,)</f>
        <v>0</v>
      </c>
      <c r="K586" s="15">
        <f>IF(1-Дашборд!F70&gt;ДатаГрафики!J$1,ДатаГрафики!$B586,)</f>
        <v>0</v>
      </c>
    </row>
    <row r="587" spans="1:11" x14ac:dyDescent="0.35">
      <c r="A587" s="13">
        <v>44781</v>
      </c>
      <c r="B587">
        <f>Дашборд!B71</f>
        <v>18528.234461510991</v>
      </c>
      <c r="C587">
        <v>8716</v>
      </c>
      <c r="D587" s="15">
        <f>IF(1-Дашборд!F71&lt;ДатаГрафики!D$1,ДатаГрафики!$B587,)</f>
        <v>18528.234461510991</v>
      </c>
      <c r="E587" s="15">
        <f>IF(AND(1-Дашборд!F71&gt;ДатаГрафики!D$1,1-Дашборд!F71&lt;ДатаГрафики!E$1),ДатаГрафики!$B587,)</f>
        <v>0</v>
      </c>
      <c r="F587" s="15">
        <f>IF(AND(1-Дашборд!F71&gt;ДатаГрафики!E$1,1-Дашборд!F71&lt;ДатаГрафики!F$1),ДатаГрафики!$B587,)</f>
        <v>0</v>
      </c>
      <c r="G587" s="15">
        <f>IF(AND(1-Дашборд!F71&gt;ДатаГрафики!F$1,1-Дашборд!F71&lt;ДатаГрафики!G$1),ДатаГрафики!$B587,)</f>
        <v>0</v>
      </c>
      <c r="H587" s="15"/>
      <c r="I587" s="15">
        <f>IF(1-Дашборд!F71&lt;ДатаГрафики!I$1,ДатаГрафики!$B587,)</f>
        <v>18528.234461510991</v>
      </c>
      <c r="J587" s="15">
        <f>IF(AND(1-Дашборд!F71&gt;ДатаГрафики!I$1,1-Дашборд!F71&lt;ДатаГрафики!J$1),ДатаГрафики!$B587,)</f>
        <v>0</v>
      </c>
      <c r="K587" s="15">
        <f>IF(1-Дашборд!F71&gt;ДатаГрафики!J$1,ДатаГрафики!$B587,)</f>
        <v>0</v>
      </c>
    </row>
    <row r="588" spans="1:11" x14ac:dyDescent="0.35">
      <c r="A588" s="13">
        <v>44782</v>
      </c>
      <c r="B588">
        <f>Дашборд!B72</f>
        <v>10862.370704128611</v>
      </c>
      <c r="C588">
        <v>4076</v>
      </c>
      <c r="D588" s="15">
        <f>IF(1-Дашборд!F72&lt;ДатаГрафики!D$1,ДатаГрафики!$B588,)</f>
        <v>10862.370704128611</v>
      </c>
      <c r="E588" s="15">
        <f>IF(AND(1-Дашборд!F72&gt;ДатаГрафики!D$1,1-Дашборд!F72&lt;ДатаГрафики!E$1),ДатаГрафики!$B588,)</f>
        <v>0</v>
      </c>
      <c r="F588" s="15">
        <f>IF(AND(1-Дашборд!F72&gt;ДатаГрафики!E$1,1-Дашборд!F72&lt;ДатаГрафики!F$1),ДатаГрафики!$B588,)</f>
        <v>0</v>
      </c>
      <c r="G588" s="15">
        <f>IF(AND(1-Дашборд!F72&gt;ДатаГрафики!F$1,1-Дашборд!F72&lt;ДатаГрафики!G$1),ДатаГрафики!$B588,)</f>
        <v>0</v>
      </c>
      <c r="H588" s="15"/>
      <c r="I588" s="15">
        <f>IF(1-Дашборд!F72&lt;ДатаГрафики!I$1,ДатаГрафики!$B588,)</f>
        <v>10862.370704128611</v>
      </c>
      <c r="J588" s="15">
        <f>IF(AND(1-Дашборд!F72&gt;ДатаГрафики!I$1,1-Дашборд!F72&lt;ДатаГрафики!J$1),ДатаГрафики!$B588,)</f>
        <v>0</v>
      </c>
      <c r="K588" s="15">
        <f>IF(1-Дашборд!F72&gt;ДатаГрафики!J$1,ДатаГрафики!$B588,)</f>
        <v>0</v>
      </c>
    </row>
    <row r="589" spans="1:11" x14ac:dyDescent="0.35">
      <c r="A589" s="13">
        <v>44783</v>
      </c>
      <c r="B589">
        <f>Дашборд!B73</f>
        <v>16609.689990220199</v>
      </c>
      <c r="C589">
        <v>14000</v>
      </c>
      <c r="D589" s="15">
        <f>IF(1-Дашборд!F73&lt;ДатаГрафики!D$1,ДатаГрафики!$B589,)</f>
        <v>0</v>
      </c>
      <c r="E589" s="15">
        <f>IF(AND(1-Дашборд!F73&gt;ДатаГрафики!D$1,1-Дашборд!F73&lt;ДатаГрафики!E$1),ДатаГрафики!$B589,)</f>
        <v>0</v>
      </c>
      <c r="F589" s="15">
        <f>IF(AND(1-Дашборд!F73&gt;ДатаГрафики!E$1,1-Дашборд!F73&lt;ДатаГрафики!F$1),ДатаГрафики!$B589,)</f>
        <v>16609.689990220199</v>
      </c>
      <c r="G589" s="15">
        <f>IF(AND(1-Дашборд!F73&gt;ДатаГрафики!F$1,1-Дашборд!F73&lt;ДатаГрафики!G$1),ДатаГрафики!$B589,)</f>
        <v>0</v>
      </c>
      <c r="H589" s="15"/>
      <c r="I589" s="15">
        <f>IF(1-Дашборд!F73&lt;ДатаГрафики!I$1,ДатаГрафики!$B589,)</f>
        <v>0</v>
      </c>
      <c r="J589" s="15">
        <f>IF(AND(1-Дашборд!F73&gt;ДатаГрафики!I$1,1-Дашборд!F73&lt;ДатаГрафики!J$1),ДатаГрафики!$B589,)</f>
        <v>16609.689990220199</v>
      </c>
      <c r="K589" s="15">
        <f>IF(1-Дашборд!F73&gt;ДатаГрафики!J$1,ДатаГрафики!$B589,)</f>
        <v>0</v>
      </c>
    </row>
    <row r="590" spans="1:11" x14ac:dyDescent="0.35">
      <c r="A590" s="13">
        <v>44784</v>
      </c>
      <c r="B590">
        <f>Дашборд!B74</f>
        <v>13213.710396596411</v>
      </c>
      <c r="C590">
        <v>17268</v>
      </c>
      <c r="D590" s="15">
        <f>IF(1-Дашборд!F74&lt;ДатаГрафики!D$1,ДатаГрафики!$B590,)</f>
        <v>0</v>
      </c>
      <c r="E590" s="15">
        <f>IF(AND(1-Дашборд!F74&gt;ДатаГрафики!D$1,1-Дашборд!F74&lt;ДатаГрафики!E$1),ДатаГрафики!$B590,)</f>
        <v>13213.710396596411</v>
      </c>
      <c r="F590" s="15">
        <f>IF(AND(1-Дашборд!F74&gt;ДатаГрафики!E$1,1-Дашборд!F74&lt;ДатаГрафики!F$1),ДатаГрафики!$B590,)</f>
        <v>0</v>
      </c>
      <c r="G590" s="15">
        <f>IF(AND(1-Дашборд!F74&gt;ДатаГрафики!F$1,1-Дашборд!F74&lt;ДатаГрафики!G$1),ДатаГрафики!$B590,)</f>
        <v>0</v>
      </c>
      <c r="H590" s="15"/>
      <c r="I590" s="15">
        <f>IF(1-Дашборд!F74&lt;ДатаГрафики!I$1,ДатаГрафики!$B590,)</f>
        <v>13213.710396596411</v>
      </c>
      <c r="J590" s="15">
        <f>IF(AND(1-Дашборд!F74&gt;ДатаГрафики!I$1,1-Дашборд!F74&lt;ДатаГрафики!J$1),ДатаГрафики!$B590,)</f>
        <v>0</v>
      </c>
      <c r="K590" s="15">
        <f>IF(1-Дашборд!F74&gt;ДатаГрафики!J$1,ДатаГрафики!$B590,)</f>
        <v>0</v>
      </c>
    </row>
    <row r="591" spans="1:11" x14ac:dyDescent="0.35">
      <c r="A591" s="13">
        <v>44785</v>
      </c>
      <c r="B591">
        <f>Дашборд!B75</f>
        <v>13657.201073642709</v>
      </c>
      <c r="C591">
        <v>3668</v>
      </c>
      <c r="D591" s="15">
        <f>IF(1-Дашборд!F75&lt;ДатаГрафики!D$1,ДатаГрафики!$B591,)</f>
        <v>13657.201073642709</v>
      </c>
      <c r="E591" s="15">
        <f>IF(AND(1-Дашборд!F75&gt;ДатаГрафики!D$1,1-Дашборд!F75&lt;ДатаГрафики!E$1),ДатаГрафики!$B591,)</f>
        <v>0</v>
      </c>
      <c r="F591" s="15">
        <f>IF(AND(1-Дашборд!F75&gt;ДатаГрафики!E$1,1-Дашборд!F75&lt;ДатаГрафики!F$1),ДатаГрафики!$B591,)</f>
        <v>0</v>
      </c>
      <c r="G591" s="15">
        <f>IF(AND(1-Дашборд!F75&gt;ДатаГрафики!F$1,1-Дашборд!F75&lt;ДатаГрафики!G$1),ДатаГрафики!$B591,)</f>
        <v>0</v>
      </c>
      <c r="H591" s="15"/>
      <c r="I591" s="15">
        <f>IF(1-Дашборд!F75&lt;ДатаГрафики!I$1,ДатаГрафики!$B591,)</f>
        <v>13657.201073642709</v>
      </c>
      <c r="J591" s="15">
        <f>IF(AND(1-Дашборд!F75&gt;ДатаГрафики!I$1,1-Дашборд!F75&lt;ДатаГрафики!J$1),ДатаГрафики!$B591,)</f>
        <v>0</v>
      </c>
      <c r="K591" s="15">
        <f>IF(1-Дашборд!F75&gt;ДатаГрафики!J$1,ДатаГрафики!$B591,)</f>
        <v>0</v>
      </c>
    </row>
    <row r="592" spans="1:11" x14ac:dyDescent="0.35">
      <c r="A592" s="13">
        <v>44786</v>
      </c>
      <c r="B592">
        <f>Дашборд!B76</f>
        <v>15175.75453695394</v>
      </c>
      <c r="C592">
        <v>16880</v>
      </c>
      <c r="D592" s="15">
        <f>IF(1-Дашборд!F76&lt;ДатаГрафики!D$1,ДатаГрафики!$B592,)</f>
        <v>0</v>
      </c>
      <c r="E592" s="15">
        <f>IF(AND(1-Дашборд!F76&gt;ДатаГрафики!D$1,1-Дашборд!F76&lt;ДатаГрафики!E$1),ДатаГрафики!$B592,)</f>
        <v>0</v>
      </c>
      <c r="F592" s="15">
        <f>IF(AND(1-Дашборд!F76&gt;ДатаГрафики!E$1,1-Дашборд!F76&lt;ДатаГрафики!F$1),ДатаГрафики!$B592,)</f>
        <v>15175.75453695394</v>
      </c>
      <c r="G592" s="15">
        <f>IF(AND(1-Дашборд!F76&gt;ДатаГрафики!F$1,1-Дашборд!F76&lt;ДатаГрафики!G$1),ДатаГрафики!$B592,)</f>
        <v>0</v>
      </c>
      <c r="H592" s="15"/>
      <c r="I592" s="15">
        <f>IF(1-Дашборд!F76&lt;ДатаГрафики!I$1,ДатаГрафики!$B592,)</f>
        <v>0</v>
      </c>
      <c r="J592" s="15">
        <f>IF(AND(1-Дашборд!F76&gt;ДатаГрафики!I$1,1-Дашборд!F76&lt;ДатаГрафики!J$1),ДатаГрафики!$B592,)</f>
        <v>15175.75453695394</v>
      </c>
      <c r="K592" s="15">
        <f>IF(1-Дашборд!F76&gt;ДатаГрафики!J$1,ДатаГрафики!$B592,)</f>
        <v>0</v>
      </c>
    </row>
    <row r="593" spans="1:11" x14ac:dyDescent="0.35">
      <c r="A593" s="13">
        <v>44787</v>
      </c>
      <c r="B593">
        <f>Дашборд!B77</f>
        <v>14669.395538594221</v>
      </c>
      <c r="C593">
        <v>12760</v>
      </c>
      <c r="D593" s="15">
        <f>IF(1-Дашборд!F77&lt;ДатаГрафики!D$1,ДатаГрафики!$B593,)</f>
        <v>0</v>
      </c>
      <c r="E593" s="15">
        <f>IF(AND(1-Дашборд!F77&gt;ДатаГрафики!D$1,1-Дашборд!F77&lt;ДатаГрафики!E$1),ДатаГрафики!$B593,)</f>
        <v>0</v>
      </c>
      <c r="F593" s="15">
        <f>IF(AND(1-Дашборд!F77&gt;ДатаГрафики!E$1,1-Дашборд!F77&lt;ДатаГрафики!F$1),ДатаГрафики!$B593,)</f>
        <v>14669.395538594221</v>
      </c>
      <c r="G593" s="15">
        <f>IF(AND(1-Дашборд!F77&gt;ДатаГрафики!F$1,1-Дашборд!F77&lt;ДатаГрафики!G$1),ДатаГрафики!$B593,)</f>
        <v>0</v>
      </c>
      <c r="H593" s="15"/>
      <c r="I593" s="15">
        <f>IF(1-Дашборд!F77&lt;ДатаГрафики!I$1,ДатаГрафики!$B593,)</f>
        <v>0</v>
      </c>
      <c r="J593" s="15">
        <f>IF(AND(1-Дашборд!F77&gt;ДатаГрафики!I$1,1-Дашборд!F77&lt;ДатаГрафики!J$1),ДатаГрафики!$B593,)</f>
        <v>14669.395538594221</v>
      </c>
      <c r="K593" s="15">
        <f>IF(1-Дашборд!F77&gt;ДатаГрафики!J$1,ДатаГрафики!$B593,)</f>
        <v>0</v>
      </c>
    </row>
    <row r="594" spans="1:11" x14ac:dyDescent="0.35">
      <c r="A594" s="13">
        <v>44788</v>
      </c>
      <c r="B594">
        <f>Дашборд!B78</f>
        <v>16489.825912090429</v>
      </c>
      <c r="C594">
        <v>9528</v>
      </c>
      <c r="D594" s="15">
        <f>IF(1-Дашборд!F78&lt;ДатаГрафики!D$1,ДатаГрафики!$B594,)</f>
        <v>16489.825912090429</v>
      </c>
      <c r="E594" s="15">
        <f>IF(AND(1-Дашборд!F78&gt;ДатаГрафики!D$1,1-Дашборд!F78&lt;ДатаГрафики!E$1),ДатаГрафики!$B594,)</f>
        <v>0</v>
      </c>
      <c r="F594" s="15">
        <f>IF(AND(1-Дашборд!F78&gt;ДатаГрафики!E$1,1-Дашборд!F78&lt;ДатаГрафики!F$1),ДатаГрафики!$B594,)</f>
        <v>0</v>
      </c>
      <c r="G594" s="15">
        <f>IF(AND(1-Дашборд!F78&gt;ДатаГрафики!F$1,1-Дашборд!F78&lt;ДатаГрафики!G$1),ДатаГрафики!$B594,)</f>
        <v>0</v>
      </c>
      <c r="H594" s="15"/>
      <c r="I594" s="15">
        <f>IF(1-Дашборд!F78&lt;ДатаГрафики!I$1,ДатаГрафики!$B594,)</f>
        <v>16489.825912090429</v>
      </c>
      <c r="J594" s="15">
        <f>IF(AND(1-Дашборд!F78&gt;ДатаГрафики!I$1,1-Дашборд!F78&lt;ДатаГрафики!J$1),ДатаГрафики!$B594,)</f>
        <v>0</v>
      </c>
      <c r="K594" s="15">
        <f>IF(1-Дашборд!F78&gt;ДатаГрафики!J$1,ДатаГрафики!$B594,)</f>
        <v>0</v>
      </c>
    </row>
    <row r="595" spans="1:11" x14ac:dyDescent="0.35">
      <c r="A595" s="13">
        <v>44789</v>
      </c>
      <c r="B595">
        <f>Дашборд!B79</f>
        <v>11278.032166510649</v>
      </c>
      <c r="C595">
        <v>4332</v>
      </c>
      <c r="D595" s="15">
        <f>IF(1-Дашборд!F79&lt;ДатаГрафики!D$1,ДатаГрафики!$B595,)</f>
        <v>11278.032166510649</v>
      </c>
      <c r="E595" s="15">
        <f>IF(AND(1-Дашборд!F79&gt;ДатаГрафики!D$1,1-Дашборд!F79&lt;ДатаГрафики!E$1),ДатаГрафики!$B595,)</f>
        <v>0</v>
      </c>
      <c r="F595" s="15">
        <f>IF(AND(1-Дашборд!F79&gt;ДатаГрафики!E$1,1-Дашборд!F79&lt;ДатаГрафики!F$1),ДатаГрафики!$B595,)</f>
        <v>0</v>
      </c>
      <c r="G595" s="15">
        <f>IF(AND(1-Дашборд!F79&gt;ДатаГрафики!F$1,1-Дашборд!F79&lt;ДатаГрафики!G$1),ДатаГрафики!$B595,)</f>
        <v>0</v>
      </c>
      <c r="H595" s="15"/>
      <c r="I595" s="15">
        <f>IF(1-Дашборд!F79&lt;ДатаГрафики!I$1,ДатаГрафики!$B595,)</f>
        <v>11278.032166510649</v>
      </c>
      <c r="J595" s="15">
        <f>IF(AND(1-Дашборд!F79&gt;ДатаГрафики!I$1,1-Дашборд!F79&lt;ДатаГрафики!J$1),ДатаГрафики!$B595,)</f>
        <v>0</v>
      </c>
      <c r="K595" s="15">
        <f>IF(1-Дашборд!F79&gt;ДатаГрафики!J$1,ДатаГрафики!$B595,)</f>
        <v>0</v>
      </c>
    </row>
    <row r="596" spans="1:11" x14ac:dyDescent="0.35">
      <c r="A596" s="13">
        <v>44790</v>
      </c>
      <c r="B596">
        <f>Дашборд!B80</f>
        <v>10823.242595632561</v>
      </c>
      <c r="C596">
        <v>8120</v>
      </c>
      <c r="D596" s="15">
        <f>IF(1-Дашборд!F80&lt;ДатаГрафики!D$1,ДатаГрафики!$B596,)</f>
        <v>0</v>
      </c>
      <c r="E596" s="15">
        <f>IF(AND(1-Дашборд!F80&gt;ДатаГрафики!D$1,1-Дашборд!F80&lt;ДатаГрафики!E$1),ДатаГрафики!$B596,)</f>
        <v>10823.242595632561</v>
      </c>
      <c r="F596" s="15">
        <f>IF(AND(1-Дашборд!F80&gt;ДатаГрафики!E$1,1-Дашборд!F80&lt;ДатаГрафики!F$1),ДатаГрафики!$B596,)</f>
        <v>0</v>
      </c>
      <c r="G596" s="15">
        <f>IF(AND(1-Дашборд!F80&gt;ДатаГрафики!F$1,1-Дашборд!F80&lt;ДатаГрафики!G$1),ДатаГрафики!$B596,)</f>
        <v>0</v>
      </c>
      <c r="H596" s="15"/>
      <c r="I596" s="15">
        <f>IF(1-Дашборд!F80&lt;ДатаГрафики!I$1,ДатаГрафики!$B596,)</f>
        <v>10823.242595632561</v>
      </c>
      <c r="J596" s="15">
        <f>IF(AND(1-Дашборд!F80&gt;ДатаГрафики!I$1,1-Дашборд!F80&lt;ДатаГрафики!J$1),ДатаГрафики!$B596,)</f>
        <v>0</v>
      </c>
      <c r="K596" s="15">
        <f>IF(1-Дашборд!F80&gt;ДатаГрафики!J$1,ДатаГрафики!$B596,)</f>
        <v>0</v>
      </c>
    </row>
    <row r="597" spans="1:11" x14ac:dyDescent="0.35">
      <c r="A597" s="13">
        <v>44791</v>
      </c>
      <c r="B597">
        <f>Дашборд!B81</f>
        <v>17439.33694105121</v>
      </c>
      <c r="C597">
        <v>15968</v>
      </c>
      <c r="D597" s="15">
        <f>IF(1-Дашборд!F81&lt;ДатаГрафики!D$1,ДатаГрафики!$B597,)</f>
        <v>0</v>
      </c>
      <c r="E597" s="15">
        <f>IF(AND(1-Дашборд!F81&gt;ДатаГрафики!D$1,1-Дашборд!F81&lt;ДатаГрафики!E$1),ДатаГрафики!$B597,)</f>
        <v>0</v>
      </c>
      <c r="F597" s="15">
        <f>IF(AND(1-Дашборд!F81&gt;ДатаГрафики!E$1,1-Дашборд!F81&lt;ДатаГрафики!F$1),ДатаГрафики!$B597,)</f>
        <v>0</v>
      </c>
      <c r="G597" s="15">
        <f>IF(AND(1-Дашборд!F81&gt;ДатаГрафики!F$1,1-Дашборд!F81&lt;ДатаГрафики!G$1),ДатаГрафики!$B597,)</f>
        <v>17439.33694105121</v>
      </c>
      <c r="H597" s="15"/>
      <c r="I597" s="15">
        <f>IF(1-Дашборд!F81&lt;ДатаГрафики!I$1,ДатаГрафики!$B597,)</f>
        <v>0</v>
      </c>
      <c r="J597" s="15">
        <f>IF(AND(1-Дашборд!F81&gt;ДатаГрафики!I$1,1-Дашборд!F81&lt;ДатаГрафики!J$1),ДатаГрафики!$B597,)</f>
        <v>0</v>
      </c>
      <c r="K597" s="15">
        <f>IF(1-Дашборд!F81&gt;ДатаГрафики!J$1,ДатаГрафики!$B597,)</f>
        <v>17439.33694105121</v>
      </c>
    </row>
    <row r="598" spans="1:11" x14ac:dyDescent="0.35">
      <c r="A598" s="13">
        <v>44792</v>
      </c>
      <c r="B598">
        <f>Дашборд!B82</f>
        <v>17948.99570563385</v>
      </c>
      <c r="C598">
        <v>18988</v>
      </c>
      <c r="D598" s="15">
        <f>IF(1-Дашборд!F82&lt;ДатаГрафики!D$1,ДатаГрафики!$B598,)</f>
        <v>0</v>
      </c>
      <c r="E598" s="15">
        <f>IF(AND(1-Дашборд!F82&gt;ДатаГрафики!D$1,1-Дашборд!F82&lt;ДатаГрафики!E$1),ДатаГрафики!$B598,)</f>
        <v>0</v>
      </c>
      <c r="F598" s="15">
        <f>IF(AND(1-Дашборд!F82&gt;ДатаГрафики!E$1,1-Дашборд!F82&lt;ДатаГрафики!F$1),ДатаГрафики!$B598,)</f>
        <v>0</v>
      </c>
      <c r="G598" s="15">
        <f>IF(AND(1-Дашборд!F82&gt;ДатаГрафики!F$1,1-Дашборд!F82&lt;ДатаГрафики!G$1),ДатаГрафики!$B598,)</f>
        <v>17948.99570563385</v>
      </c>
      <c r="H598" s="15"/>
      <c r="I598" s="15">
        <f>IF(1-Дашборд!F82&lt;ДатаГрафики!I$1,ДатаГрафики!$B598,)</f>
        <v>0</v>
      </c>
      <c r="J598" s="15">
        <f>IF(AND(1-Дашборд!F82&gt;ДатаГрафики!I$1,1-Дашборд!F82&lt;ДатаГрафики!J$1),ДатаГрафики!$B598,)</f>
        <v>0</v>
      </c>
      <c r="K598" s="15">
        <f>IF(1-Дашборд!F82&gt;ДатаГрафики!J$1,ДатаГрафики!$B598,)</f>
        <v>17948.99570563385</v>
      </c>
    </row>
    <row r="599" spans="1:11" x14ac:dyDescent="0.35">
      <c r="A599" s="13">
        <v>44793</v>
      </c>
      <c r="B599">
        <f>Дашборд!B83</f>
        <v>10709.850574386281</v>
      </c>
      <c r="C599">
        <v>7368</v>
      </c>
      <c r="D599" s="15">
        <f>IF(1-Дашборд!F83&lt;ДатаГрафики!D$1,ДатаГрафики!$B599,)</f>
        <v>0</v>
      </c>
      <c r="E599" s="15">
        <f>IF(AND(1-Дашборд!F83&gt;ДатаГрафики!D$1,1-Дашборд!F83&lt;ДатаГрафики!E$1),ДатаГрафики!$B599,)</f>
        <v>10709.850574386281</v>
      </c>
      <c r="F599" s="15">
        <f>IF(AND(1-Дашборд!F83&gt;ДатаГрафики!E$1,1-Дашборд!F83&lt;ДатаГрафики!F$1),ДатаГрафики!$B599,)</f>
        <v>0</v>
      </c>
      <c r="G599" s="15">
        <f>IF(AND(1-Дашборд!F83&gt;ДатаГрафики!F$1,1-Дашборд!F83&lt;ДатаГрафики!G$1),ДатаГрафики!$B599,)</f>
        <v>0</v>
      </c>
      <c r="H599" s="15"/>
      <c r="I599" s="15">
        <f>IF(1-Дашборд!F83&lt;ДатаГрафики!I$1,ДатаГрафики!$B599,)</f>
        <v>10709.850574386281</v>
      </c>
      <c r="J599" s="15">
        <f>IF(AND(1-Дашборд!F83&gt;ДатаГрафики!I$1,1-Дашборд!F83&lt;ДатаГрафики!J$1),ДатаГрафики!$B599,)</f>
        <v>0</v>
      </c>
      <c r="K599" s="15">
        <f>IF(1-Дашборд!F83&gt;ДатаГрафики!J$1,ДатаГрафики!$B599,)</f>
        <v>0</v>
      </c>
    </row>
    <row r="600" spans="1:11" x14ac:dyDescent="0.35">
      <c r="A600" s="13">
        <v>44794</v>
      </c>
      <c r="B600">
        <f>Дашборд!B84</f>
        <v>3453.0596238501862</v>
      </c>
      <c r="C600">
        <v>3436</v>
      </c>
      <c r="D600" s="15">
        <f>IF(1-Дашборд!F84&lt;ДатаГрафики!D$1,ДатаГрафики!$B600,)</f>
        <v>0</v>
      </c>
      <c r="E600" s="15">
        <f>IF(AND(1-Дашборд!F84&gt;ДатаГрафики!D$1,1-Дашборд!F84&lt;ДатаГрафики!E$1),ДатаГрафики!$B600,)</f>
        <v>0</v>
      </c>
      <c r="F600" s="15">
        <f>IF(AND(1-Дашборд!F84&gt;ДатаГрафики!E$1,1-Дашборд!F84&lt;ДатаГрафики!F$1),ДатаГрафики!$B600,)</f>
        <v>0</v>
      </c>
      <c r="G600" s="15">
        <f>IF(AND(1-Дашборд!F84&gt;ДатаГрафики!F$1,1-Дашборд!F84&lt;ДатаГрафики!G$1),ДатаГрафики!$B600,)</f>
        <v>3453.0596238501862</v>
      </c>
      <c r="H600" s="15"/>
      <c r="I600" s="15">
        <f>IF(1-Дашборд!F84&lt;ДатаГрафики!I$1,ДатаГрафики!$B600,)</f>
        <v>0</v>
      </c>
      <c r="J600" s="15">
        <f>IF(AND(1-Дашборд!F84&gt;ДатаГрафики!I$1,1-Дашборд!F84&lt;ДатаГрафики!J$1),ДатаГрафики!$B600,)</f>
        <v>0</v>
      </c>
      <c r="K600" s="15">
        <f>IF(1-Дашборд!F84&gt;ДатаГрафики!J$1,ДатаГрафики!$B600,)</f>
        <v>3453.0596238501862</v>
      </c>
    </row>
    <row r="601" spans="1:11" x14ac:dyDescent="0.35">
      <c r="A601" s="13">
        <v>44795</v>
      </c>
      <c r="B601">
        <f>Дашборд!B85</f>
        <v>17916.135761672351</v>
      </c>
      <c r="C601">
        <v>15952</v>
      </c>
      <c r="D601" s="15">
        <f>IF(1-Дашборд!F85&lt;ДатаГрафики!D$1,ДатаГрафики!$B601,)</f>
        <v>0</v>
      </c>
      <c r="E601" s="15">
        <f>IF(AND(1-Дашборд!F85&gt;ДатаГрафики!D$1,1-Дашборд!F85&lt;ДатаГрафики!E$1),ДатаГрафики!$B601,)</f>
        <v>0</v>
      </c>
      <c r="F601" s="15">
        <f>IF(AND(1-Дашборд!F85&gt;ДатаГрафики!E$1,1-Дашборд!F85&lt;ДатаГрафики!F$1),ДатаГрафики!$B601,)</f>
        <v>17916.135761672351</v>
      </c>
      <c r="G601" s="15">
        <f>IF(AND(1-Дашборд!F85&gt;ДатаГрафики!F$1,1-Дашборд!F85&lt;ДатаГрафики!G$1),ДатаГрафики!$B601,)</f>
        <v>0</v>
      </c>
      <c r="H601" s="15"/>
      <c r="I601" s="15">
        <f>IF(1-Дашборд!F85&lt;ДатаГрафики!I$1,ДатаГрафики!$B601,)</f>
        <v>0</v>
      </c>
      <c r="J601" s="15">
        <f>IF(AND(1-Дашборд!F85&gt;ДатаГрафики!I$1,1-Дашборд!F85&lt;ДатаГрафики!J$1),ДатаГрафики!$B601,)</f>
        <v>17916.135761672351</v>
      </c>
      <c r="K601" s="15">
        <f>IF(1-Дашборд!F85&gt;ДатаГрафики!J$1,ДатаГрафики!$B601,)</f>
        <v>0</v>
      </c>
    </row>
    <row r="602" spans="1:11" x14ac:dyDescent="0.35">
      <c r="A602" s="13">
        <v>44796</v>
      </c>
      <c r="B602">
        <f>Дашборд!B86</f>
        <v>17509.765343082508</v>
      </c>
      <c r="C602">
        <v>16500</v>
      </c>
      <c r="D602" s="15">
        <f>IF(1-Дашборд!F86&lt;ДатаГрафики!D$1,ДатаГрафики!$B602,)</f>
        <v>0</v>
      </c>
      <c r="E602" s="15">
        <f>IF(AND(1-Дашборд!F86&gt;ДатаГрафики!D$1,1-Дашборд!F86&lt;ДатаГрафики!E$1),ДатаГрафики!$B602,)</f>
        <v>0</v>
      </c>
      <c r="F602" s="15">
        <f>IF(AND(1-Дашборд!F86&gt;ДатаГрафики!E$1,1-Дашборд!F86&lt;ДатаГрафики!F$1),ДатаГрафики!$B602,)</f>
        <v>0</v>
      </c>
      <c r="G602" s="15">
        <f>IF(AND(1-Дашборд!F86&gt;ДатаГрафики!F$1,1-Дашборд!F86&lt;ДатаГрафики!G$1),ДатаГрафики!$B602,)</f>
        <v>17509.765343082508</v>
      </c>
      <c r="H602" s="15"/>
      <c r="I602" s="15">
        <f>IF(1-Дашборд!F86&lt;ДатаГрафики!I$1,ДатаГрафики!$B602,)</f>
        <v>0</v>
      </c>
      <c r="J602" s="15">
        <f>IF(AND(1-Дашборд!F86&gt;ДатаГрафики!I$1,1-Дашборд!F86&lt;ДатаГрафики!J$1),ДатаГрафики!$B602,)</f>
        <v>0</v>
      </c>
      <c r="K602" s="15">
        <f>IF(1-Дашборд!F86&gt;ДатаГрафики!J$1,ДатаГрафики!$B602,)</f>
        <v>17509.765343082508</v>
      </c>
    </row>
    <row r="603" spans="1:11" x14ac:dyDescent="0.35">
      <c r="A603" s="13">
        <v>44797</v>
      </c>
      <c r="B603">
        <f>Дашборд!B87</f>
        <v>10958.601827819821</v>
      </c>
      <c r="C603">
        <v>4588</v>
      </c>
      <c r="D603" s="15">
        <f>IF(1-Дашборд!F87&lt;ДатаГрафики!D$1,ДатаГрафики!$B603,)</f>
        <v>10958.601827819821</v>
      </c>
      <c r="E603" s="15">
        <f>IF(AND(1-Дашборд!F87&gt;ДатаГрафики!D$1,1-Дашборд!F87&lt;ДатаГрафики!E$1),ДатаГрафики!$B603,)</f>
        <v>0</v>
      </c>
      <c r="F603" s="15">
        <f>IF(AND(1-Дашборд!F87&gt;ДатаГрафики!E$1,1-Дашборд!F87&lt;ДатаГрафики!F$1),ДатаГрафики!$B603,)</f>
        <v>0</v>
      </c>
      <c r="G603" s="15">
        <f>IF(AND(1-Дашборд!F87&gt;ДатаГрафики!F$1,1-Дашборд!F87&lt;ДатаГрафики!G$1),ДатаГрафики!$B603,)</f>
        <v>0</v>
      </c>
      <c r="H603" s="15"/>
      <c r="I603" s="15">
        <f>IF(1-Дашборд!F87&lt;ДатаГрафики!I$1,ДатаГрафики!$B603,)</f>
        <v>10958.601827819821</v>
      </c>
      <c r="J603" s="15">
        <f>IF(AND(1-Дашборд!F87&gt;ДатаГрафики!I$1,1-Дашборд!F87&lt;ДатаГрафики!J$1),ДатаГрафики!$B603,)</f>
        <v>0</v>
      </c>
      <c r="K603" s="15">
        <f>IF(1-Дашборд!F87&gt;ДатаГрафики!J$1,ДатаГрафики!$B603,)</f>
        <v>0</v>
      </c>
    </row>
    <row r="604" spans="1:11" x14ac:dyDescent="0.35">
      <c r="A604" s="13">
        <v>44798</v>
      </c>
      <c r="B604">
        <f>Дашборд!B88</f>
        <v>18559.1419469477</v>
      </c>
      <c r="C604">
        <v>18276</v>
      </c>
      <c r="D604" s="15">
        <f>IF(1-Дашборд!F88&lt;ДатаГрафики!D$1,ДатаГрафики!$B604,)</f>
        <v>0</v>
      </c>
      <c r="E604" s="15">
        <f>IF(AND(1-Дашборд!F88&gt;ДатаГрафики!D$1,1-Дашборд!F88&lt;ДатаГрафики!E$1),ДатаГрафики!$B604,)</f>
        <v>0</v>
      </c>
      <c r="F604" s="15">
        <f>IF(AND(1-Дашборд!F88&gt;ДатаГрафики!E$1,1-Дашборд!F88&lt;ДатаГрафики!F$1),ДатаГрафики!$B604,)</f>
        <v>0</v>
      </c>
      <c r="G604" s="15">
        <f>IF(AND(1-Дашборд!F88&gt;ДатаГрафики!F$1,1-Дашборд!F88&lt;ДатаГрафики!G$1),ДатаГрафики!$B604,)</f>
        <v>18559.1419469477</v>
      </c>
      <c r="H604" s="15"/>
      <c r="I604" s="15">
        <f>IF(1-Дашборд!F88&lt;ДатаГрафики!I$1,ДатаГрафики!$B604,)</f>
        <v>0</v>
      </c>
      <c r="J604" s="15">
        <f>IF(AND(1-Дашборд!F88&gt;ДатаГрафики!I$1,1-Дашборд!F88&lt;ДатаГрафики!J$1),ДатаГрафики!$B604,)</f>
        <v>0</v>
      </c>
      <c r="K604" s="15">
        <f>IF(1-Дашборд!F88&gt;ДатаГрафики!J$1,ДатаГрафики!$B604,)</f>
        <v>18559.1419469477</v>
      </c>
    </row>
    <row r="605" spans="1:11" x14ac:dyDescent="0.35">
      <c r="A605" s="13">
        <v>44799</v>
      </c>
      <c r="B605">
        <f>Дашборд!B89</f>
        <v>16916.972693965308</v>
      </c>
      <c r="C605">
        <v>17420</v>
      </c>
      <c r="D605" s="15">
        <f>IF(1-Дашборд!F89&lt;ДатаГрафики!D$1,ДатаГрафики!$B605,)</f>
        <v>0</v>
      </c>
      <c r="E605" s="15">
        <f>IF(AND(1-Дашборд!F89&gt;ДатаГрафики!D$1,1-Дашборд!F89&lt;ДатаГрафики!E$1),ДатаГрафики!$B605,)</f>
        <v>0</v>
      </c>
      <c r="F605" s="15">
        <f>IF(AND(1-Дашборд!F89&gt;ДатаГрафики!E$1,1-Дашборд!F89&lt;ДатаГрафики!F$1),ДатаГрафики!$B605,)</f>
        <v>0</v>
      </c>
      <c r="G605" s="15">
        <f>IF(AND(1-Дашборд!F89&gt;ДатаГрафики!F$1,1-Дашборд!F89&lt;ДатаГрафики!G$1),ДатаГрафики!$B605,)</f>
        <v>16916.972693965308</v>
      </c>
      <c r="H605" s="15"/>
      <c r="I605" s="15">
        <f>IF(1-Дашборд!F89&lt;ДатаГрафики!I$1,ДатаГрафики!$B605,)</f>
        <v>0</v>
      </c>
      <c r="J605" s="15">
        <f>IF(AND(1-Дашборд!F89&gt;ДатаГрафики!I$1,1-Дашборд!F89&lt;ДатаГрафики!J$1),ДатаГрафики!$B605,)</f>
        <v>0</v>
      </c>
      <c r="K605" s="15">
        <f>IF(1-Дашборд!F89&gt;ДатаГрафики!J$1,ДатаГрафики!$B605,)</f>
        <v>16916.972693965308</v>
      </c>
    </row>
    <row r="606" spans="1:11" x14ac:dyDescent="0.35">
      <c r="A606" s="13">
        <v>44800</v>
      </c>
      <c r="B606">
        <f>Дашборд!B90</f>
        <v>14594.81192713963</v>
      </c>
      <c r="C606">
        <v>17368</v>
      </c>
      <c r="D606" s="15">
        <f>IF(1-Дашборд!F90&lt;ДатаГрафики!D$1,ДатаГрафики!$B606,)</f>
        <v>0</v>
      </c>
      <c r="E606" s="15">
        <f>IF(AND(1-Дашборд!F90&gt;ДатаГрафики!D$1,1-Дашборд!F90&lt;ДатаГрафики!E$1),ДатаГрафики!$B606,)</f>
        <v>0</v>
      </c>
      <c r="F606" s="15">
        <f>IF(AND(1-Дашборд!F90&gt;ДатаГрафики!E$1,1-Дашборд!F90&lt;ДатаГрафики!F$1),ДатаГрафики!$B606,)</f>
        <v>14594.81192713963</v>
      </c>
      <c r="G606" s="15">
        <f>IF(AND(1-Дашборд!F90&gt;ДатаГрафики!F$1,1-Дашборд!F90&lt;ДатаГрафики!G$1),ДатаГрафики!$B606,)</f>
        <v>0</v>
      </c>
      <c r="H606" s="15"/>
      <c r="I606" s="15">
        <f>IF(1-Дашборд!F90&lt;ДатаГрафики!I$1,ДатаГрафики!$B606,)</f>
        <v>0</v>
      </c>
      <c r="J606" s="15">
        <f>IF(AND(1-Дашборд!F90&gt;ДатаГрафики!I$1,1-Дашборд!F90&lt;ДатаГрафики!J$1),ДатаГрафики!$B606,)</f>
        <v>14594.81192713963</v>
      </c>
      <c r="K606" s="15">
        <f>IF(1-Дашборд!F90&gt;ДатаГрафики!J$1,ДатаГрафики!$B606,)</f>
        <v>0</v>
      </c>
    </row>
    <row r="607" spans="1:11" x14ac:dyDescent="0.35">
      <c r="A607" s="13">
        <v>44801</v>
      </c>
      <c r="B607">
        <f>Дашборд!B91</f>
        <v>7463.1906456407678</v>
      </c>
      <c r="C607">
        <v>4848</v>
      </c>
      <c r="D607" s="15">
        <f>IF(1-Дашборд!F91&lt;ДатаГрафики!D$1,ДатаГрафики!$B607,)</f>
        <v>7463.1906456407678</v>
      </c>
      <c r="E607" s="15">
        <f>IF(AND(1-Дашборд!F91&gt;ДатаГрафики!D$1,1-Дашборд!F91&lt;ДатаГрафики!E$1),ДатаГрафики!$B607,)</f>
        <v>0</v>
      </c>
      <c r="F607" s="15">
        <f>IF(AND(1-Дашборд!F91&gt;ДатаГрафики!E$1,1-Дашборд!F91&lt;ДатаГрафики!F$1),ДатаГрафики!$B607,)</f>
        <v>0</v>
      </c>
      <c r="G607" s="15">
        <f>IF(AND(1-Дашборд!F91&gt;ДатаГрафики!F$1,1-Дашборд!F91&lt;ДатаГрафики!G$1),ДатаГрафики!$B607,)</f>
        <v>0</v>
      </c>
      <c r="H607" s="15"/>
      <c r="I607" s="15">
        <f>IF(1-Дашборд!F91&lt;ДатаГрафики!I$1,ДатаГрафики!$B607,)</f>
        <v>7463.1906456407678</v>
      </c>
      <c r="J607" s="15">
        <f>IF(AND(1-Дашборд!F91&gt;ДатаГрафики!I$1,1-Дашборд!F91&lt;ДатаГрафики!J$1),ДатаГрафики!$B607,)</f>
        <v>0</v>
      </c>
      <c r="K607" s="15">
        <f>IF(1-Дашборд!F91&gt;ДатаГрафики!J$1,ДатаГрафики!$B607,)</f>
        <v>0</v>
      </c>
    </row>
    <row r="608" spans="1:11" x14ac:dyDescent="0.35">
      <c r="A608" s="13">
        <v>44802</v>
      </c>
      <c r="B608">
        <f>Дашборд!B92</f>
        <v>15490.471903256401</v>
      </c>
      <c r="C608">
        <v>12700</v>
      </c>
      <c r="D608" s="15">
        <f>IF(1-Дашборд!F92&lt;ДатаГрафики!D$1,ДатаГрафики!$B608,)</f>
        <v>0</v>
      </c>
      <c r="E608" s="15">
        <f>IF(AND(1-Дашборд!F92&gt;ДатаГрафики!D$1,1-Дашборд!F92&lt;ДатаГрафики!E$1),ДатаГрафики!$B608,)</f>
        <v>15490.471903256401</v>
      </c>
      <c r="F608" s="15">
        <f>IF(AND(1-Дашборд!F92&gt;ДатаГрафики!E$1,1-Дашборд!F92&lt;ДатаГрафики!F$1),ДатаГрафики!$B608,)</f>
        <v>0</v>
      </c>
      <c r="G608" s="15">
        <f>IF(AND(1-Дашборд!F92&gt;ДатаГрафики!F$1,1-Дашборд!F92&lt;ДатаГрафики!G$1),ДатаГрафики!$B608,)</f>
        <v>0</v>
      </c>
      <c r="H608" s="15"/>
      <c r="I608" s="15">
        <f>IF(1-Дашборд!F92&lt;ДатаГрафики!I$1,ДатаГрафики!$B608,)</f>
        <v>15490.471903256401</v>
      </c>
      <c r="J608" s="15">
        <f>IF(AND(1-Дашборд!F92&gt;ДатаГрафики!I$1,1-Дашборд!F92&lt;ДатаГрафики!J$1),ДатаГрафики!$B608,)</f>
        <v>0</v>
      </c>
      <c r="K608" s="15">
        <f>IF(1-Дашборд!F92&gt;ДатаГрафики!J$1,ДатаГрафики!$B608,)</f>
        <v>0</v>
      </c>
    </row>
    <row r="609" spans="1:11" x14ac:dyDescent="0.35">
      <c r="A609" s="13">
        <v>44803</v>
      </c>
      <c r="B609">
        <f>Дашборд!B93</f>
        <v>16789.810975968099</v>
      </c>
      <c r="C609">
        <v>12924</v>
      </c>
      <c r="D609" s="15">
        <f>IF(1-Дашборд!F93&lt;ДатаГрафики!D$1,ДатаГрафики!$B609,)</f>
        <v>0</v>
      </c>
      <c r="E609" s="15">
        <f>IF(AND(1-Дашборд!F93&gt;ДатаГрафики!D$1,1-Дашборд!F93&lt;ДатаГрафики!E$1),ДатаГрафики!$B609,)</f>
        <v>16789.810975968099</v>
      </c>
      <c r="F609" s="15">
        <f>IF(AND(1-Дашборд!F93&gt;ДатаГрафики!E$1,1-Дашборд!F93&lt;ДатаГрафики!F$1),ДатаГрафики!$B609,)</f>
        <v>0</v>
      </c>
      <c r="G609" s="15">
        <f>IF(AND(1-Дашборд!F93&gt;ДатаГрафики!F$1,1-Дашборд!F93&lt;ДатаГрафики!G$1),ДатаГрафики!$B609,)</f>
        <v>0</v>
      </c>
      <c r="H609" s="15"/>
      <c r="I609" s="15">
        <f>IF(1-Дашборд!F93&lt;ДатаГрафики!I$1,ДатаГрафики!$B609,)</f>
        <v>16789.810975968099</v>
      </c>
      <c r="J609" s="15">
        <f>IF(AND(1-Дашборд!F93&gt;ДатаГрафики!I$1,1-Дашборд!F93&lt;ДатаГрафики!J$1),ДатаГрафики!$B609,)</f>
        <v>0</v>
      </c>
      <c r="K609" s="15">
        <f>IF(1-Дашборд!F93&gt;ДатаГрафики!J$1,ДатаГрафики!$B609,)</f>
        <v>0</v>
      </c>
    </row>
    <row r="610" spans="1:11" x14ac:dyDescent="0.35">
      <c r="A610" s="13">
        <v>44804</v>
      </c>
      <c r="B610">
        <f>Дашборд!B94</f>
        <v>15316.168061279919</v>
      </c>
      <c r="C610">
        <v>13940</v>
      </c>
      <c r="D610" s="15">
        <f>IF(1-Дашборд!F94&lt;ДатаГрафики!D$1,ДатаГрафики!$B610,)</f>
        <v>0</v>
      </c>
      <c r="E610" s="15">
        <f>IF(AND(1-Дашборд!F94&gt;ДатаГрафики!D$1,1-Дашборд!F94&lt;ДатаГрафики!E$1),ДатаГрафики!$B610,)</f>
        <v>0</v>
      </c>
      <c r="F610" s="15">
        <f>IF(AND(1-Дашборд!F94&gt;ДатаГрафики!E$1,1-Дашборд!F94&lt;ДатаГрафики!F$1),ДатаГрафики!$B610,)</f>
        <v>0</v>
      </c>
      <c r="G610" s="15">
        <f>IF(AND(1-Дашборд!F94&gt;ДатаГрафики!F$1,1-Дашборд!F94&lt;ДатаГрафики!G$1),ДатаГрафики!$B610,)</f>
        <v>15316.168061279919</v>
      </c>
      <c r="H610" s="15"/>
      <c r="I610" s="15">
        <f>IF(1-Дашборд!F94&lt;ДатаГрафики!I$1,ДатаГрафики!$B610,)</f>
        <v>0</v>
      </c>
      <c r="J610" s="15">
        <f>IF(AND(1-Дашборд!F94&gt;ДатаГрафики!I$1,1-Дашборд!F94&lt;ДатаГрафики!J$1),ДатаГрафики!$B610,)</f>
        <v>0</v>
      </c>
      <c r="K610" s="15">
        <f>IF(1-Дашборд!F94&gt;ДатаГрафики!J$1,ДатаГрафики!$B610,)</f>
        <v>15316.168061279919</v>
      </c>
    </row>
    <row r="611" spans="1:11" x14ac:dyDescent="0.35">
      <c r="A611" s="13">
        <v>44805</v>
      </c>
      <c r="B611">
        <f>Дашборд!B95</f>
        <v>13991.13178216047</v>
      </c>
      <c r="C611">
        <v>10184</v>
      </c>
      <c r="D611" s="15">
        <f>IF(1-Дашборд!F95&lt;ДатаГрафики!D$1,ДатаГрафики!$B611,)</f>
        <v>0</v>
      </c>
      <c r="E611" s="15">
        <f>IF(AND(1-Дашборд!F95&gt;ДатаГрафики!D$1,1-Дашборд!F95&lt;ДатаГрафики!E$1),ДатаГрафики!$B611,)</f>
        <v>13991.13178216047</v>
      </c>
      <c r="F611" s="15">
        <f>IF(AND(1-Дашборд!F95&gt;ДатаГрафики!E$1,1-Дашборд!F95&lt;ДатаГрафики!F$1),ДатаГрафики!$B611,)</f>
        <v>0</v>
      </c>
      <c r="G611" s="15">
        <f>IF(AND(1-Дашборд!F95&gt;ДатаГрафики!F$1,1-Дашборд!F95&lt;ДатаГрафики!G$1),ДатаГрафики!$B611,)</f>
        <v>0</v>
      </c>
      <c r="H611" s="15"/>
      <c r="I611" s="15">
        <f>IF(1-Дашборд!F95&lt;ДатаГрафики!I$1,ДатаГрафики!$B611,)</f>
        <v>13991.13178216047</v>
      </c>
      <c r="J611" s="15">
        <f>IF(AND(1-Дашборд!F95&gt;ДатаГрафики!I$1,1-Дашборд!F95&lt;ДатаГрафики!J$1),ДатаГрафики!$B611,)</f>
        <v>0</v>
      </c>
      <c r="K611" s="15">
        <f>IF(1-Дашборд!F95&gt;ДатаГрафики!J$1,ДатаГрафики!$B611,)</f>
        <v>0</v>
      </c>
    </row>
    <row r="612" spans="1:11" x14ac:dyDescent="0.35">
      <c r="A612" s="13">
        <v>44806</v>
      </c>
      <c r="B612">
        <f>Дашборд!B96</f>
        <v>13674.777554521719</v>
      </c>
      <c r="C612">
        <v>5084</v>
      </c>
      <c r="D612" s="15">
        <f>IF(1-Дашборд!F96&lt;ДатаГрафики!D$1,ДатаГрафики!$B612,)</f>
        <v>13674.777554521719</v>
      </c>
      <c r="E612" s="15">
        <f>IF(AND(1-Дашборд!F96&gt;ДатаГрафики!D$1,1-Дашборд!F96&lt;ДатаГрафики!E$1),ДатаГрафики!$B612,)</f>
        <v>0</v>
      </c>
      <c r="F612" s="15">
        <f>IF(AND(1-Дашборд!F96&gt;ДатаГрафики!E$1,1-Дашборд!F96&lt;ДатаГрафики!F$1),ДатаГрафики!$B612,)</f>
        <v>0</v>
      </c>
      <c r="G612" s="15">
        <f>IF(AND(1-Дашборд!F96&gt;ДатаГрафики!F$1,1-Дашборд!F96&lt;ДатаГрафики!G$1),ДатаГрафики!$B612,)</f>
        <v>0</v>
      </c>
      <c r="H612" s="15"/>
      <c r="I612" s="15">
        <f>IF(1-Дашборд!F96&lt;ДатаГрафики!I$1,ДатаГрафики!$B612,)</f>
        <v>13674.777554521719</v>
      </c>
      <c r="J612" s="15">
        <f>IF(AND(1-Дашборд!F96&gt;ДатаГрафики!I$1,1-Дашборд!F96&lt;ДатаГрафики!J$1),ДатаГрафики!$B612,)</f>
        <v>0</v>
      </c>
      <c r="K612" s="15">
        <f>IF(1-Дашборд!F96&gt;ДатаГрафики!J$1,ДатаГрафики!$B612,)</f>
        <v>0</v>
      </c>
    </row>
    <row r="613" spans="1:11" x14ac:dyDescent="0.35">
      <c r="A613" s="13">
        <v>44807</v>
      </c>
      <c r="B613">
        <f>Дашборд!B97</f>
        <v>7029.5845170447992</v>
      </c>
      <c r="C613">
        <v>3964</v>
      </c>
      <c r="D613" s="15">
        <f>IF(1-Дашборд!F97&lt;ДатаГрафики!D$1,ДатаГрафики!$B613,)</f>
        <v>7029.5845170447992</v>
      </c>
      <c r="E613" s="15">
        <f>IF(AND(1-Дашборд!F97&gt;ДатаГрафики!D$1,1-Дашборд!F97&lt;ДатаГрафики!E$1),ДатаГрафики!$B613,)</f>
        <v>0</v>
      </c>
      <c r="F613" s="15">
        <f>IF(AND(1-Дашборд!F97&gt;ДатаГрафики!E$1,1-Дашборд!F97&lt;ДатаГрафики!F$1),ДатаГрафики!$B613,)</f>
        <v>0</v>
      </c>
      <c r="G613" s="15">
        <f>IF(AND(1-Дашборд!F97&gt;ДатаГрафики!F$1,1-Дашборд!F97&lt;ДатаГрафики!G$1),ДатаГрафики!$B613,)</f>
        <v>0</v>
      </c>
      <c r="H613" s="15"/>
      <c r="I613" s="15">
        <f>IF(1-Дашборд!F97&lt;ДатаГрафики!I$1,ДатаГрафики!$B613,)</f>
        <v>7029.5845170447992</v>
      </c>
      <c r="J613" s="15">
        <f>IF(AND(1-Дашборд!F97&gt;ДатаГрафики!I$1,1-Дашборд!F97&lt;ДатаГрафики!J$1),ДатаГрафики!$B613,)</f>
        <v>0</v>
      </c>
      <c r="K613" s="15">
        <f>IF(1-Дашборд!F97&gt;ДатаГрафики!J$1,ДатаГрафики!$B613,)</f>
        <v>0</v>
      </c>
    </row>
    <row r="614" spans="1:11" x14ac:dyDescent="0.35">
      <c r="A614" s="13">
        <v>44808</v>
      </c>
      <c r="B614">
        <f>Дашборд!B98</f>
        <v>15795.34488812093</v>
      </c>
      <c r="C614">
        <v>12668</v>
      </c>
      <c r="D614" s="15">
        <f>IF(1-Дашборд!F98&lt;ДатаГрафики!D$1,ДатаГрафики!$B614,)</f>
        <v>0</v>
      </c>
      <c r="E614" s="15">
        <f>IF(AND(1-Дашборд!F98&gt;ДатаГрафики!D$1,1-Дашборд!F98&lt;ДатаГрафики!E$1),ДатаГрафики!$B614,)</f>
        <v>15795.34488812093</v>
      </c>
      <c r="F614" s="15">
        <f>IF(AND(1-Дашборд!F98&gt;ДатаГрафики!E$1,1-Дашборд!F98&lt;ДатаГрафики!F$1),ДатаГрафики!$B614,)</f>
        <v>0</v>
      </c>
      <c r="G614" s="15">
        <f>IF(AND(1-Дашборд!F98&gt;ДатаГрафики!F$1,1-Дашборд!F98&lt;ДатаГрафики!G$1),ДатаГрафики!$B614,)</f>
        <v>0</v>
      </c>
      <c r="H614" s="15"/>
      <c r="I614" s="15">
        <f>IF(1-Дашборд!F98&lt;ДатаГрафики!I$1,ДатаГрафики!$B614,)</f>
        <v>15795.34488812093</v>
      </c>
      <c r="J614" s="15">
        <f>IF(AND(1-Дашборд!F98&gt;ДатаГрафики!I$1,1-Дашборд!F98&lt;ДатаГрафики!J$1),ДатаГрафики!$B614,)</f>
        <v>0</v>
      </c>
      <c r="K614" s="15">
        <f>IF(1-Дашборд!F98&gt;ДатаГрафики!J$1,ДатаГрафики!$B614,)</f>
        <v>0</v>
      </c>
    </row>
    <row r="615" spans="1:11" x14ac:dyDescent="0.35">
      <c r="A615" s="13">
        <v>44809</v>
      </c>
      <c r="B615">
        <f>Дашборд!B99</f>
        <v>13949.23621327096</v>
      </c>
      <c r="C615">
        <v>13960</v>
      </c>
      <c r="D615" s="15">
        <f>IF(1-Дашборд!F99&lt;ДатаГрафики!D$1,ДатаГрафики!$B615,)</f>
        <v>0</v>
      </c>
      <c r="E615" s="15">
        <f>IF(AND(1-Дашборд!F99&gt;ДатаГрафики!D$1,1-Дашборд!F99&lt;ДатаГрафики!E$1),ДатаГрафики!$B615,)</f>
        <v>0</v>
      </c>
      <c r="F615" s="15">
        <f>IF(AND(1-Дашборд!F99&gt;ДатаГрафики!E$1,1-Дашборд!F99&lt;ДатаГрафики!F$1),ДатаГрафики!$B615,)</f>
        <v>0</v>
      </c>
      <c r="G615" s="15">
        <f>IF(AND(1-Дашборд!F99&gt;ДатаГрафики!F$1,1-Дашборд!F99&lt;ДатаГрафики!G$1),ДатаГрафики!$B615,)</f>
        <v>13949.23621327096</v>
      </c>
      <c r="H615" s="15"/>
      <c r="I615" s="15">
        <f>IF(1-Дашборд!F99&lt;ДатаГрафики!I$1,ДатаГрафики!$B615,)</f>
        <v>0</v>
      </c>
      <c r="J615" s="15">
        <f>IF(AND(1-Дашборд!F99&gt;ДатаГрафики!I$1,1-Дашборд!F99&lt;ДатаГрафики!J$1),ДатаГрафики!$B615,)</f>
        <v>0</v>
      </c>
      <c r="K615" s="15">
        <f>IF(1-Дашборд!F99&gt;ДатаГрафики!J$1,ДатаГрафики!$B615,)</f>
        <v>13949.23621327096</v>
      </c>
    </row>
    <row r="616" spans="1:11" x14ac:dyDescent="0.35">
      <c r="A616" s="13">
        <v>44810</v>
      </c>
      <c r="B616">
        <f>Дашборд!B100</f>
        <v>15309.185180095141</v>
      </c>
      <c r="C616">
        <v>15928</v>
      </c>
      <c r="D616" s="15">
        <f>IF(1-Дашборд!F100&lt;ДатаГрафики!D$1,ДатаГрафики!$B616,)</f>
        <v>0</v>
      </c>
      <c r="E616" s="15">
        <f>IF(AND(1-Дашборд!F100&gt;ДатаГрафики!D$1,1-Дашборд!F100&lt;ДатаГрафики!E$1),ДатаГрафики!$B616,)</f>
        <v>0</v>
      </c>
      <c r="F616" s="15">
        <f>IF(AND(1-Дашборд!F100&gt;ДатаГрафики!E$1,1-Дашборд!F100&lt;ДатаГрафики!F$1),ДатаГрафики!$B616,)</f>
        <v>0</v>
      </c>
      <c r="G616" s="15">
        <f>IF(AND(1-Дашборд!F100&gt;ДатаГрафики!F$1,1-Дашборд!F100&lt;ДатаГрафики!G$1),ДатаГрафики!$B616,)</f>
        <v>15309.185180095141</v>
      </c>
      <c r="H616" s="15"/>
      <c r="I616" s="15">
        <f>IF(1-Дашборд!F100&lt;ДатаГрафики!I$1,ДатаГрафики!$B616,)</f>
        <v>0</v>
      </c>
      <c r="J616" s="15">
        <f>IF(AND(1-Дашборд!F100&gt;ДатаГрафики!I$1,1-Дашборд!F100&lt;ДатаГрафики!J$1),ДатаГрафики!$B616,)</f>
        <v>0</v>
      </c>
      <c r="K616" s="15">
        <f>IF(1-Дашборд!F100&gt;ДатаГрафики!J$1,ДатаГрафики!$B616,)</f>
        <v>15309.185180095141</v>
      </c>
    </row>
    <row r="617" spans="1:11" x14ac:dyDescent="0.35">
      <c r="A617" s="13">
        <v>44811</v>
      </c>
      <c r="B617">
        <f>Дашборд!B101</f>
        <v>6491.0661705451239</v>
      </c>
      <c r="C617">
        <v>4220</v>
      </c>
      <c r="D617" s="15">
        <f>IF(1-Дашборд!F101&lt;ДатаГрафики!D$1,ДатаГрафики!$B617,)</f>
        <v>6491.0661705451239</v>
      </c>
      <c r="E617" s="15">
        <f>IF(AND(1-Дашборд!F101&gt;ДатаГрафики!D$1,1-Дашборд!F101&lt;ДатаГрафики!E$1),ДатаГрафики!$B617,)</f>
        <v>0</v>
      </c>
      <c r="F617" s="15">
        <f>IF(AND(1-Дашборд!F101&gt;ДатаГрафики!E$1,1-Дашборд!F101&lt;ДатаГрафики!F$1),ДатаГрафики!$B617,)</f>
        <v>0</v>
      </c>
      <c r="G617" s="15">
        <f>IF(AND(1-Дашборд!F101&gt;ДатаГрафики!F$1,1-Дашборд!F101&lt;ДатаГрафики!G$1),ДатаГрафики!$B617,)</f>
        <v>0</v>
      </c>
      <c r="H617" s="15"/>
      <c r="I617" s="15">
        <f>IF(1-Дашборд!F101&lt;ДатаГрафики!I$1,ДатаГрафики!$B617,)</f>
        <v>6491.0661705451239</v>
      </c>
      <c r="J617" s="15">
        <f>IF(AND(1-Дашборд!F101&gt;ДатаГрафики!I$1,1-Дашборд!F101&lt;ДатаГрафики!J$1),ДатаГрафики!$B617,)</f>
        <v>0</v>
      </c>
      <c r="K617" s="15">
        <f>IF(1-Дашборд!F101&gt;ДатаГрафики!J$1,ДатаГрафики!$B617,)</f>
        <v>0</v>
      </c>
    </row>
    <row r="618" spans="1:11" x14ac:dyDescent="0.35">
      <c r="A618" s="13">
        <v>44812</v>
      </c>
      <c r="B618">
        <f>Дашборд!B102</f>
        <v>16016.417099853659</v>
      </c>
      <c r="C618">
        <v>17672</v>
      </c>
      <c r="D618" s="15">
        <f>IF(1-Дашборд!F102&lt;ДатаГрафики!D$1,ДатаГрафики!$B618,)</f>
        <v>0</v>
      </c>
      <c r="E618" s="15">
        <f>IF(AND(1-Дашборд!F102&gt;ДатаГрафики!D$1,1-Дашборд!F102&lt;ДатаГрафики!E$1),ДатаГрафики!$B618,)</f>
        <v>0</v>
      </c>
      <c r="F618" s="15">
        <f>IF(AND(1-Дашборд!F102&gt;ДатаГрафики!E$1,1-Дашборд!F102&lt;ДатаГрафики!F$1),ДатаГрафики!$B618,)</f>
        <v>0</v>
      </c>
      <c r="G618" s="15">
        <f>IF(AND(1-Дашборд!F102&gt;ДатаГрафики!F$1,1-Дашборд!F102&lt;ДатаГрафики!G$1),ДатаГрафики!$B618,)</f>
        <v>16016.417099853659</v>
      </c>
      <c r="H618" s="15"/>
      <c r="I618" s="15">
        <f>IF(1-Дашборд!F102&lt;ДатаГрафики!I$1,ДатаГрафики!$B618,)</f>
        <v>0</v>
      </c>
      <c r="J618" s="15">
        <f>IF(AND(1-Дашборд!F102&gt;ДатаГрафики!I$1,1-Дашборд!F102&lt;ДатаГрафики!J$1),ДатаГрафики!$B618,)</f>
        <v>0</v>
      </c>
      <c r="K618" s="15">
        <f>IF(1-Дашборд!F102&gt;ДатаГрафики!J$1,ДатаГрафики!$B618,)</f>
        <v>16016.417099853659</v>
      </c>
    </row>
    <row r="619" spans="1:11" x14ac:dyDescent="0.35">
      <c r="A619" s="13">
        <v>44813</v>
      </c>
      <c r="B619">
        <f>Дашборд!B103</f>
        <v>8949.536434606729</v>
      </c>
      <c r="C619">
        <v>2572</v>
      </c>
      <c r="D619" s="15">
        <f>IF(1-Дашборд!F103&lt;ДатаГрафики!D$1,ДатаГрафики!$B619,)</f>
        <v>8949.536434606729</v>
      </c>
      <c r="E619" s="15">
        <f>IF(AND(1-Дашборд!F103&gt;ДатаГрафики!D$1,1-Дашборд!F103&lt;ДатаГрафики!E$1),ДатаГрафики!$B619,)</f>
        <v>0</v>
      </c>
      <c r="F619" s="15">
        <f>IF(AND(1-Дашборд!F103&gt;ДатаГрафики!E$1,1-Дашборд!F103&lt;ДатаГрафики!F$1),ДатаГрафики!$B619,)</f>
        <v>0</v>
      </c>
      <c r="G619" s="15">
        <f>IF(AND(1-Дашборд!F103&gt;ДатаГрафики!F$1,1-Дашборд!F103&lt;ДатаГрафики!G$1),ДатаГрафики!$B619,)</f>
        <v>0</v>
      </c>
      <c r="H619" s="15"/>
      <c r="I619" s="15">
        <f>IF(1-Дашборд!F103&lt;ДатаГрафики!I$1,ДатаГрафики!$B619,)</f>
        <v>8949.536434606729</v>
      </c>
      <c r="J619" s="15">
        <f>IF(AND(1-Дашборд!F103&gt;ДатаГрафики!I$1,1-Дашборд!F103&lt;ДатаГрафики!J$1),ДатаГрафики!$B619,)</f>
        <v>0</v>
      </c>
      <c r="K619" s="15">
        <f>IF(1-Дашборд!F103&gt;ДатаГрафики!J$1,ДатаГрафики!$B619,)</f>
        <v>0</v>
      </c>
    </row>
    <row r="620" spans="1:11" x14ac:dyDescent="0.35">
      <c r="A620" s="13">
        <v>44814</v>
      </c>
      <c r="B620">
        <f>Дашборд!B104</f>
        <v>5453.2837518658134</v>
      </c>
      <c r="C620">
        <v>2044</v>
      </c>
      <c r="D620" s="15">
        <f>IF(1-Дашборд!F104&lt;ДатаГрафики!D$1,ДатаГрафики!$B620,)</f>
        <v>5453.2837518658134</v>
      </c>
      <c r="E620" s="15">
        <f>IF(AND(1-Дашборд!F104&gt;ДатаГрафики!D$1,1-Дашборд!F104&lt;ДатаГрафики!E$1),ДатаГрафики!$B620,)</f>
        <v>0</v>
      </c>
      <c r="F620" s="15">
        <f>IF(AND(1-Дашборд!F104&gt;ДатаГрафики!E$1,1-Дашборд!F104&lt;ДатаГрафики!F$1),ДатаГрафики!$B620,)</f>
        <v>0</v>
      </c>
      <c r="G620" s="15">
        <f>IF(AND(1-Дашборд!F104&gt;ДатаГрафики!F$1,1-Дашборд!F104&lt;ДатаГрафики!G$1),ДатаГрафики!$B620,)</f>
        <v>0</v>
      </c>
      <c r="H620" s="15"/>
      <c r="I620" s="15">
        <f>IF(1-Дашборд!F104&lt;ДатаГрафики!I$1,ДатаГрафики!$B620,)</f>
        <v>5453.2837518658134</v>
      </c>
      <c r="J620" s="15">
        <f>IF(AND(1-Дашборд!F104&gt;ДатаГрафики!I$1,1-Дашборд!F104&lt;ДатаГрафики!J$1),ДатаГрафики!$B620,)</f>
        <v>0</v>
      </c>
      <c r="K620" s="15">
        <f>IF(1-Дашборд!F104&gt;ДатаГрафики!J$1,ДатаГрафики!$B620,)</f>
        <v>0</v>
      </c>
    </row>
    <row r="621" spans="1:11" x14ac:dyDescent="0.35">
      <c r="A621" s="13">
        <v>44815</v>
      </c>
      <c r="B621">
        <f>Дашборд!B105</f>
        <v>9709.8920243202028</v>
      </c>
      <c r="C621">
        <v>10464</v>
      </c>
      <c r="D621" s="15">
        <f>IF(1-Дашборд!F105&lt;ДатаГрафики!D$1,ДатаГрафики!$B621,)</f>
        <v>0</v>
      </c>
      <c r="E621" s="15">
        <f>IF(AND(1-Дашборд!F105&gt;ДатаГрафики!D$1,1-Дашборд!F105&lt;ДатаГрафики!E$1),ДатаГрафики!$B621,)</f>
        <v>0</v>
      </c>
      <c r="F621" s="15">
        <f>IF(AND(1-Дашборд!F105&gt;ДатаГрафики!E$1,1-Дашборд!F105&lt;ДатаГрафики!F$1),ДатаГрафики!$B621,)</f>
        <v>0</v>
      </c>
      <c r="G621" s="15">
        <f>IF(AND(1-Дашборд!F105&gt;ДатаГрафики!F$1,1-Дашборд!F105&lt;ДатаГрафики!G$1),ДатаГрафики!$B621,)</f>
        <v>9709.8920243202028</v>
      </c>
      <c r="H621" s="15"/>
      <c r="I621" s="15">
        <f>IF(1-Дашборд!F105&lt;ДатаГрафики!I$1,ДатаГрафики!$B621,)</f>
        <v>0</v>
      </c>
      <c r="J621" s="15">
        <f>IF(AND(1-Дашборд!F105&gt;ДатаГрафики!I$1,1-Дашборд!F105&lt;ДатаГрафики!J$1),ДатаГрафики!$B621,)</f>
        <v>0</v>
      </c>
      <c r="K621" s="15">
        <f>IF(1-Дашборд!F105&gt;ДатаГрафики!J$1,ДатаГрафики!$B621,)</f>
        <v>9709.8920243202028</v>
      </c>
    </row>
    <row r="622" spans="1:11" x14ac:dyDescent="0.35">
      <c r="A622" s="13">
        <v>44816</v>
      </c>
      <c r="B622">
        <f>Дашборд!B106</f>
        <v>4892.7270525195254</v>
      </c>
      <c r="C622">
        <v>2868</v>
      </c>
      <c r="D622" s="15">
        <f>IF(1-Дашборд!F106&lt;ДатаГрафики!D$1,ДатаГрафики!$B622,)</f>
        <v>4892.7270525195254</v>
      </c>
      <c r="E622" s="15">
        <f>IF(AND(1-Дашборд!F106&gt;ДатаГрафики!D$1,1-Дашборд!F106&lt;ДатаГрафики!E$1),ДатаГрафики!$B622,)</f>
        <v>0</v>
      </c>
      <c r="F622" s="15">
        <f>IF(AND(1-Дашборд!F106&gt;ДатаГрафики!E$1,1-Дашборд!F106&lt;ДатаГрафики!F$1),ДатаГрафики!$B622,)</f>
        <v>0</v>
      </c>
      <c r="G622" s="15">
        <f>IF(AND(1-Дашборд!F106&gt;ДатаГрафики!F$1,1-Дашборд!F106&lt;ДатаГрафики!G$1),ДатаГрафики!$B622,)</f>
        <v>0</v>
      </c>
      <c r="H622" s="15"/>
      <c r="I622" s="15">
        <f>IF(1-Дашборд!F106&lt;ДатаГрафики!I$1,ДатаГрафики!$B622,)</f>
        <v>4892.7270525195254</v>
      </c>
      <c r="J622" s="15">
        <f>IF(AND(1-Дашборд!F106&gt;ДатаГрафики!I$1,1-Дашборд!F106&lt;ДатаГрафики!J$1),ДатаГрафики!$B622,)</f>
        <v>0</v>
      </c>
      <c r="K622" s="15">
        <f>IF(1-Дашборд!F106&gt;ДатаГрафики!J$1,ДатаГрафики!$B622,)</f>
        <v>0</v>
      </c>
    </row>
    <row r="623" spans="1:11" x14ac:dyDescent="0.35">
      <c r="A623" s="13">
        <v>44817</v>
      </c>
      <c r="B623">
        <f>Дашборд!B107</f>
        <v>8383.7229172073003</v>
      </c>
      <c r="C623">
        <v>4120</v>
      </c>
      <c r="D623" s="15">
        <f>IF(1-Дашборд!F107&lt;ДатаГрафики!D$1,ДатаГрафики!$B623,)</f>
        <v>8383.7229172073003</v>
      </c>
      <c r="E623" s="15">
        <f>IF(AND(1-Дашборд!F107&gt;ДатаГрафики!D$1,1-Дашборд!F107&lt;ДатаГрафики!E$1),ДатаГрафики!$B623,)</f>
        <v>0</v>
      </c>
      <c r="F623" s="15">
        <f>IF(AND(1-Дашборд!F107&gt;ДатаГрафики!E$1,1-Дашборд!F107&lt;ДатаГрафики!F$1),ДатаГрафики!$B623,)</f>
        <v>0</v>
      </c>
      <c r="G623" s="15">
        <f>IF(AND(1-Дашборд!F107&gt;ДатаГрафики!F$1,1-Дашборд!F107&lt;ДатаГрафики!G$1),ДатаГрафики!$B623,)</f>
        <v>0</v>
      </c>
      <c r="H623" s="15"/>
      <c r="I623" s="15">
        <f>IF(1-Дашборд!F107&lt;ДатаГрафики!I$1,ДатаГрафики!$B623,)</f>
        <v>8383.7229172073003</v>
      </c>
      <c r="J623" s="15">
        <f>IF(AND(1-Дашборд!F107&gt;ДатаГрафики!I$1,1-Дашборд!F107&lt;ДатаГрафики!J$1),ДатаГрафики!$B623,)</f>
        <v>0</v>
      </c>
      <c r="K623" s="15">
        <f>IF(1-Дашборд!F107&gt;ДатаГрафики!J$1,ДатаГрафики!$B623,)</f>
        <v>0</v>
      </c>
    </row>
    <row r="624" spans="1:11" x14ac:dyDescent="0.35">
      <c r="A624" s="13">
        <v>44818</v>
      </c>
      <c r="B624">
        <f>Дашборд!B108</f>
        <v>11423.806304408259</v>
      </c>
      <c r="C624">
        <v>8764</v>
      </c>
      <c r="D624" s="15">
        <f>IF(1-Дашборд!F108&lt;ДатаГрафики!D$1,ДатаГрафики!$B624,)</f>
        <v>0</v>
      </c>
      <c r="E624" s="15">
        <f>IF(AND(1-Дашборд!F108&gt;ДатаГрафики!D$1,1-Дашборд!F108&lt;ДатаГрафики!E$1),ДатаГрафики!$B624,)</f>
        <v>11423.806304408259</v>
      </c>
      <c r="F624" s="15">
        <f>IF(AND(1-Дашборд!F108&gt;ДатаГрафики!E$1,1-Дашборд!F108&lt;ДатаГрафики!F$1),ДатаГрафики!$B624,)</f>
        <v>0</v>
      </c>
      <c r="G624" s="15">
        <f>IF(AND(1-Дашборд!F108&gt;ДатаГрафики!F$1,1-Дашборд!F108&lt;ДатаГрафики!G$1),ДатаГрафики!$B624,)</f>
        <v>0</v>
      </c>
      <c r="H624" s="15"/>
      <c r="I624" s="15">
        <f>IF(1-Дашборд!F108&lt;ДатаГрафики!I$1,ДатаГрафики!$B624,)</f>
        <v>11423.806304408259</v>
      </c>
      <c r="J624" s="15">
        <f>IF(AND(1-Дашборд!F108&gt;ДатаГрафики!I$1,1-Дашборд!F108&lt;ДатаГрафики!J$1),ДатаГрафики!$B624,)</f>
        <v>0</v>
      </c>
      <c r="K624" s="15">
        <f>IF(1-Дашборд!F108&gt;ДатаГрафики!J$1,ДатаГрафики!$B624,)</f>
        <v>0</v>
      </c>
    </row>
    <row r="625" spans="1:11" x14ac:dyDescent="0.35">
      <c r="A625" s="13">
        <v>44819</v>
      </c>
      <c r="B625">
        <f>Дашборд!B109</f>
        <v>8479.1084291411844</v>
      </c>
      <c r="C625">
        <v>8084</v>
      </c>
      <c r="D625" s="15">
        <f>IF(1-Дашборд!F109&lt;ДатаГрафики!D$1,ДатаГрафики!$B625,)</f>
        <v>0</v>
      </c>
      <c r="E625" s="15">
        <f>IF(AND(1-Дашборд!F109&gt;ДатаГрафики!D$1,1-Дашборд!F109&lt;ДатаГрафики!E$1),ДатаГрафики!$B625,)</f>
        <v>0</v>
      </c>
      <c r="F625" s="15">
        <f>IF(AND(1-Дашборд!F109&gt;ДатаГрафики!E$1,1-Дашборд!F109&lt;ДатаГрафики!F$1),ДатаГрафики!$B625,)</f>
        <v>0</v>
      </c>
      <c r="G625" s="15">
        <f>IF(AND(1-Дашборд!F109&gt;ДатаГрафики!F$1,1-Дашборд!F109&lt;ДатаГрафики!G$1),ДатаГрафики!$B625,)</f>
        <v>8479.1084291411844</v>
      </c>
      <c r="H625" s="15"/>
      <c r="I625" s="15">
        <f>IF(1-Дашборд!F109&lt;ДатаГрафики!I$1,ДатаГрафики!$B625,)</f>
        <v>0</v>
      </c>
      <c r="J625" s="15">
        <f>IF(AND(1-Дашборд!F109&gt;ДатаГрафики!I$1,1-Дашборд!F109&lt;ДатаГрафики!J$1),ДатаГрафики!$B625,)</f>
        <v>0</v>
      </c>
      <c r="K625" s="15">
        <f>IF(1-Дашборд!F109&gt;ДатаГрафики!J$1,ДатаГрафики!$B625,)</f>
        <v>8479.1084291411844</v>
      </c>
    </row>
    <row r="626" spans="1:11" x14ac:dyDescent="0.35">
      <c r="A626" s="13">
        <v>44820</v>
      </c>
      <c r="B626">
        <f>Дашборд!B110</f>
        <v>9024.469592877691</v>
      </c>
      <c r="C626">
        <v>9680</v>
      </c>
      <c r="D626" s="15">
        <f>IF(1-Дашборд!F110&lt;ДатаГрафики!D$1,ДатаГрафики!$B626,)</f>
        <v>0</v>
      </c>
      <c r="E626" s="15">
        <f>IF(AND(1-Дашборд!F110&gt;ДатаГрафики!D$1,1-Дашборд!F110&lt;ДатаГрафики!E$1),ДатаГрафики!$B626,)</f>
        <v>0</v>
      </c>
      <c r="F626" s="15">
        <f>IF(AND(1-Дашборд!F110&gt;ДатаГрафики!E$1,1-Дашборд!F110&lt;ДатаГрафики!F$1),ДатаГрафики!$B626,)</f>
        <v>0</v>
      </c>
      <c r="G626" s="15">
        <f>IF(AND(1-Дашборд!F110&gt;ДатаГрафики!F$1,1-Дашборд!F110&lt;ДатаГрафики!G$1),ДатаГрафики!$B626,)</f>
        <v>9024.469592877691</v>
      </c>
      <c r="H626" s="15"/>
      <c r="I626" s="15">
        <f>IF(1-Дашборд!F110&lt;ДатаГрафики!I$1,ДатаГрафики!$B626,)</f>
        <v>0</v>
      </c>
      <c r="J626" s="15">
        <f>IF(AND(1-Дашборд!F110&gt;ДатаГрафики!I$1,1-Дашборд!F110&lt;ДатаГрафики!J$1),ДатаГрафики!$B626,)</f>
        <v>0</v>
      </c>
      <c r="K626" s="15">
        <f>IF(1-Дашборд!F110&gt;ДатаГрафики!J$1,ДатаГрафики!$B626,)</f>
        <v>9024.469592877691</v>
      </c>
    </row>
    <row r="627" spans="1:11" x14ac:dyDescent="0.35">
      <c r="A627" s="13">
        <v>44821</v>
      </c>
      <c r="B627">
        <f>Дашборд!B111</f>
        <v>4587.7979256379394</v>
      </c>
      <c r="C627">
        <v>4224</v>
      </c>
      <c r="D627" s="15">
        <f>IF(1-Дашборд!F111&lt;ДатаГрафики!D$1,ДатаГрафики!$B627,)</f>
        <v>0</v>
      </c>
      <c r="E627" s="15">
        <f>IF(AND(1-Дашборд!F111&gt;ДатаГрафики!D$1,1-Дашборд!F111&lt;ДатаГрафики!E$1),ДатаГрафики!$B627,)</f>
        <v>0</v>
      </c>
      <c r="F627" s="15">
        <f>IF(AND(1-Дашборд!F111&gt;ДатаГрафики!E$1,1-Дашборд!F111&lt;ДатаГрафики!F$1),ДатаГрафики!$B627,)</f>
        <v>0</v>
      </c>
      <c r="G627" s="15">
        <f>IF(AND(1-Дашборд!F111&gt;ДатаГрафики!F$1,1-Дашборд!F111&lt;ДатаГрафики!G$1),ДатаГрафики!$B627,)</f>
        <v>4587.7979256379394</v>
      </c>
      <c r="H627" s="15"/>
      <c r="I627" s="15">
        <f>IF(1-Дашборд!F111&lt;ДатаГрафики!I$1,ДатаГрафики!$B627,)</f>
        <v>0</v>
      </c>
      <c r="J627" s="15">
        <f>IF(AND(1-Дашборд!F111&gt;ДатаГрафики!I$1,1-Дашборд!F111&lt;ДатаГрафики!J$1),ДатаГрафики!$B627,)</f>
        <v>0</v>
      </c>
      <c r="K627" s="15">
        <f>IF(1-Дашборд!F111&gt;ДатаГрафики!J$1,ДатаГрафики!$B627,)</f>
        <v>4587.7979256379394</v>
      </c>
    </row>
    <row r="628" spans="1:11" x14ac:dyDescent="0.35">
      <c r="A628" s="13">
        <v>44822</v>
      </c>
      <c r="B628">
        <f>Дашборд!B112</f>
        <v>5746.7695124592392</v>
      </c>
      <c r="C628">
        <v>1952</v>
      </c>
      <c r="D628" s="15">
        <f>IF(1-Дашборд!F112&lt;ДатаГрафики!D$1,ДатаГрафики!$B628,)</f>
        <v>5746.7695124592392</v>
      </c>
      <c r="E628" s="15">
        <f>IF(AND(1-Дашборд!F112&gt;ДатаГрафики!D$1,1-Дашборд!F112&lt;ДатаГрафики!E$1),ДатаГрафики!$B628,)</f>
        <v>0</v>
      </c>
      <c r="F628" s="15">
        <f>IF(AND(1-Дашборд!F112&gt;ДатаГрафики!E$1,1-Дашборд!F112&lt;ДатаГрафики!F$1),ДатаГрафики!$B628,)</f>
        <v>0</v>
      </c>
      <c r="G628" s="15">
        <f>IF(AND(1-Дашборд!F112&gt;ДатаГрафики!F$1,1-Дашборд!F112&lt;ДатаГрафики!G$1),ДатаГрафики!$B628,)</f>
        <v>0</v>
      </c>
      <c r="H628" s="15"/>
      <c r="I628" s="15">
        <f>IF(1-Дашборд!F112&lt;ДатаГрафики!I$1,ДатаГрафики!$B628,)</f>
        <v>5746.7695124592392</v>
      </c>
      <c r="J628" s="15">
        <f>IF(AND(1-Дашборд!F112&gt;ДатаГрафики!I$1,1-Дашборд!F112&lt;ДатаГрафики!J$1),ДатаГрафики!$B628,)</f>
        <v>0</v>
      </c>
      <c r="K628" s="15">
        <f>IF(1-Дашборд!F112&gt;ДатаГрафики!J$1,ДатаГрафики!$B628,)</f>
        <v>0</v>
      </c>
    </row>
    <row r="629" spans="1:11" x14ac:dyDescent="0.35">
      <c r="A629" s="13">
        <v>44823</v>
      </c>
      <c r="B629">
        <f>Дашборд!B113</f>
        <v>10161.75403757397</v>
      </c>
      <c r="C629">
        <v>11804</v>
      </c>
      <c r="D629" s="15">
        <f>IF(1-Дашборд!F113&lt;ДатаГрафики!D$1,ДатаГрафики!$B629,)</f>
        <v>0</v>
      </c>
      <c r="E629" s="15">
        <f>IF(AND(1-Дашборд!F113&gt;ДатаГрафики!D$1,1-Дашборд!F113&lt;ДатаГрафики!E$1),ДатаГрафики!$B629,)</f>
        <v>0</v>
      </c>
      <c r="F629" s="15">
        <f>IF(AND(1-Дашборд!F113&gt;ДатаГрафики!E$1,1-Дашборд!F113&lt;ДатаГрафики!F$1),ДатаГрафики!$B629,)</f>
        <v>10161.75403757397</v>
      </c>
      <c r="G629" s="15">
        <f>IF(AND(1-Дашборд!F113&gt;ДатаГрафики!F$1,1-Дашборд!F113&lt;ДатаГрафики!G$1),ДатаГрафики!$B629,)</f>
        <v>0</v>
      </c>
      <c r="H629" s="15"/>
      <c r="I629" s="15">
        <f>IF(1-Дашборд!F113&lt;ДатаГрафики!I$1,ДатаГрафики!$B629,)</f>
        <v>0</v>
      </c>
      <c r="J629" s="15">
        <f>IF(AND(1-Дашборд!F113&gt;ДатаГрафики!I$1,1-Дашборд!F113&lt;ДатаГрафики!J$1),ДатаГрафики!$B629,)</f>
        <v>10161.75403757397</v>
      </c>
      <c r="K629" s="15">
        <f>IF(1-Дашборд!F113&gt;ДатаГрафики!J$1,ДатаГрафики!$B629,)</f>
        <v>0</v>
      </c>
    </row>
    <row r="630" spans="1:11" x14ac:dyDescent="0.35">
      <c r="A630" s="13">
        <v>44824</v>
      </c>
      <c r="B630">
        <f>Дашборд!B114</f>
        <v>8628.155409642719</v>
      </c>
      <c r="C630">
        <v>4256</v>
      </c>
      <c r="D630" s="15">
        <f>IF(1-Дашборд!F114&lt;ДатаГрафики!D$1,ДатаГрафики!$B630,)</f>
        <v>8628.155409642719</v>
      </c>
      <c r="E630" s="15">
        <f>IF(AND(1-Дашборд!F114&gt;ДатаГрафики!D$1,1-Дашборд!F114&lt;ДатаГрафики!E$1),ДатаГрафики!$B630,)</f>
        <v>0</v>
      </c>
      <c r="F630" s="15">
        <f>IF(AND(1-Дашборд!F114&gt;ДатаГрафики!E$1,1-Дашборд!F114&lt;ДатаГрафики!F$1),ДатаГрафики!$B630,)</f>
        <v>0</v>
      </c>
      <c r="G630" s="15">
        <f>IF(AND(1-Дашборд!F114&gt;ДатаГрафики!F$1,1-Дашборд!F114&lt;ДатаГрафики!G$1),ДатаГрафики!$B630,)</f>
        <v>0</v>
      </c>
      <c r="H630" s="15"/>
      <c r="I630" s="15">
        <f>IF(1-Дашборд!F114&lt;ДатаГрафики!I$1,ДатаГрафики!$B630,)</f>
        <v>8628.155409642719</v>
      </c>
      <c r="J630" s="15">
        <f>IF(AND(1-Дашборд!F114&gt;ДатаГрафики!I$1,1-Дашборд!F114&lt;ДатаГрафики!J$1),ДатаГрафики!$B630,)</f>
        <v>0</v>
      </c>
      <c r="K630" s="15">
        <f>IF(1-Дашборд!F114&gt;ДатаГрафики!J$1,ДатаГрафики!$B630,)</f>
        <v>0</v>
      </c>
    </row>
    <row r="631" spans="1:11" x14ac:dyDescent="0.35">
      <c r="A631" s="13">
        <v>44825</v>
      </c>
      <c r="B631">
        <f>Дашборд!B115</f>
        <v>6372.7662775129456</v>
      </c>
      <c r="C631">
        <v>9140</v>
      </c>
      <c r="D631" s="15">
        <f>IF(1-Дашборд!F115&lt;ДатаГрафики!D$1,ДатаГрафики!$B631,)</f>
        <v>0</v>
      </c>
      <c r="E631" s="15">
        <f>IF(AND(1-Дашборд!F115&gt;ДатаГрафики!D$1,1-Дашборд!F115&lt;ДатаГрафики!E$1),ДатаГрафики!$B631,)</f>
        <v>6372.7662775129456</v>
      </c>
      <c r="F631" s="15">
        <f>IF(AND(1-Дашборд!F115&gt;ДатаГрафики!E$1,1-Дашборд!F115&lt;ДатаГрафики!F$1),ДатаГрафики!$B631,)</f>
        <v>0</v>
      </c>
      <c r="G631" s="15">
        <f>IF(AND(1-Дашборд!F115&gt;ДатаГрафики!F$1,1-Дашборд!F115&lt;ДатаГрафики!G$1),ДатаГрафики!$B631,)</f>
        <v>0</v>
      </c>
      <c r="H631" s="15"/>
      <c r="I631" s="15">
        <f>IF(1-Дашборд!F115&lt;ДатаГрафики!I$1,ДатаГрафики!$B631,)</f>
        <v>6372.7662775129456</v>
      </c>
      <c r="J631" s="15">
        <f>IF(AND(1-Дашборд!F115&gt;ДатаГрафики!I$1,1-Дашборд!F115&lt;ДатаГрафики!J$1),ДатаГрафики!$B631,)</f>
        <v>0</v>
      </c>
      <c r="K631" s="15">
        <f>IF(1-Дашборд!F115&gt;ДатаГрафики!J$1,ДатаГрафики!$B631,)</f>
        <v>0</v>
      </c>
    </row>
    <row r="632" spans="1:11" x14ac:dyDescent="0.35">
      <c r="A632" s="13">
        <v>44826</v>
      </c>
      <c r="B632">
        <f>Дашборд!B116</f>
        <v>6579.1469623382409</v>
      </c>
      <c r="C632">
        <v>6696</v>
      </c>
      <c r="D632" s="15">
        <f>IF(1-Дашборд!F116&lt;ДатаГрафики!D$1,ДатаГрафики!$B632,)</f>
        <v>0</v>
      </c>
      <c r="E632" s="15">
        <f>IF(AND(1-Дашборд!F116&gt;ДатаГрафики!D$1,1-Дашборд!F116&lt;ДатаГрафики!E$1),ДатаГрафики!$B632,)</f>
        <v>0</v>
      </c>
      <c r="F632" s="15">
        <f>IF(AND(1-Дашборд!F116&gt;ДатаГрафики!E$1,1-Дашборд!F116&lt;ДатаГрафики!F$1),ДатаГрафики!$B632,)</f>
        <v>0</v>
      </c>
      <c r="G632" s="15">
        <f>IF(AND(1-Дашборд!F116&gt;ДатаГрафики!F$1,1-Дашборд!F116&lt;ДатаГрафики!G$1),ДатаГрафики!$B632,)</f>
        <v>6579.1469623382409</v>
      </c>
      <c r="H632" s="15"/>
      <c r="I632" s="15">
        <f>IF(1-Дашборд!F116&lt;ДатаГрафики!I$1,ДатаГрафики!$B632,)</f>
        <v>0</v>
      </c>
      <c r="J632" s="15">
        <f>IF(AND(1-Дашборд!F116&gt;ДатаГрафики!I$1,1-Дашборд!F116&lt;ДатаГрафики!J$1),ДатаГрафики!$B632,)</f>
        <v>0</v>
      </c>
      <c r="K632" s="15">
        <f>IF(1-Дашборд!F116&gt;ДатаГрафики!J$1,ДатаГрафики!$B632,)</f>
        <v>6579.1469623382409</v>
      </c>
    </row>
    <row r="633" spans="1:11" x14ac:dyDescent="0.35">
      <c r="A633" s="13">
        <v>44827</v>
      </c>
      <c r="B633">
        <f>Дашборд!B117</f>
        <v>7090.7565515202568</v>
      </c>
      <c r="C633">
        <v>6096</v>
      </c>
      <c r="D633" s="15">
        <f>IF(1-Дашборд!F117&lt;ДатаГрафики!D$1,ДатаГрафики!$B633,)</f>
        <v>0</v>
      </c>
      <c r="E633" s="15">
        <f>IF(AND(1-Дашборд!F117&gt;ДатаГрафики!D$1,1-Дашборд!F117&lt;ДатаГрафики!E$1),ДатаГрафики!$B633,)</f>
        <v>0</v>
      </c>
      <c r="F633" s="15">
        <f>IF(AND(1-Дашборд!F117&gt;ДатаГрафики!E$1,1-Дашборд!F117&lt;ДатаГрафики!F$1),ДатаГрафики!$B633,)</f>
        <v>7090.7565515202568</v>
      </c>
      <c r="G633" s="15">
        <f>IF(AND(1-Дашборд!F117&gt;ДатаГрафики!F$1,1-Дашборд!F117&lt;ДатаГрафики!G$1),ДатаГрафики!$B633,)</f>
        <v>0</v>
      </c>
      <c r="H633" s="15"/>
      <c r="I633" s="15">
        <f>IF(1-Дашборд!F117&lt;ДатаГрафики!I$1,ДатаГрафики!$B633,)</f>
        <v>0</v>
      </c>
      <c r="J633" s="15">
        <f>IF(AND(1-Дашборд!F117&gt;ДатаГрафики!I$1,1-Дашборд!F117&lt;ДатаГрафики!J$1),ДатаГрафики!$B633,)</f>
        <v>7090.7565515202568</v>
      </c>
      <c r="K633" s="15">
        <f>IF(1-Дашборд!F117&gt;ДатаГрафики!J$1,ДатаГрафики!$B633,)</f>
        <v>0</v>
      </c>
    </row>
    <row r="634" spans="1:11" x14ac:dyDescent="0.35">
      <c r="A634" s="13">
        <v>44828</v>
      </c>
      <c r="B634">
        <f>Дашборд!B118</f>
        <v>9987.298584746075</v>
      </c>
      <c r="C634">
        <v>7124</v>
      </c>
      <c r="D634" s="15">
        <f>IF(1-Дашборд!F118&lt;ДатаГрафики!D$1,ДатаГрафики!$B634,)</f>
        <v>0</v>
      </c>
      <c r="E634" s="15">
        <f>IF(AND(1-Дашборд!F118&gt;ДатаГрафики!D$1,1-Дашборд!F118&lt;ДатаГрафики!E$1),ДатаГрафики!$B634,)</f>
        <v>9987.298584746075</v>
      </c>
      <c r="F634" s="15">
        <f>IF(AND(1-Дашборд!F118&gt;ДатаГрафики!E$1,1-Дашборд!F118&lt;ДатаГрафики!F$1),ДатаГрафики!$B634,)</f>
        <v>0</v>
      </c>
      <c r="G634" s="15">
        <f>IF(AND(1-Дашборд!F118&gt;ДатаГрафики!F$1,1-Дашборд!F118&lt;ДатаГрафики!G$1),ДатаГрафики!$B634,)</f>
        <v>0</v>
      </c>
      <c r="H634" s="15"/>
      <c r="I634" s="15">
        <f>IF(1-Дашборд!F118&lt;ДатаГрафики!I$1,ДатаГрафики!$B634,)</f>
        <v>9987.298584746075</v>
      </c>
      <c r="J634" s="15">
        <f>IF(AND(1-Дашборд!F118&gt;ДатаГрафики!I$1,1-Дашборд!F118&lt;ДатаГрафики!J$1),ДатаГрафики!$B634,)</f>
        <v>0</v>
      </c>
      <c r="K634" s="15">
        <f>IF(1-Дашборд!F118&gt;ДатаГрафики!J$1,ДатаГрафики!$B634,)</f>
        <v>0</v>
      </c>
    </row>
    <row r="635" spans="1:11" x14ac:dyDescent="0.35">
      <c r="A635" s="13">
        <v>44829</v>
      </c>
      <c r="B635">
        <f>Дашборд!B119</f>
        <v>11383.57857291797</v>
      </c>
      <c r="C635">
        <v>10624</v>
      </c>
      <c r="D635" s="15">
        <f>IF(1-Дашборд!F119&lt;ДатаГрафики!D$1,ДатаГрафики!$B635,)</f>
        <v>0</v>
      </c>
      <c r="E635" s="15">
        <f>IF(AND(1-Дашборд!F119&gt;ДатаГрафики!D$1,1-Дашборд!F119&lt;ДатаГрафики!E$1),ДатаГрафики!$B635,)</f>
        <v>0</v>
      </c>
      <c r="F635" s="15">
        <f>IF(AND(1-Дашборд!F119&gt;ДатаГрафики!E$1,1-Дашборд!F119&lt;ДатаГрафики!F$1),ДатаГрафики!$B635,)</f>
        <v>0</v>
      </c>
      <c r="G635" s="15">
        <f>IF(AND(1-Дашборд!F119&gt;ДатаГрафики!F$1,1-Дашборд!F119&lt;ДатаГрафики!G$1),ДатаГрафики!$B635,)</f>
        <v>11383.57857291797</v>
      </c>
      <c r="H635" s="15"/>
      <c r="I635" s="15">
        <f>IF(1-Дашборд!F119&lt;ДатаГрафики!I$1,ДатаГрафики!$B635,)</f>
        <v>0</v>
      </c>
      <c r="J635" s="15">
        <f>IF(AND(1-Дашборд!F119&gt;ДатаГрафики!I$1,1-Дашборд!F119&lt;ДатаГрафики!J$1),ДатаГрафики!$B635,)</f>
        <v>0</v>
      </c>
      <c r="K635" s="15">
        <f>IF(1-Дашборд!F119&gt;ДатаГрафики!J$1,ДатаГрафики!$B635,)</f>
        <v>11383.57857291797</v>
      </c>
    </row>
    <row r="636" spans="1:11" x14ac:dyDescent="0.35">
      <c r="A636" s="13">
        <v>44830</v>
      </c>
      <c r="B636">
        <f>Дашборд!B120</f>
        <v>8111.386181641059</v>
      </c>
      <c r="C636">
        <v>8012</v>
      </c>
      <c r="D636" s="15">
        <f>IF(1-Дашборд!F120&lt;ДатаГрафики!D$1,ДатаГрафики!$B636,)</f>
        <v>0</v>
      </c>
      <c r="E636" s="15">
        <f>IF(AND(1-Дашборд!F120&gt;ДатаГрафики!D$1,1-Дашборд!F120&lt;ДатаГрафики!E$1),ДатаГрафики!$B636,)</f>
        <v>0</v>
      </c>
      <c r="F636" s="15">
        <f>IF(AND(1-Дашборд!F120&gt;ДатаГрафики!E$1,1-Дашборд!F120&lt;ДатаГрафики!F$1),ДатаГрафики!$B636,)</f>
        <v>0</v>
      </c>
      <c r="G636" s="15">
        <f>IF(AND(1-Дашборд!F120&gt;ДатаГрафики!F$1,1-Дашборд!F120&lt;ДатаГрафики!G$1),ДатаГрафики!$B636,)</f>
        <v>8111.386181641059</v>
      </c>
      <c r="H636" s="15"/>
      <c r="I636" s="15">
        <f>IF(1-Дашборд!F120&lt;ДатаГрафики!I$1,ДатаГрафики!$B636,)</f>
        <v>0</v>
      </c>
      <c r="J636" s="15">
        <f>IF(AND(1-Дашборд!F120&gt;ДатаГрафики!I$1,1-Дашборд!F120&lt;ДатаГрафики!J$1),ДатаГрафики!$B636,)</f>
        <v>0</v>
      </c>
      <c r="K636" s="15">
        <f>IF(1-Дашборд!F120&gt;ДатаГрафики!J$1,ДатаГрафики!$B636,)</f>
        <v>8111.386181641059</v>
      </c>
    </row>
    <row r="637" spans="1:11" x14ac:dyDescent="0.35">
      <c r="A637" s="13">
        <v>44831</v>
      </c>
      <c r="B637">
        <f>Дашборд!B121</f>
        <v>8120.286218872885</v>
      </c>
      <c r="C637">
        <v>6672</v>
      </c>
      <c r="D637" s="15">
        <f>IF(1-Дашборд!F121&lt;ДатаГрафики!D$1,ДатаГрафики!$B637,)</f>
        <v>0</v>
      </c>
      <c r="E637" s="15">
        <f>IF(AND(1-Дашборд!F121&gt;ДатаГрафики!D$1,1-Дашборд!F121&lt;ДатаГрафики!E$1),ДатаГрафики!$B637,)</f>
        <v>8120.286218872885</v>
      </c>
      <c r="F637" s="15">
        <f>IF(AND(1-Дашборд!F121&gt;ДатаГрафики!E$1,1-Дашборд!F121&lt;ДатаГрафики!F$1),ДатаГрафики!$B637,)</f>
        <v>0</v>
      </c>
      <c r="G637" s="15">
        <f>IF(AND(1-Дашборд!F121&gt;ДатаГрафики!F$1,1-Дашборд!F121&lt;ДатаГрафики!G$1),ДатаГрафики!$B637,)</f>
        <v>0</v>
      </c>
      <c r="H637" s="15"/>
      <c r="I637" s="15">
        <f>IF(1-Дашборд!F121&lt;ДатаГрафики!I$1,ДатаГрафики!$B637,)</f>
        <v>8120.286218872885</v>
      </c>
      <c r="J637" s="15">
        <f>IF(AND(1-Дашборд!F121&gt;ДатаГрафики!I$1,1-Дашборд!F121&lt;ДатаГрафики!J$1),ДатаГрафики!$B637,)</f>
        <v>0</v>
      </c>
      <c r="K637" s="15">
        <f>IF(1-Дашборд!F121&gt;ДатаГрафики!J$1,ДатаГрафики!$B637,)</f>
        <v>0</v>
      </c>
    </row>
    <row r="638" spans="1:11" x14ac:dyDescent="0.35">
      <c r="A638" s="13">
        <v>44832</v>
      </c>
      <c r="B638">
        <f>Дашборд!B122</f>
        <v>8600.6747091646612</v>
      </c>
      <c r="C638">
        <v>9520</v>
      </c>
      <c r="D638" s="15">
        <f>IF(1-Дашборд!F122&lt;ДатаГрафики!D$1,ДатаГрафики!$B638,)</f>
        <v>0</v>
      </c>
      <c r="E638" s="15">
        <f>IF(AND(1-Дашборд!F122&gt;ДатаГрафики!D$1,1-Дашборд!F122&lt;ДатаГрафики!E$1),ДатаГрафики!$B638,)</f>
        <v>0</v>
      </c>
      <c r="F638" s="15">
        <f>IF(AND(1-Дашборд!F122&gt;ДатаГрафики!E$1,1-Дашборд!F122&lt;ДатаГрафики!F$1),ДатаГрафики!$B638,)</f>
        <v>0</v>
      </c>
      <c r="G638" s="15">
        <f>IF(AND(1-Дашборд!F122&gt;ДатаГрафики!F$1,1-Дашборд!F122&lt;ДатаГрафики!G$1),ДатаГрафики!$B638,)</f>
        <v>8600.6747091646612</v>
      </c>
      <c r="H638" s="15"/>
      <c r="I638" s="15">
        <f>IF(1-Дашборд!F122&lt;ДатаГрафики!I$1,ДатаГрафики!$B638,)</f>
        <v>0</v>
      </c>
      <c r="J638" s="15">
        <f>IF(AND(1-Дашборд!F122&gt;ДатаГрафики!I$1,1-Дашборд!F122&lt;ДатаГрафики!J$1),ДатаГрафики!$B638,)</f>
        <v>0</v>
      </c>
      <c r="K638" s="15">
        <f>IF(1-Дашборд!F122&gt;ДатаГрафики!J$1,ДатаГрафики!$B638,)</f>
        <v>8600.6747091646612</v>
      </c>
    </row>
    <row r="639" spans="1:11" x14ac:dyDescent="0.35">
      <c r="A639" s="13">
        <v>44833</v>
      </c>
      <c r="B639">
        <f>Дашборд!B123</f>
        <v>8139.5000317514196</v>
      </c>
      <c r="C639">
        <v>10884</v>
      </c>
      <c r="D639" s="15">
        <f>IF(1-Дашборд!F123&lt;ДатаГрафики!D$1,ДатаГрафики!$B639,)</f>
        <v>0</v>
      </c>
      <c r="E639" s="15">
        <f>IF(AND(1-Дашборд!F123&gt;ДатаГрафики!D$1,1-Дашборд!F123&lt;ДатаГрафики!E$1),ДатаГрафики!$B639,)</f>
        <v>8139.5000317514196</v>
      </c>
      <c r="F639" s="15">
        <f>IF(AND(1-Дашборд!F123&gt;ДатаГрафики!E$1,1-Дашборд!F123&lt;ДатаГрафики!F$1),ДатаГрафики!$B639,)</f>
        <v>0</v>
      </c>
      <c r="G639" s="15">
        <f>IF(AND(1-Дашборд!F123&gt;ДатаГрафики!F$1,1-Дашборд!F123&lt;ДатаГрафики!G$1),ДатаГрафики!$B639,)</f>
        <v>0</v>
      </c>
      <c r="H639" s="15"/>
      <c r="I639" s="15">
        <f>IF(1-Дашборд!F123&lt;ДатаГрафики!I$1,ДатаГрафики!$B639,)</f>
        <v>8139.5000317514196</v>
      </c>
      <c r="J639" s="15">
        <f>IF(AND(1-Дашборд!F123&gt;ДатаГрафики!I$1,1-Дашборд!F123&lt;ДатаГрафики!J$1),ДатаГрафики!$B639,)</f>
        <v>0</v>
      </c>
      <c r="K639" s="15">
        <f>IF(1-Дашборд!F123&gt;ДатаГрафики!J$1,ДатаГрафики!$B639,)</f>
        <v>0</v>
      </c>
    </row>
    <row r="640" spans="1:11" x14ac:dyDescent="0.35">
      <c r="A640" s="13">
        <v>44834</v>
      </c>
      <c r="B640">
        <f>Дашборд!B124</f>
        <v>8995.3451731716486</v>
      </c>
      <c r="C640">
        <v>9068</v>
      </c>
      <c r="D640" s="15">
        <f>IF(1-Дашборд!F124&lt;ДатаГрафики!D$1,ДатаГрафики!$B640,)</f>
        <v>0</v>
      </c>
      <c r="E640" s="15">
        <f>IF(AND(1-Дашборд!F124&gt;ДатаГрафики!D$1,1-Дашборд!F124&lt;ДатаГрафики!E$1),ДатаГрафики!$B640,)</f>
        <v>0</v>
      </c>
      <c r="F640" s="15">
        <f>IF(AND(1-Дашборд!F124&gt;ДатаГрафики!E$1,1-Дашборд!F124&lt;ДатаГрафики!F$1),ДатаГрафики!$B640,)</f>
        <v>0</v>
      </c>
      <c r="G640" s="15">
        <f>IF(AND(1-Дашборд!F124&gt;ДатаГрафики!F$1,1-Дашборд!F124&lt;ДатаГрафики!G$1),ДатаГрафики!$B640,)</f>
        <v>8995.3451731716486</v>
      </c>
      <c r="H640" s="15"/>
      <c r="I640" s="15">
        <f>IF(1-Дашборд!F124&lt;ДатаГрафики!I$1,ДатаГрафики!$B640,)</f>
        <v>0</v>
      </c>
      <c r="J640" s="15">
        <f>IF(AND(1-Дашборд!F124&gt;ДатаГрафики!I$1,1-Дашборд!F124&lt;ДатаГрафики!J$1),ДатаГрафики!$B640,)</f>
        <v>0</v>
      </c>
      <c r="K640" s="15">
        <f>IF(1-Дашборд!F124&gt;ДатаГрафики!J$1,ДатаГрафики!$B640,)</f>
        <v>8995.3451731716486</v>
      </c>
    </row>
    <row r="641" spans="1:11" x14ac:dyDescent="0.35">
      <c r="A641" s="13">
        <v>44835</v>
      </c>
      <c r="B641">
        <f>Дашборд!B125</f>
        <v>8488.0860159484346</v>
      </c>
      <c r="C641">
        <v>5963</v>
      </c>
      <c r="D641" s="15">
        <f>IF(1-Дашборд!F125&lt;ДатаГрафики!D$1,ДатаГрафики!$B641,)</f>
        <v>0</v>
      </c>
      <c r="E641" s="15">
        <f>IF(AND(1-Дашборд!F125&gt;ДатаГрафики!D$1,1-Дашборд!F125&lt;ДатаГрафики!E$1),ДатаГрафики!$B641,)</f>
        <v>8488.0860159484346</v>
      </c>
      <c r="F641" s="15">
        <f>IF(AND(1-Дашборд!F125&gt;ДатаГрафики!E$1,1-Дашборд!F125&lt;ДатаГрафики!F$1),ДатаГрафики!$B641,)</f>
        <v>0</v>
      </c>
      <c r="G641" s="15">
        <f>IF(AND(1-Дашборд!F125&gt;ДатаГрафики!F$1,1-Дашборд!F125&lt;ДатаГрафики!G$1),ДатаГрафики!$B641,)</f>
        <v>0</v>
      </c>
      <c r="H641" s="15"/>
      <c r="I641" s="15">
        <f>IF(1-Дашборд!F125&lt;ДатаГрафики!I$1,ДатаГрафики!$B641,)</f>
        <v>8488.0860159484346</v>
      </c>
      <c r="J641" s="15">
        <f>IF(AND(1-Дашборд!F125&gt;ДатаГрафики!I$1,1-Дашборд!F125&lt;ДатаГрафики!J$1),ДатаГрафики!$B641,)</f>
        <v>0</v>
      </c>
      <c r="K641" s="15">
        <f>IF(1-Дашборд!F125&gt;ДатаГрафики!J$1,ДатаГрафики!$B641,)</f>
        <v>0</v>
      </c>
    </row>
    <row r="642" spans="1:11" x14ac:dyDescent="0.35">
      <c r="A642" s="13">
        <v>44836</v>
      </c>
      <c r="B642">
        <f>Дашборд!B126</f>
        <v>5042.247768437448</v>
      </c>
      <c r="C642">
        <v>3344</v>
      </c>
      <c r="D642" s="15">
        <f>IF(1-Дашборд!F126&lt;ДатаГрафики!D$1,ДатаГрафики!$B642,)</f>
        <v>5042.247768437448</v>
      </c>
      <c r="E642" s="15">
        <f>IF(AND(1-Дашборд!F126&gt;ДатаГрафики!D$1,1-Дашборд!F126&lt;ДатаГрафики!E$1),ДатаГрафики!$B642,)</f>
        <v>0</v>
      </c>
      <c r="F642" s="15">
        <f>IF(AND(1-Дашборд!F126&gt;ДатаГрафики!E$1,1-Дашборд!F126&lt;ДатаГрафики!F$1),ДатаГрафики!$B642,)</f>
        <v>0</v>
      </c>
      <c r="G642" s="15">
        <f>IF(AND(1-Дашборд!F126&gt;ДатаГрафики!F$1,1-Дашборд!F126&lt;ДатаГрафики!G$1),ДатаГрафики!$B642,)</f>
        <v>0</v>
      </c>
      <c r="H642" s="15"/>
      <c r="I642" s="15">
        <f>IF(1-Дашборд!F126&lt;ДатаГрафики!I$1,ДатаГрафики!$B642,)</f>
        <v>5042.247768437448</v>
      </c>
      <c r="J642" s="15">
        <f>IF(AND(1-Дашборд!F126&gt;ДатаГрафики!I$1,1-Дашборд!F126&lt;ДатаГрафики!J$1),ДатаГрафики!$B642,)</f>
        <v>0</v>
      </c>
      <c r="K642" s="15">
        <f>IF(1-Дашборд!F126&gt;ДатаГрафики!J$1,ДатаГрафики!$B642,)</f>
        <v>0</v>
      </c>
    </row>
    <row r="643" spans="1:11" x14ac:dyDescent="0.35">
      <c r="A643" s="13">
        <v>44837</v>
      </c>
      <c r="B643">
        <f>Дашборд!B127</f>
        <v>4467.8854760778122</v>
      </c>
      <c r="C643">
        <v>5792</v>
      </c>
      <c r="D643" s="15">
        <f>IF(1-Дашборд!F127&lt;ДатаГрафики!D$1,ДатаГрафики!$B643,)</f>
        <v>0</v>
      </c>
      <c r="E643" s="15">
        <f>IF(AND(1-Дашборд!F127&gt;ДатаГрафики!D$1,1-Дашборд!F127&lt;ДатаГрафики!E$1),ДатаГрафики!$B643,)</f>
        <v>4467.8854760778122</v>
      </c>
      <c r="F643" s="15">
        <f>IF(AND(1-Дашборд!F127&gt;ДатаГрафики!E$1,1-Дашборд!F127&lt;ДатаГрафики!F$1),ДатаГрафики!$B643,)</f>
        <v>0</v>
      </c>
      <c r="G643" s="15">
        <f>IF(AND(1-Дашборд!F127&gt;ДатаГрафики!F$1,1-Дашборд!F127&lt;ДатаГрафики!G$1),ДатаГрафики!$B643,)</f>
        <v>0</v>
      </c>
      <c r="H643" s="15"/>
      <c r="I643" s="15">
        <f>IF(1-Дашборд!F127&lt;ДатаГрафики!I$1,ДатаГрафики!$B643,)</f>
        <v>4467.8854760778122</v>
      </c>
      <c r="J643" s="15">
        <f>IF(AND(1-Дашборд!F127&gt;ДатаГрафики!I$1,1-Дашборд!F127&lt;ДатаГрафики!J$1),ДатаГрафики!$B643,)</f>
        <v>0</v>
      </c>
      <c r="K643" s="15">
        <f>IF(1-Дашборд!F127&gt;ДатаГрафики!J$1,ДатаГрафики!$B643,)</f>
        <v>0</v>
      </c>
    </row>
    <row r="644" spans="1:11" x14ac:dyDescent="0.35">
      <c r="A644" s="13">
        <v>44838</v>
      </c>
      <c r="B644">
        <f>Дашборд!B128</f>
        <v>4160.2966304284819</v>
      </c>
      <c r="C644">
        <v>6204</v>
      </c>
      <c r="D644" s="15">
        <f>IF(1-Дашборд!F128&lt;ДатаГрафики!D$1,ДатаГрафики!$B644,)</f>
        <v>0</v>
      </c>
      <c r="E644" s="15">
        <f>IF(AND(1-Дашборд!F128&gt;ДатаГрафики!D$1,1-Дашборд!F128&lt;ДатаГрафики!E$1),ДатаГрафики!$B644,)</f>
        <v>4160.2966304284819</v>
      </c>
      <c r="F644" s="15">
        <f>IF(AND(1-Дашборд!F128&gt;ДатаГрафики!E$1,1-Дашборд!F128&lt;ДатаГрафики!F$1),ДатаГрафики!$B644,)</f>
        <v>0</v>
      </c>
      <c r="G644" s="15">
        <f>IF(AND(1-Дашборд!F128&gt;ДатаГрафики!F$1,1-Дашборд!F128&lt;ДатаГрафики!G$1),ДатаГрафики!$B644,)</f>
        <v>0</v>
      </c>
      <c r="H644" s="15"/>
      <c r="I644" s="15">
        <f>IF(1-Дашборд!F128&lt;ДатаГрафики!I$1,ДатаГрафики!$B644,)</f>
        <v>4160.2966304284819</v>
      </c>
      <c r="J644" s="15">
        <f>IF(AND(1-Дашборд!F128&gt;ДатаГрафики!I$1,1-Дашборд!F128&lt;ДатаГрафики!J$1),ДатаГрафики!$B644,)</f>
        <v>0</v>
      </c>
      <c r="K644" s="15">
        <f>IF(1-Дашборд!F128&gt;ДатаГрафики!J$1,ДатаГрафики!$B644,)</f>
        <v>0</v>
      </c>
    </row>
    <row r="645" spans="1:11" x14ac:dyDescent="0.35">
      <c r="A645" s="13">
        <v>44839</v>
      </c>
      <c r="B645">
        <f>Дашборд!B129</f>
        <v>9811.265718089242</v>
      </c>
      <c r="C645">
        <v>10212</v>
      </c>
      <c r="D645" s="15">
        <f>IF(1-Дашборд!F129&lt;ДатаГрафики!D$1,ДатаГрафики!$B645,)</f>
        <v>0</v>
      </c>
      <c r="E645" s="15">
        <f>IF(AND(1-Дашборд!F129&gt;ДатаГрафики!D$1,1-Дашборд!F129&lt;ДатаГрафики!E$1),ДатаГрафики!$B645,)</f>
        <v>0</v>
      </c>
      <c r="F645" s="15">
        <f>IF(AND(1-Дашборд!F129&gt;ДатаГрафики!E$1,1-Дашборд!F129&lt;ДатаГрафики!F$1),ДатаГрафики!$B645,)</f>
        <v>0</v>
      </c>
      <c r="G645" s="15">
        <f>IF(AND(1-Дашборд!F129&gt;ДатаГрафики!F$1,1-Дашборд!F129&lt;ДатаГрафики!G$1),ДатаГрафики!$B645,)</f>
        <v>9811.265718089242</v>
      </c>
      <c r="H645" s="15"/>
      <c r="I645" s="15">
        <f>IF(1-Дашборд!F129&lt;ДатаГрафики!I$1,ДатаГрафики!$B645,)</f>
        <v>0</v>
      </c>
      <c r="J645" s="15">
        <f>IF(AND(1-Дашборд!F129&gt;ДатаГрафики!I$1,1-Дашборд!F129&lt;ДатаГрафики!J$1),ДатаГрафики!$B645,)</f>
        <v>0</v>
      </c>
      <c r="K645" s="15">
        <f>IF(1-Дашборд!F129&gt;ДатаГрафики!J$1,ДатаГрафики!$B645,)</f>
        <v>9811.265718089242</v>
      </c>
    </row>
    <row r="646" spans="1:11" x14ac:dyDescent="0.35">
      <c r="A646" s="13">
        <v>44840</v>
      </c>
      <c r="B646">
        <f>Дашборд!B130</f>
        <v>12008.33195969155</v>
      </c>
      <c r="C646">
        <v>15152</v>
      </c>
      <c r="D646" s="15">
        <f>IF(1-Дашборд!F130&lt;ДатаГрафики!D$1,ДатаГрафики!$B646,)</f>
        <v>0</v>
      </c>
      <c r="E646" s="15">
        <f>IF(AND(1-Дашборд!F130&gt;ДатаГрафики!D$1,1-Дашборд!F130&lt;ДатаГрафики!E$1),ДатаГрафики!$B646,)</f>
        <v>12008.33195969155</v>
      </c>
      <c r="F646" s="15">
        <f>IF(AND(1-Дашборд!F130&gt;ДатаГрафики!E$1,1-Дашборд!F130&lt;ДатаГрафики!F$1),ДатаГрафики!$B646,)</f>
        <v>0</v>
      </c>
      <c r="G646" s="15">
        <f>IF(AND(1-Дашборд!F130&gt;ДатаГрафики!F$1,1-Дашборд!F130&lt;ДатаГрафики!G$1),ДатаГрафики!$B646,)</f>
        <v>0</v>
      </c>
      <c r="H646" s="15"/>
      <c r="I646" s="15">
        <f>IF(1-Дашборд!F130&lt;ДатаГрафики!I$1,ДатаГрафики!$B646,)</f>
        <v>12008.33195969155</v>
      </c>
      <c r="J646" s="15">
        <f>IF(AND(1-Дашборд!F130&gt;ДатаГрафики!I$1,1-Дашборд!F130&lt;ДатаГрафики!J$1),ДатаГрафики!$B646,)</f>
        <v>0</v>
      </c>
      <c r="K646" s="15">
        <f>IF(1-Дашборд!F130&gt;ДатаГрафики!J$1,ДатаГрафики!$B646,)</f>
        <v>0</v>
      </c>
    </row>
    <row r="647" spans="1:11" x14ac:dyDescent="0.35">
      <c r="A647" s="13">
        <v>44841</v>
      </c>
      <c r="B647">
        <f>Дашборд!B131</f>
        <v>12557.55632295718</v>
      </c>
      <c r="C647">
        <v>11524</v>
      </c>
      <c r="D647" s="15">
        <f>IF(1-Дашборд!F131&lt;ДатаГрафики!D$1,ДатаГрафики!$B647,)</f>
        <v>0</v>
      </c>
      <c r="E647" s="15">
        <f>IF(AND(1-Дашборд!F131&gt;ДатаГрафики!D$1,1-Дашборд!F131&lt;ДатаГрафики!E$1),ДатаГрафики!$B647,)</f>
        <v>0</v>
      </c>
      <c r="F647" s="15">
        <f>IF(AND(1-Дашборд!F131&gt;ДатаГрафики!E$1,1-Дашборд!F131&lt;ДатаГрафики!F$1),ДатаГрафики!$B647,)</f>
        <v>0</v>
      </c>
      <c r="G647" s="15">
        <f>IF(AND(1-Дашборд!F131&gt;ДатаГрафики!F$1,1-Дашборд!F131&lt;ДатаГрафики!G$1),ДатаГрафики!$B647,)</f>
        <v>12557.55632295718</v>
      </c>
      <c r="H647" s="15"/>
      <c r="I647" s="15">
        <f>IF(1-Дашборд!F131&lt;ДатаГрафики!I$1,ДатаГрафики!$B647,)</f>
        <v>0</v>
      </c>
      <c r="J647" s="15">
        <f>IF(AND(1-Дашборд!F131&gt;ДатаГрафики!I$1,1-Дашборд!F131&lt;ДатаГрафики!J$1),ДатаГрафики!$B647,)</f>
        <v>0</v>
      </c>
      <c r="K647" s="15">
        <f>IF(1-Дашборд!F131&gt;ДатаГрафики!J$1,ДатаГрафики!$B647,)</f>
        <v>12557.55632295718</v>
      </c>
    </row>
    <row r="648" spans="1:11" x14ac:dyDescent="0.35">
      <c r="A648" s="13">
        <v>44842</v>
      </c>
      <c r="B648">
        <f>Дашборд!B132</f>
        <v>9349.0782460493574</v>
      </c>
      <c r="C648">
        <v>8008</v>
      </c>
      <c r="D648" s="15">
        <f>IF(1-Дашборд!F132&lt;ДатаГрафики!D$1,ДатаГрафики!$B648,)</f>
        <v>0</v>
      </c>
      <c r="E648" s="15">
        <f>IF(AND(1-Дашборд!F132&gt;ДатаГрафики!D$1,1-Дашборд!F132&lt;ДатаГрафики!E$1),ДатаГрафики!$B648,)</f>
        <v>0</v>
      </c>
      <c r="F648" s="15">
        <f>IF(AND(1-Дашборд!F132&gt;ДатаГрафики!E$1,1-Дашборд!F132&lt;ДатаГрафики!F$1),ДатаГрафики!$B648,)</f>
        <v>9349.0782460493574</v>
      </c>
      <c r="G648" s="15">
        <f>IF(AND(1-Дашборд!F132&gt;ДатаГрафики!F$1,1-Дашборд!F132&lt;ДатаГрафики!G$1),ДатаГрафики!$B648,)</f>
        <v>0</v>
      </c>
      <c r="H648" s="15"/>
      <c r="I648" s="15">
        <f>IF(1-Дашборд!F132&lt;ДатаГрафики!I$1,ДатаГрафики!$B648,)</f>
        <v>0</v>
      </c>
      <c r="J648" s="15">
        <f>IF(AND(1-Дашборд!F132&gt;ДатаГрафики!I$1,1-Дашборд!F132&lt;ДатаГрафики!J$1),ДатаГрафики!$B648,)</f>
        <v>9349.0782460493574</v>
      </c>
      <c r="K648" s="15">
        <f>IF(1-Дашборд!F132&gt;ДатаГрафики!J$1,ДатаГрафики!$B648,)</f>
        <v>0</v>
      </c>
    </row>
    <row r="649" spans="1:11" x14ac:dyDescent="0.35">
      <c r="A649" s="13">
        <v>44843</v>
      </c>
      <c r="B649">
        <f>Дашборд!B133</f>
        <v>6756.0107307176322</v>
      </c>
      <c r="C649">
        <v>6588</v>
      </c>
      <c r="D649" s="15">
        <f>IF(1-Дашборд!F133&lt;ДатаГрафики!D$1,ДатаГрафики!$B649,)</f>
        <v>0</v>
      </c>
      <c r="E649" s="15">
        <f>IF(AND(1-Дашборд!F133&gt;ДатаГрафики!D$1,1-Дашборд!F133&lt;ДатаГрафики!E$1),ДатаГрафики!$B649,)</f>
        <v>0</v>
      </c>
      <c r="F649" s="15">
        <f>IF(AND(1-Дашборд!F133&gt;ДатаГрафики!E$1,1-Дашборд!F133&lt;ДатаГрафики!F$1),ДатаГрафики!$B649,)</f>
        <v>0</v>
      </c>
      <c r="G649" s="15">
        <f>IF(AND(1-Дашборд!F133&gt;ДатаГрафики!F$1,1-Дашборд!F133&lt;ДатаГрафики!G$1),ДатаГрафики!$B649,)</f>
        <v>6756.0107307176322</v>
      </c>
      <c r="H649" s="15"/>
      <c r="I649" s="15">
        <f>IF(1-Дашборд!F133&lt;ДатаГрафики!I$1,ДатаГрафики!$B649,)</f>
        <v>0</v>
      </c>
      <c r="J649" s="15">
        <f>IF(AND(1-Дашборд!F133&gt;ДатаГрафики!I$1,1-Дашборд!F133&lt;ДатаГрафики!J$1),ДатаГрафики!$B649,)</f>
        <v>0</v>
      </c>
      <c r="K649" s="15">
        <f>IF(1-Дашборд!F133&gt;ДатаГрафики!J$1,ДатаГрафики!$B649,)</f>
        <v>6756.0107307176322</v>
      </c>
    </row>
    <row r="650" spans="1:11" x14ac:dyDescent="0.35">
      <c r="A650" s="13">
        <v>44844</v>
      </c>
      <c r="B650">
        <f>Дашборд!B134</f>
        <v>4373.2510375372503</v>
      </c>
      <c r="C650">
        <v>1968</v>
      </c>
      <c r="D650" s="15">
        <f>IF(1-Дашборд!F134&lt;ДатаГрафики!D$1,ДатаГрафики!$B650,)</f>
        <v>4373.2510375372503</v>
      </c>
      <c r="E650" s="15">
        <f>IF(AND(1-Дашборд!F134&gt;ДатаГрафики!D$1,1-Дашборд!F134&lt;ДатаГрафики!E$1),ДатаГрафики!$B650,)</f>
        <v>0</v>
      </c>
      <c r="F650" s="15">
        <f>IF(AND(1-Дашборд!F134&gt;ДатаГрафики!E$1,1-Дашборд!F134&lt;ДатаГрафики!F$1),ДатаГрафики!$B650,)</f>
        <v>0</v>
      </c>
      <c r="G650" s="15">
        <f>IF(AND(1-Дашборд!F134&gt;ДатаГрафики!F$1,1-Дашборд!F134&lt;ДатаГрафики!G$1),ДатаГрафики!$B650,)</f>
        <v>0</v>
      </c>
      <c r="H650" s="15"/>
      <c r="I650" s="15">
        <f>IF(1-Дашборд!F134&lt;ДатаГрафики!I$1,ДатаГрафики!$B650,)</f>
        <v>4373.2510375372503</v>
      </c>
      <c r="J650" s="15">
        <f>IF(AND(1-Дашборд!F134&gt;ДатаГрафики!I$1,1-Дашборд!F134&lt;ДатаГрафики!J$1),ДатаГрафики!$B650,)</f>
        <v>0</v>
      </c>
      <c r="K650" s="15">
        <f>IF(1-Дашборд!F134&gt;ДатаГрафики!J$1,ДатаГрафики!$B650,)</f>
        <v>0</v>
      </c>
    </row>
    <row r="651" spans="1:11" x14ac:dyDescent="0.35">
      <c r="A651" s="13">
        <v>44845</v>
      </c>
      <c r="B651">
        <f>Дашборд!B135</f>
        <v>4790.0530786669196</v>
      </c>
      <c r="C651">
        <v>2612</v>
      </c>
      <c r="D651" s="15">
        <f>IF(1-Дашборд!F135&lt;ДатаГрафики!D$1,ДатаГрафики!$B651,)</f>
        <v>4790.0530786669196</v>
      </c>
      <c r="E651" s="15">
        <f>IF(AND(1-Дашборд!F135&gt;ДатаГрафики!D$1,1-Дашборд!F135&lt;ДатаГрафики!E$1),ДатаГрафики!$B651,)</f>
        <v>0</v>
      </c>
      <c r="F651" s="15">
        <f>IF(AND(1-Дашборд!F135&gt;ДатаГрафики!E$1,1-Дашборд!F135&lt;ДатаГрафики!F$1),ДатаГрафики!$B651,)</f>
        <v>0</v>
      </c>
      <c r="G651" s="15">
        <f>IF(AND(1-Дашборд!F135&gt;ДатаГрафики!F$1,1-Дашборд!F135&lt;ДатаГрафики!G$1),ДатаГрафики!$B651,)</f>
        <v>0</v>
      </c>
      <c r="H651" s="15"/>
      <c r="I651" s="15">
        <f>IF(1-Дашборд!F135&lt;ДатаГрафики!I$1,ДатаГрафики!$B651,)</f>
        <v>4790.0530786669196</v>
      </c>
      <c r="J651" s="15">
        <f>IF(AND(1-Дашборд!F135&gt;ДатаГрафики!I$1,1-Дашборд!F135&lt;ДатаГрафики!J$1),ДатаГрафики!$B651,)</f>
        <v>0</v>
      </c>
      <c r="K651" s="15">
        <f>IF(1-Дашборд!F135&gt;ДатаГрафики!J$1,ДатаГрафики!$B651,)</f>
        <v>0</v>
      </c>
    </row>
    <row r="652" spans="1:11" x14ac:dyDescent="0.35">
      <c r="A652" s="13">
        <v>44846</v>
      </c>
      <c r="B652">
        <f>Дашборд!B136</f>
        <v>3139.2208695873692</v>
      </c>
      <c r="C652">
        <v>1208</v>
      </c>
      <c r="D652" s="15">
        <f>IF(1-Дашборд!F136&lt;ДатаГрафики!D$1,ДатаГрафики!$B652,)</f>
        <v>3139.2208695873692</v>
      </c>
      <c r="E652" s="15">
        <f>IF(AND(1-Дашборд!F136&gt;ДатаГрафики!D$1,1-Дашборд!F136&lt;ДатаГрафики!E$1),ДатаГрафики!$B652,)</f>
        <v>0</v>
      </c>
      <c r="F652" s="15">
        <f>IF(AND(1-Дашборд!F136&gt;ДатаГрафики!E$1,1-Дашборд!F136&lt;ДатаГрафики!F$1),ДатаГрафики!$B652,)</f>
        <v>0</v>
      </c>
      <c r="G652" s="15">
        <f>IF(AND(1-Дашборд!F136&gt;ДатаГрафики!F$1,1-Дашборд!F136&lt;ДатаГрафики!G$1),ДатаГрафики!$B652,)</f>
        <v>0</v>
      </c>
      <c r="H652" s="15"/>
      <c r="I652" s="15">
        <f>IF(1-Дашборд!F136&lt;ДатаГрафики!I$1,ДатаГрафики!$B652,)</f>
        <v>3139.2208695873692</v>
      </c>
      <c r="J652" s="15">
        <f>IF(AND(1-Дашборд!F136&gt;ДатаГрафики!I$1,1-Дашборд!F136&lt;ДатаГрафики!J$1),ДатаГрафики!$B652,)</f>
        <v>0</v>
      </c>
      <c r="K652" s="15">
        <f>IF(1-Дашборд!F136&gt;ДатаГрафики!J$1,ДатаГрафики!$B652,)</f>
        <v>0</v>
      </c>
    </row>
    <row r="653" spans="1:11" x14ac:dyDescent="0.35">
      <c r="A653" s="13">
        <v>44847</v>
      </c>
      <c r="B653">
        <f>Дашборд!B137</f>
        <v>7610.7199587702171</v>
      </c>
      <c r="C653">
        <v>7620</v>
      </c>
      <c r="D653" s="15">
        <f>IF(1-Дашборд!F137&lt;ДатаГрафики!D$1,ДатаГрафики!$B653,)</f>
        <v>0</v>
      </c>
      <c r="E653" s="15">
        <f>IF(AND(1-Дашборд!F137&gt;ДатаГрафики!D$1,1-Дашборд!F137&lt;ДатаГрафики!E$1),ДатаГрафики!$B653,)</f>
        <v>0</v>
      </c>
      <c r="F653" s="15">
        <f>IF(AND(1-Дашборд!F137&gt;ДатаГрафики!E$1,1-Дашборд!F137&lt;ДатаГрафики!F$1),ДатаГрафики!$B653,)</f>
        <v>0</v>
      </c>
      <c r="G653" s="15">
        <f>IF(AND(1-Дашборд!F137&gt;ДатаГрафики!F$1,1-Дашборд!F137&lt;ДатаГрафики!G$1),ДатаГрафики!$B653,)</f>
        <v>7610.7199587702171</v>
      </c>
      <c r="H653" s="15"/>
      <c r="I653" s="15">
        <f>IF(1-Дашборд!F137&lt;ДатаГрафики!I$1,ДатаГрафики!$B653,)</f>
        <v>0</v>
      </c>
      <c r="J653" s="15">
        <f>IF(AND(1-Дашборд!F137&gt;ДатаГрафики!I$1,1-Дашборд!F137&lt;ДатаГрафики!J$1),ДатаГрафики!$B653,)</f>
        <v>0</v>
      </c>
      <c r="K653" s="15">
        <f>IF(1-Дашборд!F137&gt;ДатаГрафики!J$1,ДатаГрафики!$B653,)</f>
        <v>7610.7199587702171</v>
      </c>
    </row>
    <row r="654" spans="1:11" x14ac:dyDescent="0.35">
      <c r="A654" s="13">
        <v>44848</v>
      </c>
      <c r="B654">
        <f>Дашборд!B138</f>
        <v>7890.8586922446739</v>
      </c>
      <c r="C654">
        <v>9272</v>
      </c>
      <c r="D654" s="15">
        <f>IF(1-Дашборд!F138&lt;ДатаГрафики!D$1,ДатаГрафики!$B654,)</f>
        <v>0</v>
      </c>
      <c r="E654" s="15">
        <f>IF(AND(1-Дашборд!F138&gt;ДатаГрафики!D$1,1-Дашборд!F138&lt;ДатаГрафики!E$1),ДатаГрафики!$B654,)</f>
        <v>0</v>
      </c>
      <c r="F654" s="15">
        <f>IF(AND(1-Дашборд!F138&gt;ДатаГрафики!E$1,1-Дашборд!F138&lt;ДатаГрафики!F$1),ДатаГрафики!$B654,)</f>
        <v>7890.8586922446739</v>
      </c>
      <c r="G654" s="15">
        <f>IF(AND(1-Дашборд!F138&gt;ДатаГрафики!F$1,1-Дашборд!F138&lt;ДатаГрафики!G$1),ДатаГрафики!$B654,)</f>
        <v>0</v>
      </c>
      <c r="H654" s="15"/>
      <c r="I654" s="15">
        <f>IF(1-Дашборд!F138&lt;ДатаГрафики!I$1,ДатаГрафики!$B654,)</f>
        <v>0</v>
      </c>
      <c r="J654" s="15">
        <f>IF(AND(1-Дашборд!F138&gt;ДатаГрафики!I$1,1-Дашборд!F138&lt;ДатаГрафики!J$1),ДатаГрафики!$B654,)</f>
        <v>7890.8586922446739</v>
      </c>
      <c r="K654" s="15">
        <f>IF(1-Дашборд!F138&gt;ДатаГрафики!J$1,ДатаГрафики!$B654,)</f>
        <v>0</v>
      </c>
    </row>
    <row r="655" spans="1:11" x14ac:dyDescent="0.35">
      <c r="A655" s="13">
        <v>44849</v>
      </c>
      <c r="B655">
        <f>Дашборд!B139</f>
        <v>11948.70134168601</v>
      </c>
      <c r="C655">
        <v>14884</v>
      </c>
      <c r="D655" s="15">
        <f>IF(1-Дашборд!F139&lt;ДатаГрафики!D$1,ДатаГрафики!$B655,)</f>
        <v>0</v>
      </c>
      <c r="E655" s="15">
        <f>IF(AND(1-Дашборд!F139&gt;ДатаГрафики!D$1,1-Дашборд!F139&lt;ДатаГрафики!E$1),ДатаГрафики!$B655,)</f>
        <v>0</v>
      </c>
      <c r="F655" s="15">
        <f>IF(AND(1-Дашборд!F139&gt;ДатаГрафики!E$1,1-Дашборд!F139&lt;ДатаГрафики!F$1),ДатаГрафики!$B655,)</f>
        <v>11948.70134168601</v>
      </c>
      <c r="G655" s="15">
        <f>IF(AND(1-Дашборд!F139&gt;ДатаГрафики!F$1,1-Дашборд!F139&lt;ДатаГрафики!G$1),ДатаГрафики!$B655,)</f>
        <v>0</v>
      </c>
      <c r="H655" s="15"/>
      <c r="I655" s="15">
        <f>IF(1-Дашборд!F139&lt;ДатаГрафики!I$1,ДатаГрафики!$B655,)</f>
        <v>0</v>
      </c>
      <c r="J655" s="15">
        <f>IF(AND(1-Дашборд!F139&gt;ДатаГрафики!I$1,1-Дашборд!F139&lt;ДатаГрафики!J$1),ДатаГрафики!$B655,)</f>
        <v>11948.70134168601</v>
      </c>
      <c r="K655" s="15">
        <f>IF(1-Дашборд!F139&gt;ДатаГрафики!J$1,ДатаГрафики!$B655,)</f>
        <v>0</v>
      </c>
    </row>
    <row r="656" spans="1:11" x14ac:dyDescent="0.35">
      <c r="A656" s="13">
        <v>44850</v>
      </c>
      <c r="B656">
        <f>Дашборд!B140</f>
        <v>9479.1838980494231</v>
      </c>
      <c r="C656">
        <v>8092</v>
      </c>
      <c r="D656" s="15">
        <f>IF(1-Дашборд!F140&lt;ДатаГрафики!D$1,ДатаГрафики!$B656,)</f>
        <v>0</v>
      </c>
      <c r="E656" s="15">
        <f>IF(AND(1-Дашборд!F140&gt;ДатаГрафики!D$1,1-Дашборд!F140&lt;ДатаГрафики!E$1),ДатаГрафики!$B656,)</f>
        <v>0</v>
      </c>
      <c r="F656" s="15">
        <f>IF(AND(1-Дашборд!F140&gt;ДатаГрафики!E$1,1-Дашборд!F140&lt;ДатаГрафики!F$1),ДатаГрафики!$B656,)</f>
        <v>9479.1838980494231</v>
      </c>
      <c r="G656" s="15">
        <f>IF(AND(1-Дашборд!F140&gt;ДатаГрафики!F$1,1-Дашборд!F140&lt;ДатаГрафики!G$1),ДатаГрафики!$B656,)</f>
        <v>0</v>
      </c>
      <c r="H656" s="15"/>
      <c r="I656" s="15">
        <f>IF(1-Дашборд!F140&lt;ДатаГрафики!I$1,ДатаГрафики!$B656,)</f>
        <v>0</v>
      </c>
      <c r="J656" s="15">
        <f>IF(AND(1-Дашборд!F140&gt;ДатаГрафики!I$1,1-Дашборд!F140&lt;ДатаГрафики!J$1),ДатаГрафики!$B656,)</f>
        <v>9479.1838980494231</v>
      </c>
      <c r="K656" s="15">
        <f>IF(1-Дашборд!F140&gt;ДатаГрафики!J$1,ДатаГрафики!$B656,)</f>
        <v>0</v>
      </c>
    </row>
    <row r="657" spans="1:11" x14ac:dyDescent="0.35">
      <c r="A657" s="13">
        <v>44851</v>
      </c>
      <c r="B657">
        <f>Дашборд!B141</f>
        <v>3496.7901494040948</v>
      </c>
      <c r="C657">
        <v>1620</v>
      </c>
      <c r="D657" s="15">
        <f>IF(1-Дашборд!F141&lt;ДатаГрафики!D$1,ДатаГрафики!$B657,)</f>
        <v>3496.7901494040948</v>
      </c>
      <c r="E657" s="15">
        <f>IF(AND(1-Дашборд!F141&gt;ДатаГрафики!D$1,1-Дашборд!F141&lt;ДатаГрафики!E$1),ДатаГрафики!$B657,)</f>
        <v>0</v>
      </c>
      <c r="F657" s="15">
        <f>IF(AND(1-Дашборд!F141&gt;ДатаГрафики!E$1,1-Дашборд!F141&lt;ДатаГрафики!F$1),ДатаГрафики!$B657,)</f>
        <v>0</v>
      </c>
      <c r="G657" s="15">
        <f>IF(AND(1-Дашборд!F141&gt;ДатаГрафики!F$1,1-Дашборд!F141&lt;ДатаГрафики!G$1),ДатаГрафики!$B657,)</f>
        <v>0</v>
      </c>
      <c r="H657" s="15"/>
      <c r="I657" s="15">
        <f>IF(1-Дашборд!F141&lt;ДатаГрафики!I$1,ДатаГрафики!$B657,)</f>
        <v>3496.7901494040948</v>
      </c>
      <c r="J657" s="15">
        <f>IF(AND(1-Дашборд!F141&gt;ДатаГрафики!I$1,1-Дашборд!F141&lt;ДатаГрафики!J$1),ДатаГрафики!$B657,)</f>
        <v>0</v>
      </c>
      <c r="K657" s="15">
        <f>IF(1-Дашборд!F141&gt;ДатаГрафики!J$1,ДатаГрафики!$B657,)</f>
        <v>0</v>
      </c>
    </row>
    <row r="658" spans="1:11" x14ac:dyDescent="0.35">
      <c r="A658" s="13">
        <v>44852</v>
      </c>
      <c r="B658">
        <f>Дашборд!B142</f>
        <v>12808.46751736341</v>
      </c>
      <c r="C658">
        <v>13668</v>
      </c>
      <c r="D658" s="15">
        <f>IF(1-Дашборд!F142&lt;ДатаГрафики!D$1,ДатаГрафики!$B658,)</f>
        <v>0</v>
      </c>
      <c r="E658" s="15">
        <f>IF(AND(1-Дашборд!F142&gt;ДатаГрафики!D$1,1-Дашборд!F142&lt;ДатаГрафики!E$1),ДатаГрафики!$B658,)</f>
        <v>0</v>
      </c>
      <c r="F658" s="15">
        <f>IF(AND(1-Дашборд!F142&gt;ДатаГрафики!E$1,1-Дашборд!F142&lt;ДатаГрафики!F$1),ДатаГрафики!$B658,)</f>
        <v>0</v>
      </c>
      <c r="G658" s="15">
        <f>IF(AND(1-Дашборд!F142&gt;ДатаГрафики!F$1,1-Дашборд!F142&lt;ДатаГрафики!G$1),ДатаГрафики!$B658,)</f>
        <v>12808.46751736341</v>
      </c>
      <c r="H658" s="15"/>
      <c r="I658" s="15">
        <f>IF(1-Дашборд!F142&lt;ДатаГрафики!I$1,ДатаГрафики!$B658,)</f>
        <v>0</v>
      </c>
      <c r="J658" s="15">
        <f>IF(AND(1-Дашборд!F142&gt;ДатаГрафики!I$1,1-Дашборд!F142&lt;ДатаГрафики!J$1),ДатаГрафики!$B658,)</f>
        <v>0</v>
      </c>
      <c r="K658" s="15">
        <f>IF(1-Дашборд!F142&gt;ДатаГрафики!J$1,ДатаГрафики!$B658,)</f>
        <v>12808.46751736341</v>
      </c>
    </row>
    <row r="659" spans="1:11" x14ac:dyDescent="0.35">
      <c r="A659" s="13">
        <v>44853</v>
      </c>
      <c r="B659">
        <f>Дашборд!B143</f>
        <v>5062.1651115762234</v>
      </c>
      <c r="C659">
        <v>5436</v>
      </c>
      <c r="D659" s="15">
        <f>IF(1-Дашборд!F143&lt;ДатаГрафики!D$1,ДатаГрафики!$B659,)</f>
        <v>0</v>
      </c>
      <c r="E659" s="15">
        <f>IF(AND(1-Дашборд!F143&gt;ДатаГрафики!D$1,1-Дашборд!F143&lt;ДатаГрафики!E$1),ДатаГрафики!$B659,)</f>
        <v>0</v>
      </c>
      <c r="F659" s="15">
        <f>IF(AND(1-Дашборд!F143&gt;ДатаГрафики!E$1,1-Дашборд!F143&lt;ДатаГрафики!F$1),ДатаГрафики!$B659,)</f>
        <v>0</v>
      </c>
      <c r="G659" s="15">
        <f>IF(AND(1-Дашборд!F143&gt;ДатаГрафики!F$1,1-Дашборд!F143&lt;ДатаГрафики!G$1),ДатаГрафики!$B659,)</f>
        <v>5062.1651115762234</v>
      </c>
      <c r="H659" s="15"/>
      <c r="I659" s="15">
        <f>IF(1-Дашборд!F143&lt;ДатаГрафики!I$1,ДатаГрафики!$B659,)</f>
        <v>0</v>
      </c>
      <c r="J659" s="15">
        <f>IF(AND(1-Дашборд!F143&gt;ДатаГрафики!I$1,1-Дашборд!F143&lt;ДатаГрафики!J$1),ДатаГрафики!$B659,)</f>
        <v>0</v>
      </c>
      <c r="K659" s="15">
        <f>IF(1-Дашборд!F143&gt;ДатаГрафики!J$1,ДатаГрафики!$B659,)</f>
        <v>5062.1651115762234</v>
      </c>
    </row>
    <row r="660" spans="1:11" x14ac:dyDescent="0.35">
      <c r="A660" s="13">
        <v>44854</v>
      </c>
      <c r="B660">
        <f>Дашборд!B144</f>
        <v>8015.9118601370956</v>
      </c>
      <c r="C660">
        <v>14432</v>
      </c>
      <c r="D660" s="15">
        <f>IF(1-Дашборд!F144&lt;ДатаГрафики!D$1,ДатаГрафики!$B660,)</f>
        <v>0</v>
      </c>
      <c r="E660" s="15">
        <f>IF(AND(1-Дашборд!F144&gt;ДатаГрафики!D$1,1-Дашборд!F144&lt;ДатаГрафики!E$1),ДатаГрафики!$B660,)</f>
        <v>8015.9118601370956</v>
      </c>
      <c r="F660" s="15">
        <f>IF(AND(1-Дашборд!F144&gt;ДатаГрафики!E$1,1-Дашборд!F144&lt;ДатаГрафики!F$1),ДатаГрафики!$B660,)</f>
        <v>0</v>
      </c>
      <c r="G660" s="15">
        <f>IF(AND(1-Дашборд!F144&gt;ДатаГрафики!F$1,1-Дашборд!F144&lt;ДатаГрафики!G$1),ДатаГрафики!$B660,)</f>
        <v>0</v>
      </c>
      <c r="H660" s="15"/>
      <c r="I660" s="15">
        <f>IF(1-Дашборд!F144&lt;ДатаГрафики!I$1,ДатаГрафики!$B660,)</f>
        <v>8015.9118601370956</v>
      </c>
      <c r="J660" s="15">
        <f>IF(AND(1-Дашборд!F144&gt;ДатаГрафики!I$1,1-Дашборд!F144&lt;ДатаГрафики!J$1),ДатаГрафики!$B660,)</f>
        <v>0</v>
      </c>
      <c r="K660" s="15">
        <f>IF(1-Дашборд!F144&gt;ДатаГрафики!J$1,ДатаГрафики!$B660,)</f>
        <v>0</v>
      </c>
    </row>
    <row r="661" spans="1:11" x14ac:dyDescent="0.35">
      <c r="A661" s="13">
        <v>44855</v>
      </c>
      <c r="B661">
        <f>Дашборд!B145</f>
        <v>11552.856987154981</v>
      </c>
      <c r="C661">
        <v>14284</v>
      </c>
      <c r="D661" s="15">
        <f>IF(1-Дашборд!F145&lt;ДатаГрафики!D$1,ДатаГрафики!$B661,)</f>
        <v>0</v>
      </c>
      <c r="E661" s="15">
        <f>IF(AND(1-Дашборд!F145&gt;ДатаГрафики!D$1,1-Дашборд!F145&lt;ДатаГрафики!E$1),ДатаГрафики!$B661,)</f>
        <v>0</v>
      </c>
      <c r="F661" s="15">
        <f>IF(AND(1-Дашборд!F145&gt;ДатаГрафики!E$1,1-Дашборд!F145&lt;ДатаГрафики!F$1),ДатаГрафики!$B661,)</f>
        <v>11552.856987154981</v>
      </c>
      <c r="G661" s="15">
        <f>IF(AND(1-Дашборд!F145&gt;ДатаГрафики!F$1,1-Дашборд!F145&lt;ДатаГрафики!G$1),ДатаГрафики!$B661,)</f>
        <v>0</v>
      </c>
      <c r="H661" s="15"/>
      <c r="I661" s="15">
        <f>IF(1-Дашборд!F145&lt;ДатаГрафики!I$1,ДатаГрафики!$B661,)</f>
        <v>0</v>
      </c>
      <c r="J661" s="15">
        <f>IF(AND(1-Дашборд!F145&gt;ДатаГрафики!I$1,1-Дашборд!F145&lt;ДатаГрафики!J$1),ДатаГрафики!$B661,)</f>
        <v>11552.856987154981</v>
      </c>
      <c r="K661" s="15">
        <f>IF(1-Дашборд!F145&gt;ДатаГрафики!J$1,ДатаГрафики!$B661,)</f>
        <v>0</v>
      </c>
    </row>
    <row r="662" spans="1:11" x14ac:dyDescent="0.35">
      <c r="A662" s="13">
        <v>44856</v>
      </c>
      <c r="B662">
        <f>Дашборд!B146</f>
        <v>8029.0506476094524</v>
      </c>
      <c r="C662">
        <v>4360</v>
      </c>
      <c r="D662" s="15">
        <f>IF(1-Дашборд!F146&lt;ДатаГрафики!D$1,ДатаГрафики!$B662,)</f>
        <v>8029.0506476094524</v>
      </c>
      <c r="E662" s="15">
        <f>IF(AND(1-Дашборд!F146&gt;ДатаГрафики!D$1,1-Дашборд!F146&lt;ДатаГрафики!E$1),ДатаГрафики!$B662,)</f>
        <v>0</v>
      </c>
      <c r="F662" s="15">
        <f>IF(AND(1-Дашборд!F146&gt;ДатаГрафики!E$1,1-Дашборд!F146&lt;ДатаГрафики!F$1),ДатаГрафики!$B662,)</f>
        <v>0</v>
      </c>
      <c r="G662" s="15">
        <f>IF(AND(1-Дашборд!F146&gt;ДатаГрафики!F$1,1-Дашборд!F146&lt;ДатаГрафики!G$1),ДатаГрафики!$B662,)</f>
        <v>0</v>
      </c>
      <c r="H662" s="15"/>
      <c r="I662" s="15">
        <f>IF(1-Дашборд!F146&lt;ДатаГрафики!I$1,ДатаГрафики!$B662,)</f>
        <v>8029.0506476094524</v>
      </c>
      <c r="J662" s="15">
        <f>IF(AND(1-Дашборд!F146&gt;ДатаГрафики!I$1,1-Дашборд!F146&lt;ДатаГрафики!J$1),ДатаГрафики!$B662,)</f>
        <v>0</v>
      </c>
      <c r="K662" s="15">
        <f>IF(1-Дашборд!F146&gt;ДатаГрафики!J$1,ДатаГрафики!$B662,)</f>
        <v>0</v>
      </c>
    </row>
    <row r="663" spans="1:11" x14ac:dyDescent="0.35">
      <c r="A663" s="13">
        <v>44857</v>
      </c>
      <c r="B663">
        <f>Дашборд!B147</f>
        <v>4265.2613577189077</v>
      </c>
      <c r="C663">
        <v>2332</v>
      </c>
      <c r="D663" s="15">
        <f>IF(1-Дашборд!F147&lt;ДатаГрафики!D$1,ДатаГрафики!$B663,)</f>
        <v>4265.2613577189077</v>
      </c>
      <c r="E663" s="15">
        <f>IF(AND(1-Дашборд!F147&gt;ДатаГрафики!D$1,1-Дашборд!F147&lt;ДатаГрафики!E$1),ДатаГрафики!$B663,)</f>
        <v>0</v>
      </c>
      <c r="F663" s="15">
        <f>IF(AND(1-Дашборд!F147&gt;ДатаГрафики!E$1,1-Дашборд!F147&lt;ДатаГрафики!F$1),ДатаГрафики!$B663,)</f>
        <v>0</v>
      </c>
      <c r="G663" s="15">
        <f>IF(AND(1-Дашборд!F147&gt;ДатаГрафики!F$1,1-Дашборд!F147&lt;ДатаГрафики!G$1),ДатаГрафики!$B663,)</f>
        <v>0</v>
      </c>
      <c r="H663" s="15"/>
      <c r="I663" s="15">
        <f>IF(1-Дашборд!F147&lt;ДатаГрафики!I$1,ДатаГрафики!$B663,)</f>
        <v>4265.2613577189077</v>
      </c>
      <c r="J663" s="15">
        <f>IF(AND(1-Дашборд!F147&gt;ДатаГрафики!I$1,1-Дашборд!F147&lt;ДатаГрафики!J$1),ДатаГрафики!$B663,)</f>
        <v>0</v>
      </c>
      <c r="K663" s="15">
        <f>IF(1-Дашборд!F147&gt;ДатаГрафики!J$1,ДатаГрафики!$B663,)</f>
        <v>0</v>
      </c>
    </row>
    <row r="664" spans="1:11" x14ac:dyDescent="0.35">
      <c r="A664" s="13">
        <v>44858</v>
      </c>
      <c r="B664">
        <f>Дашборд!B148</f>
        <v>9120.5286312070784</v>
      </c>
      <c r="C664">
        <v>10268</v>
      </c>
      <c r="D664" s="15">
        <f>IF(1-Дашборд!F148&lt;ДатаГрафики!D$1,ДатаГрафики!$B664,)</f>
        <v>0</v>
      </c>
      <c r="E664" s="15">
        <f>IF(AND(1-Дашборд!F148&gt;ДатаГрафики!D$1,1-Дашборд!F148&lt;ДатаГрафики!E$1),ДатаГрафики!$B664,)</f>
        <v>0</v>
      </c>
      <c r="F664" s="15">
        <f>IF(AND(1-Дашборд!F148&gt;ДатаГрафики!E$1,1-Дашборд!F148&lt;ДатаГрафики!F$1),ДатаГрафики!$B664,)</f>
        <v>9120.5286312070784</v>
      </c>
      <c r="G664" s="15">
        <f>IF(AND(1-Дашборд!F148&gt;ДатаГрафики!F$1,1-Дашборд!F148&lt;ДатаГрафики!G$1),ДатаГрафики!$B664,)</f>
        <v>0</v>
      </c>
      <c r="H664" s="15"/>
      <c r="I664" s="15">
        <f>IF(1-Дашборд!F148&lt;ДатаГрафики!I$1,ДатаГрафики!$B664,)</f>
        <v>0</v>
      </c>
      <c r="J664" s="15">
        <f>IF(AND(1-Дашборд!F148&gt;ДатаГрафики!I$1,1-Дашборд!F148&lt;ДатаГрафики!J$1),ДатаГрафики!$B664,)</f>
        <v>9120.5286312070784</v>
      </c>
      <c r="K664" s="15">
        <f>IF(1-Дашборд!F148&gt;ДатаГрафики!J$1,ДатаГрафики!$B664,)</f>
        <v>0</v>
      </c>
    </row>
    <row r="665" spans="1:11" x14ac:dyDescent="0.35">
      <c r="A665" s="13">
        <v>44859</v>
      </c>
      <c r="B665">
        <f>Дашборд!B149</f>
        <v>3718.707539165373</v>
      </c>
      <c r="C665">
        <v>836</v>
      </c>
      <c r="D665" s="15">
        <f>IF(1-Дашборд!F149&lt;ДатаГрафики!D$1,ДатаГрафики!$B665,)</f>
        <v>3718.707539165373</v>
      </c>
      <c r="E665" s="15">
        <f>IF(AND(1-Дашборд!F149&gt;ДатаГрафики!D$1,1-Дашборд!F149&lt;ДатаГрафики!E$1),ДатаГрафики!$B665,)</f>
        <v>0</v>
      </c>
      <c r="F665" s="15">
        <f>IF(AND(1-Дашборд!F149&gt;ДатаГрафики!E$1,1-Дашборд!F149&lt;ДатаГрафики!F$1),ДатаГрафики!$B665,)</f>
        <v>0</v>
      </c>
      <c r="G665" s="15">
        <f>IF(AND(1-Дашборд!F149&gt;ДатаГрафики!F$1,1-Дашборд!F149&lt;ДатаГрафики!G$1),ДатаГрафики!$B665,)</f>
        <v>0</v>
      </c>
      <c r="H665" s="15"/>
      <c r="I665" s="15">
        <f>IF(1-Дашборд!F149&lt;ДатаГрафики!I$1,ДатаГрафики!$B665,)</f>
        <v>3718.707539165373</v>
      </c>
      <c r="J665" s="15">
        <f>IF(AND(1-Дашборд!F149&gt;ДатаГрафики!I$1,1-Дашборд!F149&lt;ДатаГрафики!J$1),ДатаГрафики!$B665,)</f>
        <v>0</v>
      </c>
      <c r="K665" s="15">
        <f>IF(1-Дашборд!F149&gt;ДатаГрафики!J$1,ДатаГрафики!$B665,)</f>
        <v>0</v>
      </c>
    </row>
    <row r="666" spans="1:11" x14ac:dyDescent="0.35">
      <c r="A666" s="13">
        <v>44860</v>
      </c>
      <c r="B666">
        <f>Дашборд!B150</f>
        <v>4687.1148338701742</v>
      </c>
      <c r="C666">
        <v>3628</v>
      </c>
      <c r="D666" s="15">
        <f>IF(1-Дашборд!F150&lt;ДатаГрафики!D$1,ДатаГрафики!$B666,)</f>
        <v>0</v>
      </c>
      <c r="E666" s="15">
        <f>IF(AND(1-Дашборд!F150&gt;ДатаГрафики!D$1,1-Дашборд!F150&lt;ДатаГрафики!E$1),ДатаГрафики!$B666,)</f>
        <v>4687.1148338701742</v>
      </c>
      <c r="F666" s="15">
        <f>IF(AND(1-Дашборд!F150&gt;ДатаГрафики!E$1,1-Дашборд!F150&lt;ДатаГрафики!F$1),ДатаГрафики!$B666,)</f>
        <v>0</v>
      </c>
      <c r="G666" s="15">
        <f>IF(AND(1-Дашборд!F150&gt;ДатаГрафики!F$1,1-Дашборд!F150&lt;ДатаГрафики!G$1),ДатаГрафики!$B666,)</f>
        <v>0</v>
      </c>
      <c r="H666" s="15"/>
      <c r="I666" s="15">
        <f>IF(1-Дашборд!F150&lt;ДатаГрафики!I$1,ДатаГрафики!$B666,)</f>
        <v>4687.1148338701742</v>
      </c>
      <c r="J666" s="15">
        <f>IF(AND(1-Дашборд!F150&gt;ДатаГрафики!I$1,1-Дашборд!F150&lt;ДатаГрафики!J$1),ДатаГрафики!$B666,)</f>
        <v>0</v>
      </c>
      <c r="K666" s="15">
        <f>IF(1-Дашборд!F150&gt;ДатаГрафики!J$1,ДатаГрафики!$B666,)</f>
        <v>0</v>
      </c>
    </row>
    <row r="667" spans="1:11" x14ac:dyDescent="0.35">
      <c r="A667" s="13">
        <v>44861</v>
      </c>
      <c r="B667">
        <f>Дашборд!B151</f>
        <v>7564.5334812777737</v>
      </c>
      <c r="C667">
        <v>7768</v>
      </c>
      <c r="D667" s="15">
        <f>IF(1-Дашборд!F151&lt;ДатаГрафики!D$1,ДатаГрафики!$B667,)</f>
        <v>0</v>
      </c>
      <c r="E667" s="15">
        <f>IF(AND(1-Дашборд!F151&gt;ДатаГрафики!D$1,1-Дашборд!F151&lt;ДатаГрафики!E$1),ДатаГрафики!$B667,)</f>
        <v>0</v>
      </c>
      <c r="F667" s="15">
        <f>IF(AND(1-Дашборд!F151&gt;ДатаГрафики!E$1,1-Дашборд!F151&lt;ДатаГрафики!F$1),ДатаГрафики!$B667,)</f>
        <v>0</v>
      </c>
      <c r="G667" s="15">
        <f>IF(AND(1-Дашборд!F151&gt;ДатаГрафики!F$1,1-Дашборд!F151&lt;ДатаГрафики!G$1),ДатаГрафики!$B667,)</f>
        <v>7564.5334812777737</v>
      </c>
      <c r="H667" s="15"/>
      <c r="I667" s="15">
        <f>IF(1-Дашборд!F151&lt;ДатаГрафики!I$1,ДатаГрафики!$B667,)</f>
        <v>0</v>
      </c>
      <c r="J667" s="15">
        <f>IF(AND(1-Дашборд!F151&gt;ДатаГрафики!I$1,1-Дашборд!F151&lt;ДатаГрафики!J$1),ДатаГрафики!$B667,)</f>
        <v>0</v>
      </c>
      <c r="K667" s="15">
        <f>IF(1-Дашборд!F151&gt;ДатаГрафики!J$1,ДатаГрафики!$B667,)</f>
        <v>7564.5334812777737</v>
      </c>
    </row>
    <row r="668" spans="1:11" x14ac:dyDescent="0.35">
      <c r="A668" s="13">
        <v>44862</v>
      </c>
      <c r="B668">
        <f>Дашборд!B152</f>
        <v>8769.4446929827136</v>
      </c>
      <c r="C668">
        <v>8480</v>
      </c>
      <c r="D668" s="15">
        <f>IF(1-Дашборд!F152&lt;ДатаГрафики!D$1,ДатаГрафики!$B668,)</f>
        <v>0</v>
      </c>
      <c r="E668" s="15">
        <f>IF(AND(1-Дашборд!F152&gt;ДатаГрафики!D$1,1-Дашборд!F152&lt;ДатаГрафики!E$1),ДатаГрафики!$B668,)</f>
        <v>0</v>
      </c>
      <c r="F668" s="15">
        <f>IF(AND(1-Дашборд!F152&gt;ДатаГрафики!E$1,1-Дашборд!F152&lt;ДатаГрафики!F$1),ДатаГрафики!$B668,)</f>
        <v>0</v>
      </c>
      <c r="G668" s="15">
        <f>IF(AND(1-Дашборд!F152&gt;ДатаГрафики!F$1,1-Дашборд!F152&lt;ДатаГрафики!G$1),ДатаГрафики!$B668,)</f>
        <v>8769.4446929827136</v>
      </c>
      <c r="H668" s="15"/>
      <c r="I668" s="15">
        <f>IF(1-Дашборд!F152&lt;ДатаГрафики!I$1,ДатаГрафики!$B668,)</f>
        <v>0</v>
      </c>
      <c r="J668" s="15">
        <f>IF(AND(1-Дашборд!F152&gt;ДатаГрафики!I$1,1-Дашборд!F152&lt;ДатаГрафики!J$1),ДатаГрафики!$B668,)</f>
        <v>0</v>
      </c>
      <c r="K668" s="15">
        <f>IF(1-Дашборд!F152&gt;ДатаГрафики!J$1,ДатаГрафики!$B668,)</f>
        <v>8769.4446929827136</v>
      </c>
    </row>
    <row r="669" spans="1:11" x14ac:dyDescent="0.35">
      <c r="A669" s="13">
        <v>44863</v>
      </c>
      <c r="B669">
        <f>Дашборд!B153</f>
        <v>10115.31550853995</v>
      </c>
      <c r="C669">
        <v>7764</v>
      </c>
      <c r="D669" s="15">
        <f>IF(1-Дашборд!F153&lt;ДатаГрафики!D$1,ДатаГрафики!$B669,)</f>
        <v>0</v>
      </c>
      <c r="E669" s="15">
        <f>IF(AND(1-Дашборд!F153&gt;ДатаГрафики!D$1,1-Дашборд!F153&lt;ДатаГрафики!E$1),ДатаГрафики!$B669,)</f>
        <v>10115.31550853995</v>
      </c>
      <c r="F669" s="15">
        <f>IF(AND(1-Дашборд!F153&gt;ДатаГрафики!E$1,1-Дашборд!F153&lt;ДатаГрафики!F$1),ДатаГрафики!$B669,)</f>
        <v>0</v>
      </c>
      <c r="G669" s="15">
        <f>IF(AND(1-Дашборд!F153&gt;ДатаГрафики!F$1,1-Дашборд!F153&lt;ДатаГрафики!G$1),ДатаГрафики!$B669,)</f>
        <v>0</v>
      </c>
      <c r="H669" s="15"/>
      <c r="I669" s="15">
        <f>IF(1-Дашборд!F153&lt;ДатаГрафики!I$1,ДатаГрафики!$B669,)</f>
        <v>10115.31550853995</v>
      </c>
      <c r="J669" s="15">
        <f>IF(AND(1-Дашборд!F153&gt;ДатаГрафики!I$1,1-Дашборд!F153&lt;ДатаГрафики!J$1),ДатаГрафики!$B669,)</f>
        <v>0</v>
      </c>
      <c r="K669" s="15">
        <f>IF(1-Дашборд!F153&gt;ДатаГрафики!J$1,ДатаГрафики!$B669,)</f>
        <v>0</v>
      </c>
    </row>
    <row r="670" spans="1:11" x14ac:dyDescent="0.35">
      <c r="A670" s="13">
        <v>44864</v>
      </c>
      <c r="B670">
        <f>Дашборд!B154</f>
        <v>8312.5777683701308</v>
      </c>
      <c r="C670">
        <v>5008</v>
      </c>
      <c r="D670" s="15">
        <f>IF(1-Дашборд!F154&lt;ДатаГрафики!D$1,ДатаГрафики!$B670,)</f>
        <v>8312.5777683701308</v>
      </c>
      <c r="E670" s="15">
        <f>IF(AND(1-Дашборд!F154&gt;ДатаГрафики!D$1,1-Дашборд!F154&lt;ДатаГрафики!E$1),ДатаГрафики!$B670,)</f>
        <v>0</v>
      </c>
      <c r="F670" s="15">
        <f>IF(AND(1-Дашборд!F154&gt;ДатаГрафики!E$1,1-Дашборд!F154&lt;ДатаГрафики!F$1),ДатаГрафики!$B670,)</f>
        <v>0</v>
      </c>
      <c r="G670" s="15">
        <f>IF(AND(1-Дашборд!F154&gt;ДатаГрафики!F$1,1-Дашборд!F154&lt;ДатаГрафики!G$1),ДатаГрафики!$B670,)</f>
        <v>0</v>
      </c>
      <c r="H670" s="15"/>
      <c r="I670" s="15">
        <f>IF(1-Дашборд!F154&lt;ДатаГрафики!I$1,ДатаГрафики!$B670,)</f>
        <v>8312.5777683701308</v>
      </c>
      <c r="J670" s="15">
        <f>IF(AND(1-Дашборд!F154&gt;ДатаГрафики!I$1,1-Дашборд!F154&lt;ДатаГрафики!J$1),ДатаГрафики!$B670,)</f>
        <v>0</v>
      </c>
      <c r="K670" s="15">
        <f>IF(1-Дашборд!F154&gt;ДатаГрафики!J$1,ДатаГрафики!$B670,)</f>
        <v>0</v>
      </c>
    </row>
    <row r="671" spans="1:11" x14ac:dyDescent="0.35">
      <c r="A671" s="13">
        <v>44865</v>
      </c>
      <c r="B671">
        <f>Дашборд!B155</f>
        <v>2971.783117510282</v>
      </c>
      <c r="C671">
        <v>1400</v>
      </c>
      <c r="D671" s="15">
        <f>IF(1-Дашборд!F155&lt;ДатаГрафики!D$1,ДатаГрафики!$B671,)</f>
        <v>2971.783117510282</v>
      </c>
      <c r="E671" s="15">
        <f>IF(AND(1-Дашборд!F155&gt;ДатаГрафики!D$1,1-Дашборд!F155&lt;ДатаГрафики!E$1),ДатаГрафики!$B671,)</f>
        <v>0</v>
      </c>
      <c r="F671" s="15">
        <f>IF(AND(1-Дашборд!F155&gt;ДатаГрафики!E$1,1-Дашборд!F155&lt;ДатаГрафики!F$1),ДатаГрафики!$B671,)</f>
        <v>0</v>
      </c>
      <c r="G671" s="15">
        <f>IF(AND(1-Дашборд!F155&gt;ДатаГрафики!F$1,1-Дашборд!F155&lt;ДатаГрафики!G$1),ДатаГрафики!$B671,)</f>
        <v>0</v>
      </c>
      <c r="H671" s="15"/>
      <c r="I671" s="15">
        <f>IF(1-Дашборд!F155&lt;ДатаГрафики!I$1,ДатаГрафики!$B671,)</f>
        <v>2971.783117510282</v>
      </c>
      <c r="J671" s="15">
        <f>IF(AND(1-Дашборд!F155&gt;ДатаГрафики!I$1,1-Дашборд!F155&lt;ДатаГрафики!J$1),ДатаГрафики!$B671,)</f>
        <v>0</v>
      </c>
      <c r="K671" s="15">
        <f>IF(1-Дашборд!F155&gt;ДатаГрафики!J$1,ДатаГрафики!$B671,)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16"/>
  <sheetViews>
    <sheetView tabSelected="1" zoomScale="85" zoomScaleNormal="85" workbookViewId="0">
      <selection activeCell="G4" sqref="G4"/>
    </sheetView>
  </sheetViews>
  <sheetFormatPr defaultRowHeight="14.5" x14ac:dyDescent="0.35"/>
  <cols>
    <col min="7" max="7" width="10" style="3" bestFit="1" customWidth="1"/>
    <col min="30" max="30" width="13.36328125" customWidth="1"/>
    <col min="58" max="59" width="10.6328125" bestFit="1" customWidth="1"/>
    <col min="60" max="60" width="12.6328125" customWidth="1"/>
    <col min="61" max="61" width="8.7265625" customWidth="1"/>
    <col min="62" max="62" width="8.81640625" bestFit="1" customWidth="1"/>
    <col min="63" max="65" width="14.453125" bestFit="1" customWidth="1"/>
    <col min="66" max="66" width="13.26953125" bestFit="1" customWidth="1"/>
  </cols>
  <sheetData>
    <row r="1" spans="1:66" x14ac:dyDescent="0.35">
      <c r="G1" s="6">
        <f>AVERAGEIF(F3:F155,"&lt;&gt;0",F3:F155)</f>
        <v>0.44722272787354117</v>
      </c>
      <c r="H1" s="6">
        <f>AVERAGEIF(H3:H155,"&lt;&gt;0",H3:H155)</f>
        <v>0.444275985258127</v>
      </c>
      <c r="I1" s="6">
        <f t="shared" ref="I1:AB1" si="0">AVERAGEIF(I3:I155,"&lt;&gt;0",I3:I155)</f>
        <v>0.4312140566358113</v>
      </c>
      <c r="J1" s="6">
        <f t="shared" si="0"/>
        <v>0.41537899477855134</v>
      </c>
      <c r="K1" s="6">
        <f t="shared" si="0"/>
        <v>0.3796872592397228</v>
      </c>
      <c r="L1" s="6">
        <f t="shared" si="0"/>
        <v>0.36335620150541509</v>
      </c>
      <c r="M1" s="6">
        <f t="shared" si="0"/>
        <v>0.34037146687153386</v>
      </c>
      <c r="N1" s="6">
        <f t="shared" si="0"/>
        <v>0.34856402655520008</v>
      </c>
      <c r="O1" s="6">
        <f t="shared" si="0"/>
        <v>0.34618201585267794</v>
      </c>
      <c r="P1" s="6">
        <f t="shared" si="0"/>
        <v>0.29564669007813738</v>
      </c>
      <c r="Q1" s="6">
        <f t="shared" si="0"/>
        <v>0.31050436614428029</v>
      </c>
      <c r="R1" s="6">
        <f t="shared" si="0"/>
        <v>0.27486098761453259</v>
      </c>
      <c r="S1" s="6">
        <f t="shared" si="0"/>
        <v>0.25593324108505561</v>
      </c>
      <c r="T1" s="6">
        <f t="shared" si="0"/>
        <v>0.26261767546215514</v>
      </c>
      <c r="U1" s="6">
        <f t="shared" si="0"/>
        <v>0.18186943687432916</v>
      </c>
      <c r="V1" s="6">
        <f t="shared" si="0"/>
        <v>0.16576170371149243</v>
      </c>
      <c r="W1" s="6">
        <f t="shared" si="0"/>
        <v>0.15884917337955401</v>
      </c>
      <c r="X1" s="6">
        <f t="shared" si="0"/>
        <v>0.14201506926172247</v>
      </c>
      <c r="Y1" s="6">
        <f t="shared" si="0"/>
        <v>0.17049308672573779</v>
      </c>
      <c r="Z1" s="6">
        <f t="shared" si="0"/>
        <v>8.3840796461423076E-2</v>
      </c>
      <c r="AA1" s="6">
        <f t="shared" si="0"/>
        <v>4.8309556833176205E-2</v>
      </c>
      <c r="AB1" s="6" t="e">
        <f t="shared" si="0"/>
        <v>#DIV/0!</v>
      </c>
      <c r="AC1" s="6"/>
      <c r="AD1" s="6"/>
      <c r="AE1" s="6">
        <f t="shared" ref="AE1:AY1" si="1">AVERAGEIF(AE3:AE155,"&lt;&gt;0",AE3:AE155)</f>
        <v>0.66970179533731422</v>
      </c>
      <c r="AF1" s="6">
        <f t="shared" si="1"/>
        <v>1.4173896676206477</v>
      </c>
      <c r="AG1" s="6">
        <f t="shared" si="1"/>
        <v>0.88726383812490128</v>
      </c>
      <c r="AH1" s="6">
        <f t="shared" si="1"/>
        <v>0.95075502786098065</v>
      </c>
      <c r="AI1" s="6">
        <f t="shared" si="1"/>
        <v>0.54708060101637634</v>
      </c>
      <c r="AJ1" s="6">
        <f t="shared" si="1"/>
        <v>1.0471520568633832</v>
      </c>
      <c r="AK1" s="6">
        <f t="shared" si="1"/>
        <v>0.18607825949582132</v>
      </c>
      <c r="AL1" s="6">
        <f t="shared" si="1"/>
        <v>0.37982791702580398</v>
      </c>
      <c r="AM1" s="6">
        <f t="shared" si="1"/>
        <v>0.62728476547356082</v>
      </c>
      <c r="AN1" s="6">
        <f t="shared" si="1"/>
        <v>0.14521271990843992</v>
      </c>
      <c r="AO1" s="6">
        <f t="shared" si="1"/>
        <v>0.59565139438226133</v>
      </c>
      <c r="AP1" s="6">
        <f t="shared" si="1"/>
        <v>0.4262829598503482</v>
      </c>
      <c r="AQ1" s="6">
        <f t="shared" si="1"/>
        <v>0.12001640875069841</v>
      </c>
      <c r="AR1" s="6">
        <f t="shared" si="1"/>
        <v>0.72916305396959458</v>
      </c>
      <c r="AS1" s="6">
        <f t="shared" si="1"/>
        <v>0.28541915006399371</v>
      </c>
      <c r="AT1" s="6">
        <f t="shared" si="1"/>
        <v>0.19773215649670753</v>
      </c>
      <c r="AU1" s="6">
        <f t="shared" si="1"/>
        <v>0.21122194174614115</v>
      </c>
      <c r="AV1" s="6">
        <f t="shared" si="1"/>
        <v>0.10915581834170475</v>
      </c>
      <c r="AW1" s="6">
        <f t="shared" si="1"/>
        <v>0.24631384070701318</v>
      </c>
      <c r="AX1" s="6">
        <f t="shared" si="1"/>
        <v>0.11048922618260823</v>
      </c>
      <c r="AY1" s="6">
        <f t="shared" si="1"/>
        <v>4.8309556833176205E-2</v>
      </c>
      <c r="AZ1" s="6" t="e">
        <f>AVERAGEIF(AZ3:AZ155,"&lt;&gt;0",AZ3:AZ155)</f>
        <v>#DIV/0!</v>
      </c>
      <c r="BA1" s="6"/>
      <c r="BH1" t="s">
        <v>29</v>
      </c>
      <c r="BI1">
        <v>0.3</v>
      </c>
      <c r="BJ1">
        <v>0</v>
      </c>
      <c r="BK1" t="s">
        <v>33</v>
      </c>
      <c r="BL1">
        <v>1.3</v>
      </c>
    </row>
    <row r="2" spans="1:66" x14ac:dyDescent="0.35">
      <c r="A2" s="1" t="s">
        <v>5</v>
      </c>
      <c r="B2" s="1" t="s">
        <v>0</v>
      </c>
      <c r="C2" s="1" t="s">
        <v>1</v>
      </c>
      <c r="D2" s="1" t="s">
        <v>2</v>
      </c>
      <c r="E2" s="1"/>
      <c r="F2" s="1" t="s">
        <v>30</v>
      </c>
      <c r="G2" s="18">
        <f>BI157</f>
        <v>0.18200430820495805</v>
      </c>
      <c r="H2">
        <v>1000</v>
      </c>
      <c r="I2">
        <v>2000</v>
      </c>
      <c r="J2">
        <v>3000</v>
      </c>
      <c r="K2">
        <v>4000</v>
      </c>
      <c r="L2">
        <v>5000</v>
      </c>
      <c r="M2">
        <v>6000</v>
      </c>
      <c r="N2">
        <v>7000</v>
      </c>
      <c r="O2">
        <v>8000</v>
      </c>
      <c r="P2">
        <v>9000</v>
      </c>
      <c r="Q2">
        <v>10000</v>
      </c>
      <c r="R2">
        <v>11000</v>
      </c>
      <c r="S2">
        <v>12000</v>
      </c>
      <c r="T2">
        <v>13000</v>
      </c>
      <c r="U2">
        <v>14000</v>
      </c>
      <c r="V2">
        <v>15000</v>
      </c>
      <c r="W2">
        <v>16000</v>
      </c>
      <c r="X2">
        <v>17000</v>
      </c>
      <c r="Y2">
        <v>18000</v>
      </c>
      <c r="Z2">
        <v>19000</v>
      </c>
      <c r="AA2">
        <v>20000</v>
      </c>
      <c r="AB2">
        <v>21000</v>
      </c>
      <c r="AE2">
        <v>0</v>
      </c>
      <c r="AF2" s="5">
        <v>1000</v>
      </c>
      <c r="AG2" s="5">
        <v>2000</v>
      </c>
      <c r="AH2" s="5">
        <v>3000</v>
      </c>
      <c r="AI2" s="5">
        <v>4000</v>
      </c>
      <c r="AJ2" s="5">
        <v>5000</v>
      </c>
      <c r="AK2" s="5">
        <v>6000</v>
      </c>
      <c r="AL2" s="5">
        <v>7000</v>
      </c>
      <c r="AM2" s="5">
        <v>8000</v>
      </c>
      <c r="AN2" s="5">
        <v>9000</v>
      </c>
      <c r="AO2" s="5">
        <v>10000</v>
      </c>
      <c r="AP2" s="5">
        <v>11000</v>
      </c>
      <c r="AQ2" s="5">
        <v>12000</v>
      </c>
      <c r="AR2" s="5">
        <v>13000</v>
      </c>
      <c r="AS2" s="5">
        <v>14000</v>
      </c>
      <c r="AT2" s="5">
        <v>15000</v>
      </c>
      <c r="AU2" s="5">
        <v>16000</v>
      </c>
      <c r="AV2" s="5">
        <v>17000</v>
      </c>
      <c r="AW2" s="5">
        <v>18000</v>
      </c>
      <c r="AX2" s="5">
        <v>19000</v>
      </c>
      <c r="AY2" s="5">
        <v>20000</v>
      </c>
      <c r="AZ2" s="5">
        <v>21000</v>
      </c>
      <c r="BA2" s="5">
        <v>22000</v>
      </c>
      <c r="BB2" s="5">
        <v>23000</v>
      </c>
      <c r="BE2" s="1" t="s">
        <v>5</v>
      </c>
      <c r="BF2" s="1" t="s">
        <v>11</v>
      </c>
      <c r="BG2" s="1" t="s">
        <v>9</v>
      </c>
      <c r="BH2" s="16" t="s">
        <v>32</v>
      </c>
      <c r="BI2" s="16" t="s">
        <v>26</v>
      </c>
      <c r="BJ2" s="16" t="s">
        <v>27</v>
      </c>
      <c r="BK2" s="1" t="s">
        <v>31</v>
      </c>
      <c r="BL2" s="16" t="s">
        <v>25</v>
      </c>
      <c r="BM2" s="16" t="s">
        <v>34</v>
      </c>
      <c r="BN2" s="16" t="s">
        <v>35</v>
      </c>
    </row>
    <row r="3" spans="1:66" x14ac:dyDescent="0.35">
      <c r="A3" s="1">
        <v>152</v>
      </c>
      <c r="B3">
        <v>4056.6484685736009</v>
      </c>
      <c r="C3">
        <v>2332</v>
      </c>
      <c r="D3">
        <v>116</v>
      </c>
      <c r="F3">
        <f>ABS(B3-C3)/C3</f>
        <v>0.73955766233859388</v>
      </c>
      <c r="G3" s="18">
        <f>BJ157</f>
        <v>5.1642650016494589E-2</v>
      </c>
      <c r="H3" s="3">
        <f t="shared" ref="H3:Q12" si="2">IF($B3&gt;H$2,$F3,)</f>
        <v>0.73955766233859388</v>
      </c>
      <c r="I3" s="3">
        <f t="shared" si="2"/>
        <v>0.73955766233859388</v>
      </c>
      <c r="J3" s="3">
        <f t="shared" si="2"/>
        <v>0.73955766233859388</v>
      </c>
      <c r="K3" s="3">
        <f t="shared" si="2"/>
        <v>0.73955766233859388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ref="R3:AB12" si="3">IF($B3&gt;R$2,$F3,)</f>
        <v>0</v>
      </c>
      <c r="S3" s="3">
        <f t="shared" si="3"/>
        <v>0</v>
      </c>
      <c r="T3" s="3">
        <f t="shared" si="3"/>
        <v>0</v>
      </c>
      <c r="U3" s="3">
        <f t="shared" si="3"/>
        <v>0</v>
      </c>
      <c r="V3" s="3">
        <f t="shared" si="3"/>
        <v>0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  <c r="AC3" s="3"/>
      <c r="AD3" s="7">
        <v>44713</v>
      </c>
      <c r="AE3" s="3">
        <f t="shared" ref="AE3:AE34" si="4">IF($B3&lt;AF$2,$F3,)</f>
        <v>0</v>
      </c>
      <c r="AF3" s="3">
        <f t="shared" ref="AF3:BA3" si="5">IF(AND($B3&gt;AF$2,$B3&lt;AG$2),$F3,)</f>
        <v>0</v>
      </c>
      <c r="AG3" s="3">
        <f t="shared" si="5"/>
        <v>0</v>
      </c>
      <c r="AH3" s="3">
        <f t="shared" si="5"/>
        <v>0</v>
      </c>
      <c r="AI3" s="3">
        <f t="shared" si="5"/>
        <v>0.73955766233859388</v>
      </c>
      <c r="AJ3" s="3">
        <f t="shared" si="5"/>
        <v>0</v>
      </c>
      <c r="AK3" s="3">
        <f t="shared" si="5"/>
        <v>0</v>
      </c>
      <c r="AL3" s="3">
        <f t="shared" si="5"/>
        <v>0</v>
      </c>
      <c r="AM3" s="3">
        <f t="shared" si="5"/>
        <v>0</v>
      </c>
      <c r="AN3" s="3">
        <f t="shared" si="5"/>
        <v>0</v>
      </c>
      <c r="AO3" s="3">
        <f t="shared" si="5"/>
        <v>0</v>
      </c>
      <c r="AP3" s="3">
        <f t="shared" si="5"/>
        <v>0</v>
      </c>
      <c r="AQ3" s="3">
        <f t="shared" si="5"/>
        <v>0</v>
      </c>
      <c r="AR3" s="3">
        <f t="shared" si="5"/>
        <v>0</v>
      </c>
      <c r="AS3" s="3">
        <f t="shared" si="5"/>
        <v>0</v>
      </c>
      <c r="AT3" s="3">
        <f t="shared" si="5"/>
        <v>0</v>
      </c>
      <c r="AU3" s="3">
        <f t="shared" si="5"/>
        <v>0</v>
      </c>
      <c r="AV3" s="3">
        <f t="shared" si="5"/>
        <v>0</v>
      </c>
      <c r="AW3" s="3">
        <f t="shared" si="5"/>
        <v>0</v>
      </c>
      <c r="AX3" s="3">
        <f t="shared" si="5"/>
        <v>0</v>
      </c>
      <c r="AY3" s="3">
        <f t="shared" si="5"/>
        <v>0</v>
      </c>
      <c r="AZ3" s="3">
        <f t="shared" si="5"/>
        <v>0</v>
      </c>
      <c r="BA3" s="3">
        <f t="shared" si="5"/>
        <v>0</v>
      </c>
      <c r="BB3" s="3"/>
      <c r="BE3" s="1">
        <v>152</v>
      </c>
      <c r="BF3" s="20">
        <f t="shared" ref="BF3:BF34" si="6">B3</f>
        <v>4056.6484685736009</v>
      </c>
      <c r="BG3" s="20">
        <f t="shared" ref="BG3:BG34" si="7">C3</f>
        <v>2332</v>
      </c>
      <c r="BH3" s="20">
        <f>BF3-BG3</f>
        <v>1724.6484685736009</v>
      </c>
      <c r="BI3" s="20">
        <f>IF(BF3&gt;BG3,BF3-BG3,0)</f>
        <v>1724.6484685736009</v>
      </c>
      <c r="BJ3" s="20">
        <f t="shared" ref="BJ3:BJ6" si="8">ABS(IF(BF3&lt;BG3,BG3-BF3,0))</f>
        <v>0</v>
      </c>
      <c r="BK3" s="23">
        <f>BF3*$BL$1</f>
        <v>5273.6430091456814</v>
      </c>
      <c r="BL3" s="23">
        <f>BK3-BI3*($BL$1+$BL$1*$BI$1)</f>
        <v>2358.9870972562958</v>
      </c>
      <c r="BM3" s="23">
        <f>BG3*$BL$1</f>
        <v>3031.6</v>
      </c>
      <c r="BN3" s="23">
        <f>BM3-BL3</f>
        <v>672.61290274370413</v>
      </c>
    </row>
    <row r="4" spans="1:66" x14ac:dyDescent="0.35">
      <c r="A4" s="1">
        <v>153</v>
      </c>
      <c r="B4">
        <v>3876.9026006267181</v>
      </c>
      <c r="C4">
        <v>2548</v>
      </c>
      <c r="D4">
        <v>123</v>
      </c>
      <c r="F4">
        <f t="shared" ref="F4:F67" si="9">ABS(B4-C4)/C4</f>
        <v>0.52154733148615307</v>
      </c>
      <c r="G4" s="18">
        <f>BL157</f>
        <v>0.89375605752201837</v>
      </c>
      <c r="H4" s="3">
        <f t="shared" si="2"/>
        <v>0.52154733148615307</v>
      </c>
      <c r="I4" s="3">
        <f t="shared" si="2"/>
        <v>0.52154733148615307</v>
      </c>
      <c r="J4" s="3">
        <f t="shared" si="2"/>
        <v>0.52154733148615307</v>
      </c>
      <c r="K4" s="3">
        <f t="shared" si="2"/>
        <v>0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/>
      <c r="AD4" s="7">
        <v>44714</v>
      </c>
      <c r="AE4" s="3">
        <f t="shared" si="4"/>
        <v>0</v>
      </c>
      <c r="AF4" s="3">
        <f t="shared" ref="AF4:BA4" si="10">IF(AND($B4&gt;AF$2,$B4&lt;AG$2),$F4,)</f>
        <v>0</v>
      </c>
      <c r="AG4" s="3">
        <f t="shared" si="10"/>
        <v>0</v>
      </c>
      <c r="AH4" s="3">
        <f t="shared" si="10"/>
        <v>0.52154733148615307</v>
      </c>
      <c r="AI4" s="3">
        <f t="shared" si="10"/>
        <v>0</v>
      </c>
      <c r="AJ4" s="3">
        <f t="shared" si="10"/>
        <v>0</v>
      </c>
      <c r="AK4" s="3">
        <f t="shared" si="10"/>
        <v>0</v>
      </c>
      <c r="AL4" s="3">
        <f t="shared" si="10"/>
        <v>0</v>
      </c>
      <c r="AM4" s="3">
        <f t="shared" si="10"/>
        <v>0</v>
      </c>
      <c r="AN4" s="3">
        <f t="shared" si="10"/>
        <v>0</v>
      </c>
      <c r="AO4" s="3">
        <f t="shared" si="10"/>
        <v>0</v>
      </c>
      <c r="AP4" s="3">
        <f t="shared" si="10"/>
        <v>0</v>
      </c>
      <c r="AQ4" s="3">
        <f t="shared" si="10"/>
        <v>0</v>
      </c>
      <c r="AR4" s="3">
        <f t="shared" si="10"/>
        <v>0</v>
      </c>
      <c r="AS4" s="3">
        <f t="shared" si="10"/>
        <v>0</v>
      </c>
      <c r="AT4" s="3">
        <f t="shared" si="10"/>
        <v>0</v>
      </c>
      <c r="AU4" s="3">
        <f t="shared" si="10"/>
        <v>0</v>
      </c>
      <c r="AV4" s="3">
        <f t="shared" si="10"/>
        <v>0</v>
      </c>
      <c r="AW4" s="3">
        <f t="shared" si="10"/>
        <v>0</v>
      </c>
      <c r="AX4" s="3">
        <f t="shared" si="10"/>
        <v>0</v>
      </c>
      <c r="AY4" s="3">
        <f t="shared" si="10"/>
        <v>0</v>
      </c>
      <c r="AZ4" s="3">
        <f t="shared" si="10"/>
        <v>0</v>
      </c>
      <c r="BA4" s="3">
        <f t="shared" si="10"/>
        <v>0</v>
      </c>
      <c r="BE4" s="1">
        <v>153</v>
      </c>
      <c r="BF4" s="20">
        <f t="shared" si="6"/>
        <v>3876.9026006267181</v>
      </c>
      <c r="BG4" s="20">
        <f t="shared" si="7"/>
        <v>2548</v>
      </c>
      <c r="BH4" s="20">
        <f t="shared" ref="BH4:BH67" si="11">BF4-BG4</f>
        <v>1328.9026006267181</v>
      </c>
      <c r="BI4" s="20">
        <f t="shared" ref="BI4:BI67" si="12">IF(BF4&gt;BG4,BF4-BG4,0)</f>
        <v>1328.9026006267181</v>
      </c>
      <c r="BJ4" s="20">
        <f t="shared" si="8"/>
        <v>0</v>
      </c>
      <c r="BK4" s="23">
        <f t="shared" ref="BK4:BK67" si="13">BF4*$BL$1</f>
        <v>5039.9733808147339</v>
      </c>
      <c r="BL4" s="23">
        <f t="shared" ref="BL4:BL67" si="14">BK4-BI4*($BL$1+$BL$1*$BI$1)</f>
        <v>2794.1279857555805</v>
      </c>
      <c r="BM4" s="23">
        <f t="shared" ref="BM4:BM67" si="15">BG4*$BL$1</f>
        <v>3312.4</v>
      </c>
      <c r="BN4" s="23">
        <f t="shared" ref="BN4:BN67" si="16">BM4-BL4</f>
        <v>518.27201424441955</v>
      </c>
    </row>
    <row r="5" spans="1:66" x14ac:dyDescent="0.35">
      <c r="A5" s="1">
        <v>154</v>
      </c>
      <c r="B5">
        <v>962.45232573770249</v>
      </c>
      <c r="C5">
        <v>976</v>
      </c>
      <c r="D5">
        <v>95</v>
      </c>
      <c r="F5">
        <f t="shared" si="9"/>
        <v>1.3880813793337608E-2</v>
      </c>
      <c r="G5" s="18"/>
      <c r="H5" s="3">
        <f t="shared" si="2"/>
        <v>0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3"/>
        <v>0</v>
      </c>
      <c r="S5" s="3">
        <f t="shared" si="3"/>
        <v>0</v>
      </c>
      <c r="T5" s="3">
        <f t="shared" si="3"/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  <c r="AB5" s="3">
        <f t="shared" si="3"/>
        <v>0</v>
      </c>
      <c r="AC5" s="3"/>
      <c r="AD5" s="7">
        <v>44715</v>
      </c>
      <c r="AE5" s="3">
        <f t="shared" si="4"/>
        <v>1.3880813793337608E-2</v>
      </c>
      <c r="AF5" s="3">
        <f t="shared" ref="AF5:BA5" si="17">IF(AND($B5&gt;AF$2,$B5&lt;AG$2),$F5,)</f>
        <v>0</v>
      </c>
      <c r="AG5" s="3">
        <f t="shared" si="17"/>
        <v>0</v>
      </c>
      <c r="AH5" s="3">
        <f t="shared" si="17"/>
        <v>0</v>
      </c>
      <c r="AI5" s="3">
        <f t="shared" si="17"/>
        <v>0</v>
      </c>
      <c r="AJ5" s="3">
        <f t="shared" si="17"/>
        <v>0</v>
      </c>
      <c r="AK5" s="3">
        <f t="shared" si="17"/>
        <v>0</v>
      </c>
      <c r="AL5" s="3">
        <f t="shared" si="17"/>
        <v>0</v>
      </c>
      <c r="AM5" s="3">
        <f t="shared" si="17"/>
        <v>0</v>
      </c>
      <c r="AN5" s="3">
        <f t="shared" si="17"/>
        <v>0</v>
      </c>
      <c r="AO5" s="3">
        <f t="shared" si="17"/>
        <v>0</v>
      </c>
      <c r="AP5" s="3">
        <f t="shared" si="17"/>
        <v>0</v>
      </c>
      <c r="AQ5" s="3">
        <f t="shared" si="17"/>
        <v>0</v>
      </c>
      <c r="AR5" s="3">
        <f t="shared" si="17"/>
        <v>0</v>
      </c>
      <c r="AS5" s="3">
        <f t="shared" si="17"/>
        <v>0</v>
      </c>
      <c r="AT5" s="3">
        <f t="shared" si="17"/>
        <v>0</v>
      </c>
      <c r="AU5" s="3">
        <f t="shared" si="17"/>
        <v>0</v>
      </c>
      <c r="AV5" s="3">
        <f t="shared" si="17"/>
        <v>0</v>
      </c>
      <c r="AW5" s="3">
        <f t="shared" si="17"/>
        <v>0</v>
      </c>
      <c r="AX5" s="3">
        <f t="shared" si="17"/>
        <v>0</v>
      </c>
      <c r="AY5" s="3">
        <f t="shared" si="17"/>
        <v>0</v>
      </c>
      <c r="AZ5" s="3">
        <f t="shared" si="17"/>
        <v>0</v>
      </c>
      <c r="BA5" s="3">
        <f t="shared" si="17"/>
        <v>0</v>
      </c>
      <c r="BE5" s="1">
        <v>154</v>
      </c>
      <c r="BF5" s="20">
        <f t="shared" si="6"/>
        <v>962.45232573770249</v>
      </c>
      <c r="BG5" s="20">
        <f t="shared" si="7"/>
        <v>976</v>
      </c>
      <c r="BH5" s="20">
        <f t="shared" si="11"/>
        <v>-13.547674262297505</v>
      </c>
      <c r="BI5" s="20">
        <f t="shared" si="12"/>
        <v>0</v>
      </c>
      <c r="BJ5" s="20">
        <f t="shared" si="8"/>
        <v>13.547674262297505</v>
      </c>
      <c r="BK5" s="23">
        <f t="shared" si="13"/>
        <v>1251.1880234590133</v>
      </c>
      <c r="BL5" s="23">
        <f t="shared" si="14"/>
        <v>1251.1880234590133</v>
      </c>
      <c r="BM5" s="23">
        <f t="shared" si="15"/>
        <v>1268.8</v>
      </c>
      <c r="BN5" s="23">
        <f t="shared" si="16"/>
        <v>17.611976540986689</v>
      </c>
    </row>
    <row r="6" spans="1:66" x14ac:dyDescent="0.35">
      <c r="A6" s="1">
        <v>155</v>
      </c>
      <c r="B6">
        <v>1809.4113999492661</v>
      </c>
      <c r="C6">
        <v>608</v>
      </c>
      <c r="D6">
        <v>91</v>
      </c>
      <c r="F6">
        <f t="shared" si="9"/>
        <v>1.9760055920218191</v>
      </c>
      <c r="G6" s="18"/>
      <c r="H6" s="3">
        <f t="shared" si="2"/>
        <v>1.9760055920218191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3"/>
        <v>0</v>
      </c>
      <c r="S6" s="3">
        <f t="shared" si="3"/>
        <v>0</v>
      </c>
      <c r="T6" s="3">
        <f t="shared" si="3"/>
        <v>0</v>
      </c>
      <c r="U6" s="3">
        <f t="shared" si="3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/>
      <c r="AD6" s="7">
        <v>44716</v>
      </c>
      <c r="AE6" s="3">
        <f t="shared" si="4"/>
        <v>0</v>
      </c>
      <c r="AF6" s="3">
        <f t="shared" ref="AF6:BA6" si="18">IF(AND($B6&gt;AF$2,$B6&lt;AG$2),$F6,)</f>
        <v>1.9760055920218191</v>
      </c>
      <c r="AG6" s="3">
        <f t="shared" si="18"/>
        <v>0</v>
      </c>
      <c r="AH6" s="3">
        <f t="shared" si="18"/>
        <v>0</v>
      </c>
      <c r="AI6" s="3">
        <f t="shared" si="18"/>
        <v>0</v>
      </c>
      <c r="AJ6" s="3">
        <f t="shared" si="18"/>
        <v>0</v>
      </c>
      <c r="AK6" s="3">
        <f t="shared" si="18"/>
        <v>0</v>
      </c>
      <c r="AL6" s="3">
        <f t="shared" si="18"/>
        <v>0</v>
      </c>
      <c r="AM6" s="3">
        <f t="shared" si="18"/>
        <v>0</v>
      </c>
      <c r="AN6" s="3">
        <f t="shared" si="18"/>
        <v>0</v>
      </c>
      <c r="AO6" s="3">
        <f t="shared" si="18"/>
        <v>0</v>
      </c>
      <c r="AP6" s="3">
        <f t="shared" si="18"/>
        <v>0</v>
      </c>
      <c r="AQ6" s="3">
        <f t="shared" si="18"/>
        <v>0</v>
      </c>
      <c r="AR6" s="3">
        <f t="shared" si="18"/>
        <v>0</v>
      </c>
      <c r="AS6" s="3">
        <f t="shared" si="18"/>
        <v>0</v>
      </c>
      <c r="AT6" s="3">
        <f t="shared" si="18"/>
        <v>0</v>
      </c>
      <c r="AU6" s="3">
        <f t="shared" si="18"/>
        <v>0</v>
      </c>
      <c r="AV6" s="3">
        <f t="shared" si="18"/>
        <v>0</v>
      </c>
      <c r="AW6" s="3">
        <f t="shared" si="18"/>
        <v>0</v>
      </c>
      <c r="AX6" s="3">
        <f t="shared" si="18"/>
        <v>0</v>
      </c>
      <c r="AY6" s="3">
        <f t="shared" si="18"/>
        <v>0</v>
      </c>
      <c r="AZ6" s="3">
        <f t="shared" si="18"/>
        <v>0</v>
      </c>
      <c r="BA6" s="3">
        <f t="shared" si="18"/>
        <v>0</v>
      </c>
      <c r="BE6" s="1">
        <v>155</v>
      </c>
      <c r="BF6" s="20">
        <f t="shared" si="6"/>
        <v>1809.4113999492661</v>
      </c>
      <c r="BG6" s="20">
        <f t="shared" si="7"/>
        <v>608</v>
      </c>
      <c r="BH6" s="20">
        <f t="shared" si="11"/>
        <v>1201.4113999492661</v>
      </c>
      <c r="BI6" s="20">
        <f t="shared" si="12"/>
        <v>1201.4113999492661</v>
      </c>
      <c r="BJ6" s="20">
        <f t="shared" si="8"/>
        <v>0</v>
      </c>
      <c r="BK6" s="23">
        <f t="shared" si="13"/>
        <v>2352.2348199340458</v>
      </c>
      <c r="BL6" s="23">
        <f t="shared" si="14"/>
        <v>321.84955401978618</v>
      </c>
      <c r="BM6" s="23">
        <f t="shared" si="15"/>
        <v>790.4</v>
      </c>
      <c r="BN6" s="23">
        <f t="shared" si="16"/>
        <v>468.55044598021379</v>
      </c>
    </row>
    <row r="7" spans="1:66" x14ac:dyDescent="0.35">
      <c r="A7" s="1">
        <v>156</v>
      </c>
      <c r="B7">
        <v>2138.6644567497901</v>
      </c>
      <c r="C7">
        <v>1536</v>
      </c>
      <c r="D7">
        <v>95</v>
      </c>
      <c r="F7">
        <f t="shared" si="9"/>
        <v>0.39235967236314462</v>
      </c>
      <c r="G7" s="18"/>
      <c r="H7" s="3">
        <f t="shared" si="2"/>
        <v>0.39235967236314462</v>
      </c>
      <c r="I7" s="3">
        <f t="shared" si="2"/>
        <v>0.39235967236314462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/>
      <c r="AD7" s="7">
        <v>44717</v>
      </c>
      <c r="AE7" s="3">
        <f t="shared" si="4"/>
        <v>0</v>
      </c>
      <c r="AF7" s="3">
        <f t="shared" ref="AF7:BA7" si="19">IF(AND($B7&gt;AF$2,$B7&lt;AG$2),$F7,)</f>
        <v>0</v>
      </c>
      <c r="AG7" s="3">
        <f t="shared" si="19"/>
        <v>0.39235967236314462</v>
      </c>
      <c r="AH7" s="3">
        <f t="shared" si="19"/>
        <v>0</v>
      </c>
      <c r="AI7" s="3">
        <f t="shared" si="19"/>
        <v>0</v>
      </c>
      <c r="AJ7" s="3">
        <f t="shared" si="19"/>
        <v>0</v>
      </c>
      <c r="AK7" s="3">
        <f t="shared" si="19"/>
        <v>0</v>
      </c>
      <c r="AL7" s="3">
        <f t="shared" si="19"/>
        <v>0</v>
      </c>
      <c r="AM7" s="3">
        <f t="shared" si="19"/>
        <v>0</v>
      </c>
      <c r="AN7" s="3">
        <f t="shared" si="19"/>
        <v>0</v>
      </c>
      <c r="AO7" s="3">
        <f t="shared" si="19"/>
        <v>0</v>
      </c>
      <c r="AP7" s="3">
        <f t="shared" si="19"/>
        <v>0</v>
      </c>
      <c r="AQ7" s="3">
        <f t="shared" si="19"/>
        <v>0</v>
      </c>
      <c r="AR7" s="3">
        <f t="shared" si="19"/>
        <v>0</v>
      </c>
      <c r="AS7" s="3">
        <f t="shared" si="19"/>
        <v>0</v>
      </c>
      <c r="AT7" s="3">
        <f t="shared" si="19"/>
        <v>0</v>
      </c>
      <c r="AU7" s="3">
        <f t="shared" si="19"/>
        <v>0</v>
      </c>
      <c r="AV7" s="3">
        <f t="shared" si="19"/>
        <v>0</v>
      </c>
      <c r="AW7" s="3">
        <f t="shared" si="19"/>
        <v>0</v>
      </c>
      <c r="AX7" s="3">
        <f t="shared" si="19"/>
        <v>0</v>
      </c>
      <c r="AY7" s="3">
        <f t="shared" si="19"/>
        <v>0</v>
      </c>
      <c r="AZ7" s="3">
        <f t="shared" si="19"/>
        <v>0</v>
      </c>
      <c r="BA7" s="3">
        <f t="shared" si="19"/>
        <v>0</v>
      </c>
      <c r="BE7" s="1">
        <v>156</v>
      </c>
      <c r="BF7" s="20">
        <f t="shared" si="6"/>
        <v>2138.6644567497901</v>
      </c>
      <c r="BG7" s="20">
        <f t="shared" si="7"/>
        <v>1536</v>
      </c>
      <c r="BH7" s="20">
        <f t="shared" si="11"/>
        <v>602.66445674979013</v>
      </c>
      <c r="BI7" s="20">
        <f t="shared" si="12"/>
        <v>602.66445674979013</v>
      </c>
      <c r="BJ7" s="20">
        <f>ABS(IF(BF7&lt;BG7,BG7-BF7,0))</f>
        <v>0</v>
      </c>
      <c r="BK7" s="23">
        <f t="shared" si="13"/>
        <v>2780.2637937747272</v>
      </c>
      <c r="BL7" s="23">
        <f t="shared" si="14"/>
        <v>1761.760861867582</v>
      </c>
      <c r="BM7" s="23">
        <f t="shared" si="15"/>
        <v>1996.8000000000002</v>
      </c>
      <c r="BN7" s="23">
        <f t="shared" si="16"/>
        <v>235.0391381324182</v>
      </c>
    </row>
    <row r="8" spans="1:66" x14ac:dyDescent="0.35">
      <c r="A8" s="1">
        <v>157</v>
      </c>
      <c r="B8">
        <v>465.10455537625819</v>
      </c>
      <c r="C8">
        <v>200</v>
      </c>
      <c r="D8">
        <v>54</v>
      </c>
      <c r="F8">
        <f t="shared" si="9"/>
        <v>1.3255227768812909</v>
      </c>
      <c r="G8" s="18"/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3"/>
        <v>0</v>
      </c>
      <c r="S8" s="3">
        <f t="shared" si="3"/>
        <v>0</v>
      </c>
      <c r="T8" s="3">
        <f t="shared" si="3"/>
        <v>0</v>
      </c>
      <c r="U8" s="3">
        <f t="shared" si="3"/>
        <v>0</v>
      </c>
      <c r="V8" s="3">
        <f t="shared" si="3"/>
        <v>0</v>
      </c>
      <c r="W8" s="3">
        <f t="shared" si="3"/>
        <v>0</v>
      </c>
      <c r="X8" s="3">
        <f t="shared" si="3"/>
        <v>0</v>
      </c>
      <c r="Y8" s="3">
        <f t="shared" si="3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/>
      <c r="AD8" s="7">
        <v>44718</v>
      </c>
      <c r="AE8" s="3">
        <f t="shared" si="4"/>
        <v>1.3255227768812909</v>
      </c>
      <c r="AF8" s="3">
        <f t="shared" ref="AF8:BA8" si="20">IF(AND($B8&gt;AF$2,$B8&lt;AG$2),$F8,)</f>
        <v>0</v>
      </c>
      <c r="AG8" s="3">
        <f t="shared" si="20"/>
        <v>0</v>
      </c>
      <c r="AH8" s="3">
        <f t="shared" si="20"/>
        <v>0</v>
      </c>
      <c r="AI8" s="3">
        <f t="shared" si="20"/>
        <v>0</v>
      </c>
      <c r="AJ8" s="3">
        <f t="shared" si="20"/>
        <v>0</v>
      </c>
      <c r="AK8" s="3">
        <f t="shared" si="20"/>
        <v>0</v>
      </c>
      <c r="AL8" s="3">
        <f t="shared" si="20"/>
        <v>0</v>
      </c>
      <c r="AM8" s="3">
        <f t="shared" si="20"/>
        <v>0</v>
      </c>
      <c r="AN8" s="3">
        <f t="shared" si="20"/>
        <v>0</v>
      </c>
      <c r="AO8" s="3">
        <f t="shared" si="20"/>
        <v>0</v>
      </c>
      <c r="AP8" s="3">
        <f t="shared" si="20"/>
        <v>0</v>
      </c>
      <c r="AQ8" s="3">
        <f t="shared" si="20"/>
        <v>0</v>
      </c>
      <c r="AR8" s="3">
        <f t="shared" si="20"/>
        <v>0</v>
      </c>
      <c r="AS8" s="3">
        <f t="shared" si="20"/>
        <v>0</v>
      </c>
      <c r="AT8" s="3">
        <f t="shared" si="20"/>
        <v>0</v>
      </c>
      <c r="AU8" s="3">
        <f t="shared" si="20"/>
        <v>0</v>
      </c>
      <c r="AV8" s="3">
        <f t="shared" si="20"/>
        <v>0</v>
      </c>
      <c r="AW8" s="3">
        <f t="shared" si="20"/>
        <v>0</v>
      </c>
      <c r="AX8" s="3">
        <f t="shared" si="20"/>
        <v>0</v>
      </c>
      <c r="AY8" s="3">
        <f t="shared" si="20"/>
        <v>0</v>
      </c>
      <c r="AZ8" s="3">
        <f t="shared" si="20"/>
        <v>0</v>
      </c>
      <c r="BA8" s="3">
        <f t="shared" si="20"/>
        <v>0</v>
      </c>
      <c r="BE8" s="1">
        <v>157</v>
      </c>
      <c r="BF8" s="20">
        <f t="shared" si="6"/>
        <v>465.10455537625819</v>
      </c>
      <c r="BG8" s="20">
        <f t="shared" si="7"/>
        <v>200</v>
      </c>
      <c r="BH8" s="20">
        <f t="shared" si="11"/>
        <v>265.10455537625819</v>
      </c>
      <c r="BI8" s="20">
        <f t="shared" si="12"/>
        <v>265.10455537625819</v>
      </c>
      <c r="BJ8" s="20">
        <f t="shared" ref="BJ8:BJ71" si="21">ABS(IF(BF8&lt;BG8,BG8-BF8,0))</f>
        <v>0</v>
      </c>
      <c r="BK8" s="23">
        <f t="shared" si="13"/>
        <v>604.63592198913568</v>
      </c>
      <c r="BL8" s="23">
        <f t="shared" si="14"/>
        <v>156.60922340325936</v>
      </c>
      <c r="BM8" s="23">
        <f t="shared" si="15"/>
        <v>260</v>
      </c>
      <c r="BN8" s="23">
        <f t="shared" si="16"/>
        <v>103.39077659674064</v>
      </c>
    </row>
    <row r="9" spans="1:66" x14ac:dyDescent="0.35">
      <c r="A9" s="1">
        <v>158</v>
      </c>
      <c r="B9">
        <v>1561.3699443043599</v>
      </c>
      <c r="C9">
        <v>840</v>
      </c>
      <c r="D9">
        <v>81</v>
      </c>
      <c r="F9">
        <f t="shared" si="9"/>
        <v>0.85877374321947608</v>
      </c>
      <c r="G9" s="18"/>
      <c r="H9" s="3">
        <f t="shared" si="2"/>
        <v>0.85877374321947608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/>
      <c r="AD9" s="7">
        <v>44719</v>
      </c>
      <c r="AE9" s="3">
        <f t="shared" si="4"/>
        <v>0</v>
      </c>
      <c r="AF9" s="3">
        <f t="shared" ref="AF9:BA9" si="22">IF(AND($B9&gt;AF$2,$B9&lt;AG$2),$F9,)</f>
        <v>0.85877374321947608</v>
      </c>
      <c r="AG9" s="3">
        <f t="shared" si="22"/>
        <v>0</v>
      </c>
      <c r="AH9" s="3">
        <f t="shared" si="22"/>
        <v>0</v>
      </c>
      <c r="AI9" s="3">
        <f t="shared" si="22"/>
        <v>0</v>
      </c>
      <c r="AJ9" s="3">
        <f t="shared" si="22"/>
        <v>0</v>
      </c>
      <c r="AK9" s="3">
        <f t="shared" si="22"/>
        <v>0</v>
      </c>
      <c r="AL9" s="3">
        <f t="shared" si="22"/>
        <v>0</v>
      </c>
      <c r="AM9" s="3">
        <f t="shared" si="22"/>
        <v>0</v>
      </c>
      <c r="AN9" s="3">
        <f t="shared" si="22"/>
        <v>0</v>
      </c>
      <c r="AO9" s="3">
        <f t="shared" si="22"/>
        <v>0</v>
      </c>
      <c r="AP9" s="3">
        <f t="shared" si="22"/>
        <v>0</v>
      </c>
      <c r="AQ9" s="3">
        <f t="shared" si="22"/>
        <v>0</v>
      </c>
      <c r="AR9" s="3">
        <f t="shared" si="22"/>
        <v>0</v>
      </c>
      <c r="AS9" s="3">
        <f t="shared" si="22"/>
        <v>0</v>
      </c>
      <c r="AT9" s="3">
        <f t="shared" si="22"/>
        <v>0</v>
      </c>
      <c r="AU9" s="3">
        <f t="shared" si="22"/>
        <v>0</v>
      </c>
      <c r="AV9" s="3">
        <f t="shared" si="22"/>
        <v>0</v>
      </c>
      <c r="AW9" s="3">
        <f t="shared" si="22"/>
        <v>0</v>
      </c>
      <c r="AX9" s="3">
        <f t="shared" si="22"/>
        <v>0</v>
      </c>
      <c r="AY9" s="3">
        <f t="shared" si="22"/>
        <v>0</v>
      </c>
      <c r="AZ9" s="3">
        <f t="shared" si="22"/>
        <v>0</v>
      </c>
      <c r="BA9" s="3">
        <f t="shared" si="22"/>
        <v>0</v>
      </c>
      <c r="BE9" s="1">
        <v>158</v>
      </c>
      <c r="BF9" s="20">
        <f t="shared" si="6"/>
        <v>1561.3699443043599</v>
      </c>
      <c r="BG9" s="20">
        <f t="shared" si="7"/>
        <v>840</v>
      </c>
      <c r="BH9" s="20">
        <f t="shared" si="11"/>
        <v>721.36994430435993</v>
      </c>
      <c r="BI9" s="20">
        <f t="shared" si="12"/>
        <v>721.36994430435993</v>
      </c>
      <c r="BJ9" s="20">
        <f t="shared" si="21"/>
        <v>0</v>
      </c>
      <c r="BK9" s="23">
        <f t="shared" si="13"/>
        <v>2029.7809275956679</v>
      </c>
      <c r="BL9" s="23">
        <f t="shared" si="14"/>
        <v>810.66572172129963</v>
      </c>
      <c r="BM9" s="23">
        <f t="shared" si="15"/>
        <v>1092</v>
      </c>
      <c r="BN9" s="23">
        <f t="shared" si="16"/>
        <v>281.33427827870037</v>
      </c>
    </row>
    <row r="10" spans="1:66" x14ac:dyDescent="0.35">
      <c r="A10" s="1">
        <v>159</v>
      </c>
      <c r="B10">
        <v>7962.6736155991975</v>
      </c>
      <c r="C10">
        <v>6960</v>
      </c>
      <c r="D10">
        <v>123</v>
      </c>
      <c r="F10">
        <f t="shared" si="9"/>
        <v>0.14406230109183873</v>
      </c>
      <c r="G10" s="18"/>
      <c r="H10" s="3">
        <f t="shared" si="2"/>
        <v>0.14406230109183873</v>
      </c>
      <c r="I10" s="3">
        <f t="shared" si="2"/>
        <v>0.14406230109183873</v>
      </c>
      <c r="J10" s="3">
        <f t="shared" si="2"/>
        <v>0.14406230109183873</v>
      </c>
      <c r="K10" s="3">
        <f t="shared" si="2"/>
        <v>0.14406230109183873</v>
      </c>
      <c r="L10" s="3">
        <f t="shared" si="2"/>
        <v>0.14406230109183873</v>
      </c>
      <c r="M10" s="3">
        <f t="shared" si="2"/>
        <v>0.14406230109183873</v>
      </c>
      <c r="N10" s="3">
        <f t="shared" si="2"/>
        <v>0.14406230109183873</v>
      </c>
      <c r="O10" s="3">
        <f t="shared" si="2"/>
        <v>0</v>
      </c>
      <c r="P10" s="3">
        <f t="shared" si="2"/>
        <v>0</v>
      </c>
      <c r="Q10" s="3">
        <f t="shared" si="2"/>
        <v>0</v>
      </c>
      <c r="R10" s="3">
        <f t="shared" si="3"/>
        <v>0</v>
      </c>
      <c r="S10" s="3">
        <f t="shared" si="3"/>
        <v>0</v>
      </c>
      <c r="T10" s="3">
        <f t="shared" si="3"/>
        <v>0</v>
      </c>
      <c r="U10" s="3">
        <f t="shared" si="3"/>
        <v>0</v>
      </c>
      <c r="V10" s="3">
        <f t="shared" si="3"/>
        <v>0</v>
      </c>
      <c r="W10" s="3">
        <f t="shared" si="3"/>
        <v>0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/>
      <c r="AD10" s="7">
        <v>44720</v>
      </c>
      <c r="AE10" s="3">
        <f t="shared" si="4"/>
        <v>0</v>
      </c>
      <c r="AF10" s="3">
        <f t="shared" ref="AF10:BA10" si="23">IF(AND($B10&gt;AF$2,$B10&lt;AG$2),$F10,)</f>
        <v>0</v>
      </c>
      <c r="AG10" s="3">
        <f t="shared" si="23"/>
        <v>0</v>
      </c>
      <c r="AH10" s="3">
        <f t="shared" si="23"/>
        <v>0</v>
      </c>
      <c r="AI10" s="3">
        <f t="shared" si="23"/>
        <v>0</v>
      </c>
      <c r="AJ10" s="3">
        <f t="shared" si="23"/>
        <v>0</v>
      </c>
      <c r="AK10" s="3">
        <f t="shared" si="23"/>
        <v>0</v>
      </c>
      <c r="AL10" s="3">
        <f t="shared" si="23"/>
        <v>0.14406230109183873</v>
      </c>
      <c r="AM10" s="3">
        <f t="shared" si="23"/>
        <v>0</v>
      </c>
      <c r="AN10" s="3">
        <f t="shared" si="23"/>
        <v>0</v>
      </c>
      <c r="AO10" s="3">
        <f t="shared" si="23"/>
        <v>0</v>
      </c>
      <c r="AP10" s="3">
        <f t="shared" si="23"/>
        <v>0</v>
      </c>
      <c r="AQ10" s="3">
        <f t="shared" si="23"/>
        <v>0</v>
      </c>
      <c r="AR10" s="3">
        <f t="shared" si="23"/>
        <v>0</v>
      </c>
      <c r="AS10" s="3">
        <f t="shared" si="23"/>
        <v>0</v>
      </c>
      <c r="AT10" s="3">
        <f t="shared" si="23"/>
        <v>0</v>
      </c>
      <c r="AU10" s="3">
        <f t="shared" si="23"/>
        <v>0</v>
      </c>
      <c r="AV10" s="3">
        <f t="shared" si="23"/>
        <v>0</v>
      </c>
      <c r="AW10" s="3">
        <f t="shared" si="23"/>
        <v>0</v>
      </c>
      <c r="AX10" s="3">
        <f t="shared" si="23"/>
        <v>0</v>
      </c>
      <c r="AY10" s="3">
        <f t="shared" si="23"/>
        <v>0</v>
      </c>
      <c r="AZ10" s="3">
        <f t="shared" si="23"/>
        <v>0</v>
      </c>
      <c r="BA10" s="3">
        <f t="shared" si="23"/>
        <v>0</v>
      </c>
      <c r="BE10" s="1">
        <v>159</v>
      </c>
      <c r="BF10" s="20">
        <f t="shared" si="6"/>
        <v>7962.6736155991975</v>
      </c>
      <c r="BG10" s="20">
        <f t="shared" si="7"/>
        <v>6960</v>
      </c>
      <c r="BH10" s="20">
        <f t="shared" si="11"/>
        <v>1002.6736155991975</v>
      </c>
      <c r="BI10" s="20">
        <f t="shared" si="12"/>
        <v>1002.6736155991975</v>
      </c>
      <c r="BJ10" s="20">
        <f t="shared" si="21"/>
        <v>0</v>
      </c>
      <c r="BK10" s="23">
        <f t="shared" si="13"/>
        <v>10351.475700278957</v>
      </c>
      <c r="BL10" s="23">
        <f t="shared" si="14"/>
        <v>8656.957289916314</v>
      </c>
      <c r="BM10" s="23">
        <f t="shared" si="15"/>
        <v>9048</v>
      </c>
      <c r="BN10" s="23">
        <f t="shared" si="16"/>
        <v>391.04271008368596</v>
      </c>
    </row>
    <row r="11" spans="1:66" x14ac:dyDescent="0.35">
      <c r="A11" s="1">
        <v>160</v>
      </c>
      <c r="B11">
        <v>16343.648889659211</v>
      </c>
      <c r="C11">
        <v>20452</v>
      </c>
      <c r="D11">
        <v>216</v>
      </c>
      <c r="F11">
        <f t="shared" si="9"/>
        <v>0.2008777190661446</v>
      </c>
      <c r="G11" s="18"/>
      <c r="H11" s="3">
        <f t="shared" si="2"/>
        <v>0.2008777190661446</v>
      </c>
      <c r="I11" s="3">
        <f t="shared" si="2"/>
        <v>0.2008777190661446</v>
      </c>
      <c r="J11" s="3">
        <f t="shared" si="2"/>
        <v>0.2008777190661446</v>
      </c>
      <c r="K11" s="3">
        <f t="shared" si="2"/>
        <v>0.2008777190661446</v>
      </c>
      <c r="L11" s="3">
        <f t="shared" si="2"/>
        <v>0.2008777190661446</v>
      </c>
      <c r="M11" s="3">
        <f t="shared" si="2"/>
        <v>0.2008777190661446</v>
      </c>
      <c r="N11" s="3">
        <f t="shared" si="2"/>
        <v>0.2008777190661446</v>
      </c>
      <c r="O11" s="3">
        <f t="shared" si="2"/>
        <v>0.2008777190661446</v>
      </c>
      <c r="P11" s="3">
        <f t="shared" si="2"/>
        <v>0.2008777190661446</v>
      </c>
      <c r="Q11" s="3">
        <f t="shared" si="2"/>
        <v>0.2008777190661446</v>
      </c>
      <c r="R11" s="3">
        <f t="shared" si="3"/>
        <v>0.2008777190661446</v>
      </c>
      <c r="S11" s="3">
        <f t="shared" si="3"/>
        <v>0.2008777190661446</v>
      </c>
      <c r="T11" s="3">
        <f t="shared" si="3"/>
        <v>0.2008777190661446</v>
      </c>
      <c r="U11" s="3">
        <f t="shared" si="3"/>
        <v>0.2008777190661446</v>
      </c>
      <c r="V11" s="3">
        <f t="shared" si="3"/>
        <v>0.2008777190661446</v>
      </c>
      <c r="W11" s="3">
        <f t="shared" si="3"/>
        <v>0.2008777190661446</v>
      </c>
      <c r="X11" s="3">
        <f t="shared" si="3"/>
        <v>0</v>
      </c>
      <c r="Y11" s="3">
        <f t="shared" si="3"/>
        <v>0</v>
      </c>
      <c r="Z11" s="3">
        <f t="shared" si="3"/>
        <v>0</v>
      </c>
      <c r="AA11" s="3">
        <f t="shared" si="3"/>
        <v>0</v>
      </c>
      <c r="AB11" s="3">
        <f t="shared" si="3"/>
        <v>0</v>
      </c>
      <c r="AC11" s="3"/>
      <c r="AD11" s="7">
        <v>44721</v>
      </c>
      <c r="AE11" s="3">
        <f t="shared" si="4"/>
        <v>0</v>
      </c>
      <c r="AF11" s="3">
        <f t="shared" ref="AF11:BA11" si="24">IF(AND($B11&gt;AF$2,$B11&lt;AG$2),$F11,)</f>
        <v>0</v>
      </c>
      <c r="AG11" s="3">
        <f t="shared" si="24"/>
        <v>0</v>
      </c>
      <c r="AH11" s="3">
        <f t="shared" si="24"/>
        <v>0</v>
      </c>
      <c r="AI11" s="3">
        <f t="shared" si="24"/>
        <v>0</v>
      </c>
      <c r="AJ11" s="3">
        <f t="shared" si="24"/>
        <v>0</v>
      </c>
      <c r="AK11" s="3">
        <f t="shared" si="24"/>
        <v>0</v>
      </c>
      <c r="AL11" s="3">
        <f t="shared" si="24"/>
        <v>0</v>
      </c>
      <c r="AM11" s="3">
        <f t="shared" si="24"/>
        <v>0</v>
      </c>
      <c r="AN11" s="3">
        <f t="shared" si="24"/>
        <v>0</v>
      </c>
      <c r="AO11" s="3">
        <f t="shared" si="24"/>
        <v>0</v>
      </c>
      <c r="AP11" s="3">
        <f t="shared" si="24"/>
        <v>0</v>
      </c>
      <c r="AQ11" s="3">
        <f t="shared" si="24"/>
        <v>0</v>
      </c>
      <c r="AR11" s="3">
        <f t="shared" si="24"/>
        <v>0</v>
      </c>
      <c r="AS11" s="3">
        <f t="shared" si="24"/>
        <v>0</v>
      </c>
      <c r="AT11" s="3">
        <f t="shared" si="24"/>
        <v>0</v>
      </c>
      <c r="AU11" s="3">
        <f t="shared" si="24"/>
        <v>0.2008777190661446</v>
      </c>
      <c r="AV11" s="3">
        <f t="shared" si="24"/>
        <v>0</v>
      </c>
      <c r="AW11" s="3">
        <f t="shared" si="24"/>
        <v>0</v>
      </c>
      <c r="AX11" s="3">
        <f t="shared" si="24"/>
        <v>0</v>
      </c>
      <c r="AY11" s="3">
        <f t="shared" si="24"/>
        <v>0</v>
      </c>
      <c r="AZ11" s="3">
        <f t="shared" si="24"/>
        <v>0</v>
      </c>
      <c r="BA11" s="3">
        <f t="shared" si="24"/>
        <v>0</v>
      </c>
      <c r="BE11" s="1">
        <v>160</v>
      </c>
      <c r="BF11" s="20">
        <f t="shared" si="6"/>
        <v>16343.648889659211</v>
      </c>
      <c r="BG11" s="20">
        <f t="shared" si="7"/>
        <v>20452</v>
      </c>
      <c r="BH11" s="20">
        <f t="shared" si="11"/>
        <v>-4108.3511103407891</v>
      </c>
      <c r="BI11" s="20">
        <f t="shared" si="12"/>
        <v>0</v>
      </c>
      <c r="BJ11" s="20">
        <f t="shared" si="21"/>
        <v>4108.3511103407891</v>
      </c>
      <c r="BK11" s="23">
        <f t="shared" si="13"/>
        <v>21246.743556556976</v>
      </c>
      <c r="BL11" s="23">
        <f t="shared" si="14"/>
        <v>21246.743556556976</v>
      </c>
      <c r="BM11" s="23">
        <f t="shared" si="15"/>
        <v>26587.600000000002</v>
      </c>
      <c r="BN11" s="23">
        <f t="shared" si="16"/>
        <v>5340.8564434430264</v>
      </c>
    </row>
    <row r="12" spans="1:66" x14ac:dyDescent="0.35">
      <c r="A12" s="1">
        <v>161</v>
      </c>
      <c r="B12">
        <v>17166.685859491281</v>
      </c>
      <c r="C12">
        <v>19200</v>
      </c>
      <c r="D12">
        <v>238</v>
      </c>
      <c r="F12">
        <f t="shared" si="9"/>
        <v>0.10590177815149578</v>
      </c>
      <c r="G12" s="18"/>
      <c r="H12" s="3">
        <f t="shared" si="2"/>
        <v>0.10590177815149578</v>
      </c>
      <c r="I12" s="3">
        <f t="shared" si="2"/>
        <v>0.10590177815149578</v>
      </c>
      <c r="J12" s="3">
        <f t="shared" si="2"/>
        <v>0.10590177815149578</v>
      </c>
      <c r="K12" s="3">
        <f t="shared" si="2"/>
        <v>0.10590177815149578</v>
      </c>
      <c r="L12" s="3">
        <f t="shared" si="2"/>
        <v>0.10590177815149578</v>
      </c>
      <c r="M12" s="3">
        <f t="shared" si="2"/>
        <v>0.10590177815149578</v>
      </c>
      <c r="N12" s="3">
        <f t="shared" si="2"/>
        <v>0.10590177815149578</v>
      </c>
      <c r="O12" s="3">
        <f t="shared" si="2"/>
        <v>0.10590177815149578</v>
      </c>
      <c r="P12" s="3">
        <f t="shared" si="2"/>
        <v>0.10590177815149578</v>
      </c>
      <c r="Q12" s="3">
        <f t="shared" si="2"/>
        <v>0.10590177815149578</v>
      </c>
      <c r="R12" s="3">
        <f t="shared" si="3"/>
        <v>0.10590177815149578</v>
      </c>
      <c r="S12" s="3">
        <f t="shared" si="3"/>
        <v>0.10590177815149578</v>
      </c>
      <c r="T12" s="3">
        <f t="shared" si="3"/>
        <v>0.10590177815149578</v>
      </c>
      <c r="U12" s="3">
        <f t="shared" si="3"/>
        <v>0.10590177815149578</v>
      </c>
      <c r="V12" s="3">
        <f t="shared" si="3"/>
        <v>0.10590177815149578</v>
      </c>
      <c r="W12" s="3">
        <f t="shared" si="3"/>
        <v>0.10590177815149578</v>
      </c>
      <c r="X12" s="3">
        <f t="shared" si="3"/>
        <v>0.10590177815149578</v>
      </c>
      <c r="Y12" s="3">
        <f t="shared" si="3"/>
        <v>0</v>
      </c>
      <c r="Z12" s="3">
        <f t="shared" si="3"/>
        <v>0</v>
      </c>
      <c r="AA12" s="3">
        <f t="shared" si="3"/>
        <v>0</v>
      </c>
      <c r="AB12" s="3">
        <f t="shared" si="3"/>
        <v>0</v>
      </c>
      <c r="AC12" s="3"/>
      <c r="AD12" s="7">
        <v>44722</v>
      </c>
      <c r="AE12" s="3">
        <f t="shared" si="4"/>
        <v>0</v>
      </c>
      <c r="AF12" s="3">
        <f t="shared" ref="AF12:BA12" si="25">IF(AND($B12&gt;AF$2,$B12&lt;AG$2),$F12,)</f>
        <v>0</v>
      </c>
      <c r="AG12" s="3">
        <f t="shared" si="25"/>
        <v>0</v>
      </c>
      <c r="AH12" s="3">
        <f t="shared" si="25"/>
        <v>0</v>
      </c>
      <c r="AI12" s="3">
        <f t="shared" si="25"/>
        <v>0</v>
      </c>
      <c r="AJ12" s="3">
        <f t="shared" si="25"/>
        <v>0</v>
      </c>
      <c r="AK12" s="3">
        <f t="shared" si="25"/>
        <v>0</v>
      </c>
      <c r="AL12" s="3">
        <f t="shared" si="25"/>
        <v>0</v>
      </c>
      <c r="AM12" s="3">
        <f t="shared" si="25"/>
        <v>0</v>
      </c>
      <c r="AN12" s="3">
        <f t="shared" si="25"/>
        <v>0</v>
      </c>
      <c r="AO12" s="3">
        <f t="shared" si="25"/>
        <v>0</v>
      </c>
      <c r="AP12" s="3">
        <f t="shared" si="25"/>
        <v>0</v>
      </c>
      <c r="AQ12" s="3">
        <f t="shared" si="25"/>
        <v>0</v>
      </c>
      <c r="AR12" s="3">
        <f t="shared" si="25"/>
        <v>0</v>
      </c>
      <c r="AS12" s="3">
        <f t="shared" si="25"/>
        <v>0</v>
      </c>
      <c r="AT12" s="3">
        <f t="shared" si="25"/>
        <v>0</v>
      </c>
      <c r="AU12" s="3">
        <f t="shared" si="25"/>
        <v>0</v>
      </c>
      <c r="AV12" s="3">
        <f t="shared" si="25"/>
        <v>0.10590177815149578</v>
      </c>
      <c r="AW12" s="3">
        <f t="shared" si="25"/>
        <v>0</v>
      </c>
      <c r="AX12" s="3">
        <f t="shared" si="25"/>
        <v>0</v>
      </c>
      <c r="AY12" s="3">
        <f t="shared" si="25"/>
        <v>0</v>
      </c>
      <c r="AZ12" s="3">
        <f t="shared" si="25"/>
        <v>0</v>
      </c>
      <c r="BA12" s="3">
        <f t="shared" si="25"/>
        <v>0</v>
      </c>
      <c r="BE12" s="1">
        <v>161</v>
      </c>
      <c r="BF12" s="20">
        <f t="shared" si="6"/>
        <v>17166.685859491281</v>
      </c>
      <c r="BG12" s="20">
        <f t="shared" si="7"/>
        <v>19200</v>
      </c>
      <c r="BH12" s="20">
        <f t="shared" si="11"/>
        <v>-2033.314140508719</v>
      </c>
      <c r="BI12" s="20">
        <f t="shared" si="12"/>
        <v>0</v>
      </c>
      <c r="BJ12" s="20">
        <f t="shared" si="21"/>
        <v>2033.314140508719</v>
      </c>
      <c r="BK12" s="23">
        <f t="shared" si="13"/>
        <v>22316.691617338667</v>
      </c>
      <c r="BL12" s="23">
        <f t="shared" si="14"/>
        <v>22316.691617338667</v>
      </c>
      <c r="BM12" s="23">
        <f t="shared" si="15"/>
        <v>24960</v>
      </c>
      <c r="BN12" s="23">
        <f t="shared" si="16"/>
        <v>2643.3083826613329</v>
      </c>
    </row>
    <row r="13" spans="1:66" x14ac:dyDescent="0.35">
      <c r="A13" s="1">
        <v>162</v>
      </c>
      <c r="B13">
        <v>2537.0824564614081</v>
      </c>
      <c r="C13">
        <v>820</v>
      </c>
      <c r="D13">
        <v>99</v>
      </c>
      <c r="F13">
        <f t="shared" si="9"/>
        <v>2.0940029956846442</v>
      </c>
      <c r="G13" s="18"/>
      <c r="H13" s="3">
        <f t="shared" ref="H13:Q22" si="26">IF($B13&gt;H$2,$F13,)</f>
        <v>2.0940029956846442</v>
      </c>
      <c r="I13" s="3">
        <f t="shared" si="26"/>
        <v>2.0940029956846442</v>
      </c>
      <c r="J13" s="3">
        <f t="shared" si="26"/>
        <v>0</v>
      </c>
      <c r="K13" s="3">
        <f t="shared" si="26"/>
        <v>0</v>
      </c>
      <c r="L13" s="3">
        <f t="shared" si="26"/>
        <v>0</v>
      </c>
      <c r="M13" s="3">
        <f t="shared" si="26"/>
        <v>0</v>
      </c>
      <c r="N13" s="3">
        <f t="shared" si="26"/>
        <v>0</v>
      </c>
      <c r="O13" s="3">
        <f t="shared" si="26"/>
        <v>0</v>
      </c>
      <c r="P13" s="3">
        <f t="shared" si="26"/>
        <v>0</v>
      </c>
      <c r="Q13" s="3">
        <f t="shared" si="26"/>
        <v>0</v>
      </c>
      <c r="R13" s="3">
        <f t="shared" ref="R13:AB22" si="27">IF($B13&gt;R$2,$F13,)</f>
        <v>0</v>
      </c>
      <c r="S13" s="3">
        <f t="shared" si="27"/>
        <v>0</v>
      </c>
      <c r="T13" s="3">
        <f t="shared" si="27"/>
        <v>0</v>
      </c>
      <c r="U13" s="3">
        <f t="shared" si="27"/>
        <v>0</v>
      </c>
      <c r="V13" s="3">
        <f t="shared" si="27"/>
        <v>0</v>
      </c>
      <c r="W13" s="3">
        <f t="shared" si="27"/>
        <v>0</v>
      </c>
      <c r="X13" s="3">
        <f t="shared" si="27"/>
        <v>0</v>
      </c>
      <c r="Y13" s="3">
        <f t="shared" si="27"/>
        <v>0</v>
      </c>
      <c r="Z13" s="3">
        <f t="shared" si="27"/>
        <v>0</v>
      </c>
      <c r="AA13" s="3">
        <f t="shared" si="27"/>
        <v>0</v>
      </c>
      <c r="AB13" s="3">
        <f t="shared" si="27"/>
        <v>0</v>
      </c>
      <c r="AC13" s="3"/>
      <c r="AD13" s="7">
        <v>44723</v>
      </c>
      <c r="AE13" s="3">
        <f t="shared" si="4"/>
        <v>0</v>
      </c>
      <c r="AF13" s="3">
        <f t="shared" ref="AF13:BA13" si="28">IF(AND($B13&gt;AF$2,$B13&lt;AG$2),$F13,)</f>
        <v>0</v>
      </c>
      <c r="AG13" s="3">
        <f t="shared" si="28"/>
        <v>2.0940029956846442</v>
      </c>
      <c r="AH13" s="3">
        <f t="shared" si="28"/>
        <v>0</v>
      </c>
      <c r="AI13" s="3">
        <f t="shared" si="28"/>
        <v>0</v>
      </c>
      <c r="AJ13" s="3">
        <f t="shared" si="28"/>
        <v>0</v>
      </c>
      <c r="AK13" s="3">
        <f t="shared" si="28"/>
        <v>0</v>
      </c>
      <c r="AL13" s="3">
        <f t="shared" si="28"/>
        <v>0</v>
      </c>
      <c r="AM13" s="3">
        <f t="shared" si="28"/>
        <v>0</v>
      </c>
      <c r="AN13" s="3">
        <f t="shared" si="28"/>
        <v>0</v>
      </c>
      <c r="AO13" s="3">
        <f t="shared" si="28"/>
        <v>0</v>
      </c>
      <c r="AP13" s="3">
        <f t="shared" si="28"/>
        <v>0</v>
      </c>
      <c r="AQ13" s="3">
        <f t="shared" si="28"/>
        <v>0</v>
      </c>
      <c r="AR13" s="3">
        <f t="shared" si="28"/>
        <v>0</v>
      </c>
      <c r="AS13" s="3">
        <f t="shared" si="28"/>
        <v>0</v>
      </c>
      <c r="AT13" s="3">
        <f t="shared" si="28"/>
        <v>0</v>
      </c>
      <c r="AU13" s="3">
        <f t="shared" si="28"/>
        <v>0</v>
      </c>
      <c r="AV13" s="3">
        <f t="shared" si="28"/>
        <v>0</v>
      </c>
      <c r="AW13" s="3">
        <f t="shared" si="28"/>
        <v>0</v>
      </c>
      <c r="AX13" s="3">
        <f t="shared" si="28"/>
        <v>0</v>
      </c>
      <c r="AY13" s="3">
        <f t="shared" si="28"/>
        <v>0</v>
      </c>
      <c r="AZ13" s="3">
        <f t="shared" si="28"/>
        <v>0</v>
      </c>
      <c r="BA13" s="3">
        <f t="shared" si="28"/>
        <v>0</v>
      </c>
      <c r="BE13" s="1">
        <v>162</v>
      </c>
      <c r="BF13" s="20">
        <f t="shared" si="6"/>
        <v>2537.0824564614081</v>
      </c>
      <c r="BG13" s="20">
        <f t="shared" si="7"/>
        <v>820</v>
      </c>
      <c r="BH13" s="20">
        <f t="shared" si="11"/>
        <v>1717.0824564614081</v>
      </c>
      <c r="BI13" s="20">
        <f t="shared" si="12"/>
        <v>1717.0824564614081</v>
      </c>
      <c r="BJ13" s="20">
        <f t="shared" si="21"/>
        <v>0</v>
      </c>
      <c r="BK13" s="23">
        <f t="shared" si="13"/>
        <v>3298.2071933998309</v>
      </c>
      <c r="BL13" s="23">
        <f t="shared" si="14"/>
        <v>396.33784198005105</v>
      </c>
      <c r="BM13" s="23">
        <f t="shared" si="15"/>
        <v>1066</v>
      </c>
      <c r="BN13" s="23">
        <f t="shared" si="16"/>
        <v>669.66215801994895</v>
      </c>
    </row>
    <row r="14" spans="1:66" x14ac:dyDescent="0.35">
      <c r="A14" s="1">
        <v>163</v>
      </c>
      <c r="B14">
        <v>3823.0042495956359</v>
      </c>
      <c r="C14">
        <v>3016</v>
      </c>
      <c r="D14">
        <v>122</v>
      </c>
      <c r="F14">
        <f t="shared" si="9"/>
        <v>0.26757435331420287</v>
      </c>
      <c r="G14" s="18"/>
      <c r="H14" s="3">
        <f t="shared" si="26"/>
        <v>0.26757435331420287</v>
      </c>
      <c r="I14" s="3">
        <f t="shared" si="26"/>
        <v>0.26757435331420287</v>
      </c>
      <c r="J14" s="3">
        <f t="shared" si="26"/>
        <v>0.26757435331420287</v>
      </c>
      <c r="K14" s="3">
        <f t="shared" si="26"/>
        <v>0</v>
      </c>
      <c r="L14" s="3">
        <f t="shared" si="26"/>
        <v>0</v>
      </c>
      <c r="M14" s="3">
        <f t="shared" si="26"/>
        <v>0</v>
      </c>
      <c r="N14" s="3">
        <f t="shared" si="26"/>
        <v>0</v>
      </c>
      <c r="O14" s="3">
        <f t="shared" si="26"/>
        <v>0</v>
      </c>
      <c r="P14" s="3">
        <f t="shared" si="26"/>
        <v>0</v>
      </c>
      <c r="Q14" s="3">
        <f t="shared" si="26"/>
        <v>0</v>
      </c>
      <c r="R14" s="3">
        <f t="shared" si="27"/>
        <v>0</v>
      </c>
      <c r="S14" s="3">
        <f t="shared" si="27"/>
        <v>0</v>
      </c>
      <c r="T14" s="3">
        <f t="shared" si="27"/>
        <v>0</v>
      </c>
      <c r="U14" s="3">
        <f t="shared" si="27"/>
        <v>0</v>
      </c>
      <c r="V14" s="3">
        <f t="shared" si="27"/>
        <v>0</v>
      </c>
      <c r="W14" s="3">
        <f t="shared" si="27"/>
        <v>0</v>
      </c>
      <c r="X14" s="3">
        <f t="shared" si="27"/>
        <v>0</v>
      </c>
      <c r="Y14" s="3">
        <f t="shared" si="27"/>
        <v>0</v>
      </c>
      <c r="Z14" s="3">
        <f t="shared" si="27"/>
        <v>0</v>
      </c>
      <c r="AA14" s="3">
        <f t="shared" si="27"/>
        <v>0</v>
      </c>
      <c r="AB14" s="3">
        <f t="shared" si="27"/>
        <v>0</v>
      </c>
      <c r="AC14" s="3"/>
      <c r="AD14" s="7">
        <v>44724</v>
      </c>
      <c r="AE14" s="3">
        <f t="shared" si="4"/>
        <v>0</v>
      </c>
      <c r="AF14" s="3">
        <f t="shared" ref="AF14:BA14" si="29">IF(AND($B14&gt;AF$2,$B14&lt;AG$2),$F14,)</f>
        <v>0</v>
      </c>
      <c r="AG14" s="3">
        <f t="shared" si="29"/>
        <v>0</v>
      </c>
      <c r="AH14" s="3">
        <f t="shared" si="29"/>
        <v>0.26757435331420287</v>
      </c>
      <c r="AI14" s="3">
        <f t="shared" si="29"/>
        <v>0</v>
      </c>
      <c r="AJ14" s="3">
        <f t="shared" si="29"/>
        <v>0</v>
      </c>
      <c r="AK14" s="3">
        <f t="shared" si="29"/>
        <v>0</v>
      </c>
      <c r="AL14" s="3">
        <f t="shared" si="29"/>
        <v>0</v>
      </c>
      <c r="AM14" s="3">
        <f t="shared" si="29"/>
        <v>0</v>
      </c>
      <c r="AN14" s="3">
        <f t="shared" si="29"/>
        <v>0</v>
      </c>
      <c r="AO14" s="3">
        <f t="shared" si="29"/>
        <v>0</v>
      </c>
      <c r="AP14" s="3">
        <f t="shared" si="29"/>
        <v>0</v>
      </c>
      <c r="AQ14" s="3">
        <f t="shared" si="29"/>
        <v>0</v>
      </c>
      <c r="AR14" s="3">
        <f t="shared" si="29"/>
        <v>0</v>
      </c>
      <c r="AS14" s="3">
        <f t="shared" si="29"/>
        <v>0</v>
      </c>
      <c r="AT14" s="3">
        <f t="shared" si="29"/>
        <v>0</v>
      </c>
      <c r="AU14" s="3">
        <f t="shared" si="29"/>
        <v>0</v>
      </c>
      <c r="AV14" s="3">
        <f t="shared" si="29"/>
        <v>0</v>
      </c>
      <c r="AW14" s="3">
        <f t="shared" si="29"/>
        <v>0</v>
      </c>
      <c r="AX14" s="3">
        <f t="shared" si="29"/>
        <v>0</v>
      </c>
      <c r="AY14" s="3">
        <f t="shared" si="29"/>
        <v>0</v>
      </c>
      <c r="AZ14" s="3">
        <f t="shared" si="29"/>
        <v>0</v>
      </c>
      <c r="BA14" s="3">
        <f t="shared" si="29"/>
        <v>0</v>
      </c>
      <c r="BE14" s="1">
        <v>163</v>
      </c>
      <c r="BF14" s="20">
        <f t="shared" si="6"/>
        <v>3823.0042495956359</v>
      </c>
      <c r="BG14" s="20">
        <f t="shared" si="7"/>
        <v>3016</v>
      </c>
      <c r="BH14" s="20">
        <f t="shared" si="11"/>
        <v>807.00424959563588</v>
      </c>
      <c r="BI14" s="20">
        <f t="shared" si="12"/>
        <v>807.00424959563588</v>
      </c>
      <c r="BJ14" s="20">
        <f t="shared" si="21"/>
        <v>0</v>
      </c>
      <c r="BK14" s="23">
        <f t="shared" si="13"/>
        <v>4969.9055244743267</v>
      </c>
      <c r="BL14" s="23">
        <f t="shared" si="14"/>
        <v>3606.068342657702</v>
      </c>
      <c r="BM14" s="23">
        <f t="shared" si="15"/>
        <v>3920.8</v>
      </c>
      <c r="BN14" s="23">
        <f t="shared" si="16"/>
        <v>314.73165734229815</v>
      </c>
    </row>
    <row r="15" spans="1:66" x14ac:dyDescent="0.35">
      <c r="A15" s="1">
        <v>164</v>
      </c>
      <c r="B15">
        <v>18855.282321249291</v>
      </c>
      <c r="C15">
        <v>21188</v>
      </c>
      <c r="D15">
        <v>216</v>
      </c>
      <c r="F15">
        <f t="shared" si="9"/>
        <v>0.11009617135882144</v>
      </c>
      <c r="G15" s="18"/>
      <c r="H15" s="3">
        <f t="shared" si="26"/>
        <v>0.11009617135882144</v>
      </c>
      <c r="I15" s="3">
        <f t="shared" si="26"/>
        <v>0.11009617135882144</v>
      </c>
      <c r="J15" s="3">
        <f t="shared" si="26"/>
        <v>0.11009617135882144</v>
      </c>
      <c r="K15" s="3">
        <f t="shared" si="26"/>
        <v>0.11009617135882144</v>
      </c>
      <c r="L15" s="3">
        <f t="shared" si="26"/>
        <v>0.11009617135882144</v>
      </c>
      <c r="M15" s="3">
        <f t="shared" si="26"/>
        <v>0.11009617135882144</v>
      </c>
      <c r="N15" s="3">
        <f t="shared" si="26"/>
        <v>0.11009617135882144</v>
      </c>
      <c r="O15" s="3">
        <f t="shared" si="26"/>
        <v>0.11009617135882144</v>
      </c>
      <c r="P15" s="3">
        <f t="shared" si="26"/>
        <v>0.11009617135882144</v>
      </c>
      <c r="Q15" s="3">
        <f t="shared" si="26"/>
        <v>0.11009617135882144</v>
      </c>
      <c r="R15" s="3">
        <f t="shared" si="27"/>
        <v>0.11009617135882144</v>
      </c>
      <c r="S15" s="3">
        <f t="shared" si="27"/>
        <v>0.11009617135882144</v>
      </c>
      <c r="T15" s="3">
        <f t="shared" si="27"/>
        <v>0.11009617135882144</v>
      </c>
      <c r="U15" s="3">
        <f t="shared" si="27"/>
        <v>0.11009617135882144</v>
      </c>
      <c r="V15" s="3">
        <f t="shared" si="27"/>
        <v>0.11009617135882144</v>
      </c>
      <c r="W15" s="3">
        <f t="shared" si="27"/>
        <v>0.11009617135882144</v>
      </c>
      <c r="X15" s="3">
        <f t="shared" si="27"/>
        <v>0.11009617135882144</v>
      </c>
      <c r="Y15" s="3">
        <f t="shared" si="27"/>
        <v>0.11009617135882144</v>
      </c>
      <c r="Z15" s="3">
        <f t="shared" si="27"/>
        <v>0</v>
      </c>
      <c r="AA15" s="3">
        <f t="shared" si="27"/>
        <v>0</v>
      </c>
      <c r="AB15" s="3">
        <f t="shared" si="27"/>
        <v>0</v>
      </c>
      <c r="AC15" s="3"/>
      <c r="AD15" s="7">
        <v>44725</v>
      </c>
      <c r="AE15" s="3">
        <f t="shared" si="4"/>
        <v>0</v>
      </c>
      <c r="AF15" s="3">
        <f t="shared" ref="AF15:BA15" si="30">IF(AND($B15&gt;AF$2,$B15&lt;AG$2),$F15,)</f>
        <v>0</v>
      </c>
      <c r="AG15" s="3">
        <f t="shared" si="30"/>
        <v>0</v>
      </c>
      <c r="AH15" s="3">
        <f t="shared" si="30"/>
        <v>0</v>
      </c>
      <c r="AI15" s="3">
        <f t="shared" si="30"/>
        <v>0</v>
      </c>
      <c r="AJ15" s="3">
        <f t="shared" si="30"/>
        <v>0</v>
      </c>
      <c r="AK15" s="3">
        <f t="shared" si="30"/>
        <v>0</v>
      </c>
      <c r="AL15" s="3">
        <f t="shared" si="30"/>
        <v>0</v>
      </c>
      <c r="AM15" s="3">
        <f t="shared" si="30"/>
        <v>0</v>
      </c>
      <c r="AN15" s="3">
        <f t="shared" si="30"/>
        <v>0</v>
      </c>
      <c r="AO15" s="3">
        <f t="shared" si="30"/>
        <v>0</v>
      </c>
      <c r="AP15" s="3">
        <f t="shared" si="30"/>
        <v>0</v>
      </c>
      <c r="AQ15" s="3">
        <f t="shared" si="30"/>
        <v>0</v>
      </c>
      <c r="AR15" s="3">
        <f t="shared" si="30"/>
        <v>0</v>
      </c>
      <c r="AS15" s="3">
        <f t="shared" si="30"/>
        <v>0</v>
      </c>
      <c r="AT15" s="3">
        <f t="shared" si="30"/>
        <v>0</v>
      </c>
      <c r="AU15" s="3">
        <f t="shared" si="30"/>
        <v>0</v>
      </c>
      <c r="AV15" s="3">
        <f t="shared" si="30"/>
        <v>0</v>
      </c>
      <c r="AW15" s="3">
        <f t="shared" si="30"/>
        <v>0.11009617135882144</v>
      </c>
      <c r="AX15" s="3">
        <f t="shared" si="30"/>
        <v>0</v>
      </c>
      <c r="AY15" s="3">
        <f t="shared" si="30"/>
        <v>0</v>
      </c>
      <c r="AZ15" s="3">
        <f t="shared" si="30"/>
        <v>0</v>
      </c>
      <c r="BA15" s="3">
        <f t="shared" si="30"/>
        <v>0</v>
      </c>
      <c r="BE15" s="1">
        <v>164</v>
      </c>
      <c r="BF15" s="20">
        <f t="shared" si="6"/>
        <v>18855.282321249291</v>
      </c>
      <c r="BG15" s="20">
        <f t="shared" si="7"/>
        <v>21188</v>
      </c>
      <c r="BH15" s="20">
        <f t="shared" si="11"/>
        <v>-2332.7176787507087</v>
      </c>
      <c r="BI15" s="20">
        <f t="shared" si="12"/>
        <v>0</v>
      </c>
      <c r="BJ15" s="20">
        <f t="shared" si="21"/>
        <v>2332.7176787507087</v>
      </c>
      <c r="BK15" s="23">
        <f t="shared" si="13"/>
        <v>24511.867017624081</v>
      </c>
      <c r="BL15" s="23">
        <f t="shared" si="14"/>
        <v>24511.867017624081</v>
      </c>
      <c r="BM15" s="23">
        <f t="shared" si="15"/>
        <v>27544.400000000001</v>
      </c>
      <c r="BN15" s="23">
        <f t="shared" si="16"/>
        <v>3032.5329823759203</v>
      </c>
    </row>
    <row r="16" spans="1:66" x14ac:dyDescent="0.35">
      <c r="A16" s="1">
        <v>165</v>
      </c>
      <c r="B16">
        <v>17303.84076954121</v>
      </c>
      <c r="C16">
        <v>16988</v>
      </c>
      <c r="D16">
        <v>216</v>
      </c>
      <c r="F16">
        <f t="shared" si="9"/>
        <v>1.8591992555993038E-2</v>
      </c>
      <c r="G16" s="18"/>
      <c r="H16" s="3">
        <f t="shared" si="26"/>
        <v>1.8591992555993038E-2</v>
      </c>
      <c r="I16" s="3">
        <f t="shared" si="26"/>
        <v>1.8591992555993038E-2</v>
      </c>
      <c r="J16" s="3">
        <f t="shared" si="26"/>
        <v>1.8591992555993038E-2</v>
      </c>
      <c r="K16" s="3">
        <f t="shared" si="26"/>
        <v>1.8591992555993038E-2</v>
      </c>
      <c r="L16" s="3">
        <f t="shared" si="26"/>
        <v>1.8591992555993038E-2</v>
      </c>
      <c r="M16" s="3">
        <f t="shared" si="26"/>
        <v>1.8591992555993038E-2</v>
      </c>
      <c r="N16" s="3">
        <f t="shared" si="26"/>
        <v>1.8591992555993038E-2</v>
      </c>
      <c r="O16" s="3">
        <f t="shared" si="26"/>
        <v>1.8591992555993038E-2</v>
      </c>
      <c r="P16" s="3">
        <f t="shared" si="26"/>
        <v>1.8591992555993038E-2</v>
      </c>
      <c r="Q16" s="3">
        <f t="shared" si="26"/>
        <v>1.8591992555993038E-2</v>
      </c>
      <c r="R16" s="3">
        <f t="shared" si="27"/>
        <v>1.8591992555993038E-2</v>
      </c>
      <c r="S16" s="3">
        <f t="shared" si="27"/>
        <v>1.8591992555993038E-2</v>
      </c>
      <c r="T16" s="3">
        <f t="shared" si="27"/>
        <v>1.8591992555993038E-2</v>
      </c>
      <c r="U16" s="3">
        <f t="shared" si="27"/>
        <v>1.8591992555993038E-2</v>
      </c>
      <c r="V16" s="3">
        <f t="shared" si="27"/>
        <v>1.8591992555993038E-2</v>
      </c>
      <c r="W16" s="3">
        <f t="shared" si="27"/>
        <v>1.8591992555993038E-2</v>
      </c>
      <c r="X16" s="3">
        <f t="shared" si="27"/>
        <v>1.8591992555993038E-2</v>
      </c>
      <c r="Y16" s="3">
        <f t="shared" si="27"/>
        <v>0</v>
      </c>
      <c r="Z16" s="3">
        <f t="shared" si="27"/>
        <v>0</v>
      </c>
      <c r="AA16" s="3">
        <f t="shared" si="27"/>
        <v>0</v>
      </c>
      <c r="AB16" s="3">
        <f t="shared" si="27"/>
        <v>0</v>
      </c>
      <c r="AC16" s="3"/>
      <c r="AD16" s="7">
        <v>44726</v>
      </c>
      <c r="AE16" s="3">
        <f t="shared" si="4"/>
        <v>0</v>
      </c>
      <c r="AF16" s="3">
        <f t="shared" ref="AF16:BA16" si="31">IF(AND($B16&gt;AF$2,$B16&lt;AG$2),$F16,)</f>
        <v>0</v>
      </c>
      <c r="AG16" s="3">
        <f t="shared" si="31"/>
        <v>0</v>
      </c>
      <c r="AH16" s="3">
        <f t="shared" si="31"/>
        <v>0</v>
      </c>
      <c r="AI16" s="3">
        <f t="shared" si="31"/>
        <v>0</v>
      </c>
      <c r="AJ16" s="3">
        <f t="shared" si="31"/>
        <v>0</v>
      </c>
      <c r="AK16" s="3">
        <f t="shared" si="31"/>
        <v>0</v>
      </c>
      <c r="AL16" s="3">
        <f t="shared" si="31"/>
        <v>0</v>
      </c>
      <c r="AM16" s="3">
        <f t="shared" si="31"/>
        <v>0</v>
      </c>
      <c r="AN16" s="3">
        <f t="shared" si="31"/>
        <v>0</v>
      </c>
      <c r="AO16" s="3">
        <f t="shared" si="31"/>
        <v>0</v>
      </c>
      <c r="AP16" s="3">
        <f t="shared" si="31"/>
        <v>0</v>
      </c>
      <c r="AQ16" s="3">
        <f t="shared" si="31"/>
        <v>0</v>
      </c>
      <c r="AR16" s="3">
        <f t="shared" si="31"/>
        <v>0</v>
      </c>
      <c r="AS16" s="3">
        <f t="shared" si="31"/>
        <v>0</v>
      </c>
      <c r="AT16" s="3">
        <f t="shared" si="31"/>
        <v>0</v>
      </c>
      <c r="AU16" s="3">
        <f t="shared" si="31"/>
        <v>0</v>
      </c>
      <c r="AV16" s="3">
        <f t="shared" si="31"/>
        <v>1.8591992555993038E-2</v>
      </c>
      <c r="AW16" s="3">
        <f t="shared" si="31"/>
        <v>0</v>
      </c>
      <c r="AX16" s="3">
        <f t="shared" si="31"/>
        <v>0</v>
      </c>
      <c r="AY16" s="3">
        <f t="shared" si="31"/>
        <v>0</v>
      </c>
      <c r="AZ16" s="3">
        <f t="shared" si="31"/>
        <v>0</v>
      </c>
      <c r="BA16" s="3">
        <f t="shared" si="31"/>
        <v>0</v>
      </c>
      <c r="BE16" s="1">
        <v>165</v>
      </c>
      <c r="BF16" s="20">
        <f t="shared" si="6"/>
        <v>17303.84076954121</v>
      </c>
      <c r="BG16" s="20">
        <f t="shared" si="7"/>
        <v>16988</v>
      </c>
      <c r="BH16" s="20">
        <f t="shared" si="11"/>
        <v>315.84076954120974</v>
      </c>
      <c r="BI16" s="20">
        <f t="shared" si="12"/>
        <v>315.84076954120974</v>
      </c>
      <c r="BJ16" s="20">
        <f t="shared" si="21"/>
        <v>0</v>
      </c>
      <c r="BK16" s="23">
        <f t="shared" si="13"/>
        <v>22494.993000403574</v>
      </c>
      <c r="BL16" s="23">
        <f t="shared" si="14"/>
        <v>21961.222099878931</v>
      </c>
      <c r="BM16" s="23">
        <f t="shared" si="15"/>
        <v>22084.400000000001</v>
      </c>
      <c r="BN16" s="23">
        <f t="shared" si="16"/>
        <v>123.17790012107071</v>
      </c>
    </row>
    <row r="17" spans="1:66" x14ac:dyDescent="0.35">
      <c r="A17" s="1">
        <v>166</v>
      </c>
      <c r="B17">
        <v>3034.9983837974742</v>
      </c>
      <c r="C17">
        <v>2620</v>
      </c>
      <c r="D17">
        <v>130</v>
      </c>
      <c r="F17">
        <f t="shared" si="9"/>
        <v>0.15839632969369244</v>
      </c>
      <c r="G17" s="18"/>
      <c r="H17" s="3">
        <f t="shared" si="26"/>
        <v>0.15839632969369244</v>
      </c>
      <c r="I17" s="3">
        <f t="shared" si="26"/>
        <v>0.15839632969369244</v>
      </c>
      <c r="J17" s="3">
        <f t="shared" si="26"/>
        <v>0.15839632969369244</v>
      </c>
      <c r="K17" s="3">
        <f t="shared" si="26"/>
        <v>0</v>
      </c>
      <c r="L17" s="3">
        <f t="shared" si="26"/>
        <v>0</v>
      </c>
      <c r="M17" s="3">
        <f t="shared" si="26"/>
        <v>0</v>
      </c>
      <c r="N17" s="3">
        <f t="shared" si="26"/>
        <v>0</v>
      </c>
      <c r="O17" s="3">
        <f t="shared" si="26"/>
        <v>0</v>
      </c>
      <c r="P17" s="3">
        <f t="shared" si="26"/>
        <v>0</v>
      </c>
      <c r="Q17" s="3">
        <f t="shared" si="26"/>
        <v>0</v>
      </c>
      <c r="R17" s="3">
        <f t="shared" si="27"/>
        <v>0</v>
      </c>
      <c r="S17" s="3">
        <f t="shared" si="27"/>
        <v>0</v>
      </c>
      <c r="T17" s="3">
        <f t="shared" si="27"/>
        <v>0</v>
      </c>
      <c r="U17" s="3">
        <f t="shared" si="27"/>
        <v>0</v>
      </c>
      <c r="V17" s="3">
        <f t="shared" si="27"/>
        <v>0</v>
      </c>
      <c r="W17" s="3">
        <f t="shared" si="27"/>
        <v>0</v>
      </c>
      <c r="X17" s="3">
        <f t="shared" si="27"/>
        <v>0</v>
      </c>
      <c r="Y17" s="3">
        <f t="shared" si="27"/>
        <v>0</v>
      </c>
      <c r="Z17" s="3">
        <f t="shared" si="27"/>
        <v>0</v>
      </c>
      <c r="AA17" s="3">
        <f t="shared" si="27"/>
        <v>0</v>
      </c>
      <c r="AB17" s="3">
        <f t="shared" si="27"/>
        <v>0</v>
      </c>
      <c r="AC17" s="3"/>
      <c r="AD17" s="7">
        <v>44727</v>
      </c>
      <c r="AE17" s="3">
        <f t="shared" si="4"/>
        <v>0</v>
      </c>
      <c r="AF17" s="3">
        <f t="shared" ref="AF17:BA17" si="32">IF(AND($B17&gt;AF$2,$B17&lt;AG$2),$F17,)</f>
        <v>0</v>
      </c>
      <c r="AG17" s="3">
        <f t="shared" si="32"/>
        <v>0</v>
      </c>
      <c r="AH17" s="3">
        <f t="shared" si="32"/>
        <v>0.15839632969369244</v>
      </c>
      <c r="AI17" s="3">
        <f t="shared" si="32"/>
        <v>0</v>
      </c>
      <c r="AJ17" s="3">
        <f t="shared" si="32"/>
        <v>0</v>
      </c>
      <c r="AK17" s="3">
        <f t="shared" si="32"/>
        <v>0</v>
      </c>
      <c r="AL17" s="3">
        <f t="shared" si="32"/>
        <v>0</v>
      </c>
      <c r="AM17" s="3">
        <f t="shared" si="32"/>
        <v>0</v>
      </c>
      <c r="AN17" s="3">
        <f t="shared" si="32"/>
        <v>0</v>
      </c>
      <c r="AO17" s="3">
        <f t="shared" si="32"/>
        <v>0</v>
      </c>
      <c r="AP17" s="3">
        <f t="shared" si="32"/>
        <v>0</v>
      </c>
      <c r="AQ17" s="3">
        <f t="shared" si="32"/>
        <v>0</v>
      </c>
      <c r="AR17" s="3">
        <f t="shared" si="32"/>
        <v>0</v>
      </c>
      <c r="AS17" s="3">
        <f t="shared" si="32"/>
        <v>0</v>
      </c>
      <c r="AT17" s="3">
        <f t="shared" si="32"/>
        <v>0</v>
      </c>
      <c r="AU17" s="3">
        <f t="shared" si="32"/>
        <v>0</v>
      </c>
      <c r="AV17" s="3">
        <f t="shared" si="32"/>
        <v>0</v>
      </c>
      <c r="AW17" s="3">
        <f t="shared" si="32"/>
        <v>0</v>
      </c>
      <c r="AX17" s="3">
        <f t="shared" si="32"/>
        <v>0</v>
      </c>
      <c r="AY17" s="3">
        <f t="shared" si="32"/>
        <v>0</v>
      </c>
      <c r="AZ17" s="3">
        <f t="shared" si="32"/>
        <v>0</v>
      </c>
      <c r="BA17" s="3">
        <f t="shared" si="32"/>
        <v>0</v>
      </c>
      <c r="BE17" s="1">
        <v>166</v>
      </c>
      <c r="BF17" s="20">
        <f t="shared" si="6"/>
        <v>3034.9983837974742</v>
      </c>
      <c r="BG17" s="20">
        <f t="shared" si="7"/>
        <v>2620</v>
      </c>
      <c r="BH17" s="20">
        <f t="shared" si="11"/>
        <v>414.99838379747416</v>
      </c>
      <c r="BI17" s="20">
        <f t="shared" si="12"/>
        <v>414.99838379747416</v>
      </c>
      <c r="BJ17" s="20">
        <f t="shared" si="21"/>
        <v>0</v>
      </c>
      <c r="BK17" s="23">
        <f t="shared" si="13"/>
        <v>3945.4978989367164</v>
      </c>
      <c r="BL17" s="23">
        <f t="shared" si="14"/>
        <v>3244.1506303189853</v>
      </c>
      <c r="BM17" s="23">
        <f t="shared" si="15"/>
        <v>3406</v>
      </c>
      <c r="BN17" s="23">
        <f t="shared" si="16"/>
        <v>161.84936968101465</v>
      </c>
    </row>
    <row r="18" spans="1:66" x14ac:dyDescent="0.35">
      <c r="A18" s="1">
        <v>167</v>
      </c>
      <c r="B18">
        <v>4413.4448559854882</v>
      </c>
      <c r="C18">
        <v>4804</v>
      </c>
      <c r="D18">
        <v>140</v>
      </c>
      <c r="F18">
        <f t="shared" si="9"/>
        <v>8.1297906747400464E-2</v>
      </c>
      <c r="G18" s="18"/>
      <c r="H18" s="3">
        <f t="shared" si="26"/>
        <v>8.1297906747400464E-2</v>
      </c>
      <c r="I18" s="3">
        <f t="shared" si="26"/>
        <v>8.1297906747400464E-2</v>
      </c>
      <c r="J18" s="3">
        <f t="shared" si="26"/>
        <v>8.1297906747400464E-2</v>
      </c>
      <c r="K18" s="3">
        <f t="shared" si="26"/>
        <v>8.1297906747400464E-2</v>
      </c>
      <c r="L18" s="3">
        <f t="shared" si="26"/>
        <v>0</v>
      </c>
      <c r="M18" s="3">
        <f t="shared" si="26"/>
        <v>0</v>
      </c>
      <c r="N18" s="3">
        <f t="shared" si="26"/>
        <v>0</v>
      </c>
      <c r="O18" s="3">
        <f t="shared" si="26"/>
        <v>0</v>
      </c>
      <c r="P18" s="3">
        <f t="shared" si="26"/>
        <v>0</v>
      </c>
      <c r="Q18" s="3">
        <f t="shared" si="26"/>
        <v>0</v>
      </c>
      <c r="R18" s="3">
        <f t="shared" si="27"/>
        <v>0</v>
      </c>
      <c r="S18" s="3">
        <f t="shared" si="27"/>
        <v>0</v>
      </c>
      <c r="T18" s="3">
        <f t="shared" si="27"/>
        <v>0</v>
      </c>
      <c r="U18" s="3">
        <f t="shared" si="27"/>
        <v>0</v>
      </c>
      <c r="V18" s="3">
        <f t="shared" si="27"/>
        <v>0</v>
      </c>
      <c r="W18" s="3">
        <f t="shared" si="27"/>
        <v>0</v>
      </c>
      <c r="X18" s="3">
        <f t="shared" si="27"/>
        <v>0</v>
      </c>
      <c r="Y18" s="3">
        <f t="shared" si="27"/>
        <v>0</v>
      </c>
      <c r="Z18" s="3">
        <f t="shared" si="27"/>
        <v>0</v>
      </c>
      <c r="AA18" s="3">
        <f t="shared" si="27"/>
        <v>0</v>
      </c>
      <c r="AB18" s="3">
        <f t="shared" si="27"/>
        <v>0</v>
      </c>
      <c r="AC18" s="3"/>
      <c r="AD18" s="7">
        <v>44728</v>
      </c>
      <c r="AE18" s="3">
        <f t="shared" si="4"/>
        <v>0</v>
      </c>
      <c r="AF18" s="3">
        <f t="shared" ref="AF18:BA18" si="33">IF(AND($B18&gt;AF$2,$B18&lt;AG$2),$F18,)</f>
        <v>0</v>
      </c>
      <c r="AG18" s="3">
        <f t="shared" si="33"/>
        <v>0</v>
      </c>
      <c r="AH18" s="3">
        <f t="shared" si="33"/>
        <v>0</v>
      </c>
      <c r="AI18" s="3">
        <f t="shared" si="33"/>
        <v>8.1297906747400464E-2</v>
      </c>
      <c r="AJ18" s="3">
        <f t="shared" si="33"/>
        <v>0</v>
      </c>
      <c r="AK18" s="3">
        <f t="shared" si="33"/>
        <v>0</v>
      </c>
      <c r="AL18" s="3">
        <f t="shared" si="33"/>
        <v>0</v>
      </c>
      <c r="AM18" s="3">
        <f t="shared" si="33"/>
        <v>0</v>
      </c>
      <c r="AN18" s="3">
        <f t="shared" si="33"/>
        <v>0</v>
      </c>
      <c r="AO18" s="3">
        <f t="shared" si="33"/>
        <v>0</v>
      </c>
      <c r="AP18" s="3">
        <f t="shared" si="33"/>
        <v>0</v>
      </c>
      <c r="AQ18" s="3">
        <f t="shared" si="33"/>
        <v>0</v>
      </c>
      <c r="AR18" s="3">
        <f t="shared" si="33"/>
        <v>0</v>
      </c>
      <c r="AS18" s="3">
        <f t="shared" si="33"/>
        <v>0</v>
      </c>
      <c r="AT18" s="3">
        <f t="shared" si="33"/>
        <v>0</v>
      </c>
      <c r="AU18" s="3">
        <f t="shared" si="33"/>
        <v>0</v>
      </c>
      <c r="AV18" s="3">
        <f t="shared" si="33"/>
        <v>0</v>
      </c>
      <c r="AW18" s="3">
        <f t="shared" si="33"/>
        <v>0</v>
      </c>
      <c r="AX18" s="3">
        <f t="shared" si="33"/>
        <v>0</v>
      </c>
      <c r="AY18" s="3">
        <f t="shared" si="33"/>
        <v>0</v>
      </c>
      <c r="AZ18" s="3">
        <f t="shared" si="33"/>
        <v>0</v>
      </c>
      <c r="BA18" s="3">
        <f t="shared" si="33"/>
        <v>0</v>
      </c>
      <c r="BE18" s="1">
        <v>167</v>
      </c>
      <c r="BF18" s="20">
        <f t="shared" si="6"/>
        <v>4413.4448559854882</v>
      </c>
      <c r="BG18" s="20">
        <f t="shared" si="7"/>
        <v>4804</v>
      </c>
      <c r="BH18" s="20">
        <f t="shared" si="11"/>
        <v>-390.55514401451182</v>
      </c>
      <c r="BI18" s="20">
        <f t="shared" si="12"/>
        <v>0</v>
      </c>
      <c r="BJ18" s="20">
        <f t="shared" si="21"/>
        <v>390.55514401451182</v>
      </c>
      <c r="BK18" s="23">
        <f t="shared" si="13"/>
        <v>5737.4783127811352</v>
      </c>
      <c r="BL18" s="23">
        <f t="shared" si="14"/>
        <v>5737.4783127811352</v>
      </c>
      <c r="BM18" s="23">
        <f t="shared" si="15"/>
        <v>6245.2</v>
      </c>
      <c r="BN18" s="23">
        <f t="shared" si="16"/>
        <v>507.72168721886464</v>
      </c>
    </row>
    <row r="19" spans="1:66" x14ac:dyDescent="0.35">
      <c r="A19" s="1">
        <v>168</v>
      </c>
      <c r="B19">
        <v>11501.62080876913</v>
      </c>
      <c r="C19">
        <v>13348</v>
      </c>
      <c r="D19">
        <v>238</v>
      </c>
      <c r="F19">
        <f t="shared" si="9"/>
        <v>0.13832628043383802</v>
      </c>
      <c r="G19" s="18"/>
      <c r="H19" s="3">
        <f t="shared" si="26"/>
        <v>0.13832628043383802</v>
      </c>
      <c r="I19" s="3">
        <f t="shared" si="26"/>
        <v>0.13832628043383802</v>
      </c>
      <c r="J19" s="3">
        <f t="shared" si="26"/>
        <v>0.13832628043383802</v>
      </c>
      <c r="K19" s="3">
        <f t="shared" si="26"/>
        <v>0.13832628043383802</v>
      </c>
      <c r="L19" s="3">
        <f t="shared" si="26"/>
        <v>0.13832628043383802</v>
      </c>
      <c r="M19" s="3">
        <f t="shared" si="26"/>
        <v>0.13832628043383802</v>
      </c>
      <c r="N19" s="3">
        <f t="shared" si="26"/>
        <v>0.13832628043383802</v>
      </c>
      <c r="O19" s="3">
        <f t="shared" si="26"/>
        <v>0.13832628043383802</v>
      </c>
      <c r="P19" s="3">
        <f t="shared" si="26"/>
        <v>0.13832628043383802</v>
      </c>
      <c r="Q19" s="3">
        <f t="shared" si="26"/>
        <v>0.13832628043383802</v>
      </c>
      <c r="R19" s="3">
        <f t="shared" si="27"/>
        <v>0.13832628043383802</v>
      </c>
      <c r="S19" s="3">
        <f t="shared" si="27"/>
        <v>0</v>
      </c>
      <c r="T19" s="3">
        <f t="shared" si="27"/>
        <v>0</v>
      </c>
      <c r="U19" s="3">
        <f t="shared" si="27"/>
        <v>0</v>
      </c>
      <c r="V19" s="3">
        <f t="shared" si="27"/>
        <v>0</v>
      </c>
      <c r="W19" s="3">
        <f t="shared" si="27"/>
        <v>0</v>
      </c>
      <c r="X19" s="3">
        <f t="shared" si="27"/>
        <v>0</v>
      </c>
      <c r="Y19" s="3">
        <f t="shared" si="27"/>
        <v>0</v>
      </c>
      <c r="Z19" s="3">
        <f t="shared" si="27"/>
        <v>0</v>
      </c>
      <c r="AA19" s="3">
        <f t="shared" si="27"/>
        <v>0</v>
      </c>
      <c r="AB19" s="3">
        <f t="shared" si="27"/>
        <v>0</v>
      </c>
      <c r="AC19" s="3"/>
      <c r="AD19" s="7">
        <v>44729</v>
      </c>
      <c r="AE19" s="3">
        <f t="shared" si="4"/>
        <v>0</v>
      </c>
      <c r="AF19" s="3">
        <f t="shared" ref="AF19:BA19" si="34">IF(AND($B19&gt;AF$2,$B19&lt;AG$2),$F19,)</f>
        <v>0</v>
      </c>
      <c r="AG19" s="3">
        <f t="shared" si="34"/>
        <v>0</v>
      </c>
      <c r="AH19" s="3">
        <f t="shared" si="34"/>
        <v>0</v>
      </c>
      <c r="AI19" s="3">
        <f t="shared" si="34"/>
        <v>0</v>
      </c>
      <c r="AJ19" s="3">
        <f t="shared" si="34"/>
        <v>0</v>
      </c>
      <c r="AK19" s="3">
        <f t="shared" si="34"/>
        <v>0</v>
      </c>
      <c r="AL19" s="3">
        <f t="shared" si="34"/>
        <v>0</v>
      </c>
      <c r="AM19" s="3">
        <f t="shared" si="34"/>
        <v>0</v>
      </c>
      <c r="AN19" s="3">
        <f t="shared" si="34"/>
        <v>0</v>
      </c>
      <c r="AO19" s="3">
        <f t="shared" si="34"/>
        <v>0</v>
      </c>
      <c r="AP19" s="3">
        <f t="shared" si="34"/>
        <v>0.13832628043383802</v>
      </c>
      <c r="AQ19" s="3">
        <f t="shared" si="34"/>
        <v>0</v>
      </c>
      <c r="AR19" s="3">
        <f t="shared" si="34"/>
        <v>0</v>
      </c>
      <c r="AS19" s="3">
        <f t="shared" si="34"/>
        <v>0</v>
      </c>
      <c r="AT19" s="3">
        <f t="shared" si="34"/>
        <v>0</v>
      </c>
      <c r="AU19" s="3">
        <f t="shared" si="34"/>
        <v>0</v>
      </c>
      <c r="AV19" s="3">
        <f t="shared" si="34"/>
        <v>0</v>
      </c>
      <c r="AW19" s="3">
        <f t="shared" si="34"/>
        <v>0</v>
      </c>
      <c r="AX19" s="3">
        <f t="shared" si="34"/>
        <v>0</v>
      </c>
      <c r="AY19" s="3">
        <f t="shared" si="34"/>
        <v>0</v>
      </c>
      <c r="AZ19" s="3">
        <f t="shared" si="34"/>
        <v>0</v>
      </c>
      <c r="BA19" s="3">
        <f t="shared" si="34"/>
        <v>0</v>
      </c>
      <c r="BE19" s="1">
        <v>168</v>
      </c>
      <c r="BF19" s="20">
        <f t="shared" si="6"/>
        <v>11501.62080876913</v>
      </c>
      <c r="BG19" s="20">
        <f t="shared" si="7"/>
        <v>13348</v>
      </c>
      <c r="BH19" s="20">
        <f t="shared" si="11"/>
        <v>-1846.3791912308698</v>
      </c>
      <c r="BI19" s="20">
        <f t="shared" si="12"/>
        <v>0</v>
      </c>
      <c r="BJ19" s="20">
        <f t="shared" si="21"/>
        <v>1846.3791912308698</v>
      </c>
      <c r="BK19" s="23">
        <f t="shared" si="13"/>
        <v>14952.107051399869</v>
      </c>
      <c r="BL19" s="23">
        <f t="shared" si="14"/>
        <v>14952.107051399869</v>
      </c>
      <c r="BM19" s="23">
        <f t="shared" si="15"/>
        <v>17352.400000000001</v>
      </c>
      <c r="BN19" s="23">
        <f t="shared" si="16"/>
        <v>2400.2929486001321</v>
      </c>
    </row>
    <row r="20" spans="1:66" x14ac:dyDescent="0.35">
      <c r="A20" s="1">
        <v>169</v>
      </c>
      <c r="B20">
        <v>20537.76723566659</v>
      </c>
      <c r="C20">
        <v>19488</v>
      </c>
      <c r="D20">
        <v>216</v>
      </c>
      <c r="F20">
        <f t="shared" si="9"/>
        <v>5.3867366362201859E-2</v>
      </c>
      <c r="G20" s="18"/>
      <c r="H20" s="3">
        <f t="shared" si="26"/>
        <v>5.3867366362201859E-2</v>
      </c>
      <c r="I20" s="3">
        <f t="shared" si="26"/>
        <v>5.3867366362201859E-2</v>
      </c>
      <c r="J20" s="3">
        <f t="shared" si="26"/>
        <v>5.3867366362201859E-2</v>
      </c>
      <c r="K20" s="3">
        <f t="shared" si="26"/>
        <v>5.3867366362201859E-2</v>
      </c>
      <c r="L20" s="3">
        <f t="shared" si="26"/>
        <v>5.3867366362201859E-2</v>
      </c>
      <c r="M20" s="3">
        <f t="shared" si="26"/>
        <v>5.3867366362201859E-2</v>
      </c>
      <c r="N20" s="3">
        <f t="shared" si="26"/>
        <v>5.3867366362201859E-2</v>
      </c>
      <c r="O20" s="3">
        <f t="shared" si="26"/>
        <v>5.3867366362201859E-2</v>
      </c>
      <c r="P20" s="3">
        <f t="shared" si="26"/>
        <v>5.3867366362201859E-2</v>
      </c>
      <c r="Q20" s="3">
        <f t="shared" si="26"/>
        <v>5.3867366362201859E-2</v>
      </c>
      <c r="R20" s="3">
        <f t="shared" si="27"/>
        <v>5.3867366362201859E-2</v>
      </c>
      <c r="S20" s="3">
        <f t="shared" si="27"/>
        <v>5.3867366362201859E-2</v>
      </c>
      <c r="T20" s="3">
        <f t="shared" si="27"/>
        <v>5.3867366362201859E-2</v>
      </c>
      <c r="U20" s="3">
        <f t="shared" si="27"/>
        <v>5.3867366362201859E-2</v>
      </c>
      <c r="V20" s="3">
        <f t="shared" si="27"/>
        <v>5.3867366362201859E-2</v>
      </c>
      <c r="W20" s="3">
        <f t="shared" si="27"/>
        <v>5.3867366362201859E-2</v>
      </c>
      <c r="X20" s="3">
        <f t="shared" si="27"/>
        <v>5.3867366362201859E-2</v>
      </c>
      <c r="Y20" s="3">
        <f t="shared" si="27"/>
        <v>5.3867366362201859E-2</v>
      </c>
      <c r="Z20" s="3">
        <f t="shared" si="27"/>
        <v>5.3867366362201859E-2</v>
      </c>
      <c r="AA20" s="3">
        <f t="shared" si="27"/>
        <v>5.3867366362201859E-2</v>
      </c>
      <c r="AB20" s="3">
        <f t="shared" si="27"/>
        <v>0</v>
      </c>
      <c r="AC20" s="3"/>
      <c r="AD20" s="7">
        <v>44730</v>
      </c>
      <c r="AE20" s="3">
        <f t="shared" si="4"/>
        <v>0</v>
      </c>
      <c r="AF20" s="3">
        <f t="shared" ref="AF20:BA20" si="35">IF(AND($B20&gt;AF$2,$B20&lt;AG$2),$F20,)</f>
        <v>0</v>
      </c>
      <c r="AG20" s="3">
        <f t="shared" si="35"/>
        <v>0</v>
      </c>
      <c r="AH20" s="3">
        <f t="shared" si="35"/>
        <v>0</v>
      </c>
      <c r="AI20" s="3">
        <f t="shared" si="35"/>
        <v>0</v>
      </c>
      <c r="AJ20" s="3">
        <f t="shared" si="35"/>
        <v>0</v>
      </c>
      <c r="AK20" s="3">
        <f t="shared" si="35"/>
        <v>0</v>
      </c>
      <c r="AL20" s="3">
        <f t="shared" si="35"/>
        <v>0</v>
      </c>
      <c r="AM20" s="3">
        <f t="shared" si="35"/>
        <v>0</v>
      </c>
      <c r="AN20" s="3">
        <f t="shared" si="35"/>
        <v>0</v>
      </c>
      <c r="AO20" s="3">
        <f t="shared" si="35"/>
        <v>0</v>
      </c>
      <c r="AP20" s="3">
        <f t="shared" si="35"/>
        <v>0</v>
      </c>
      <c r="AQ20" s="3">
        <f t="shared" si="35"/>
        <v>0</v>
      </c>
      <c r="AR20" s="3">
        <f t="shared" si="35"/>
        <v>0</v>
      </c>
      <c r="AS20" s="3">
        <f t="shared" si="35"/>
        <v>0</v>
      </c>
      <c r="AT20" s="3">
        <f t="shared" si="35"/>
        <v>0</v>
      </c>
      <c r="AU20" s="3">
        <f t="shared" si="35"/>
        <v>0</v>
      </c>
      <c r="AV20" s="3">
        <f t="shared" si="35"/>
        <v>0</v>
      </c>
      <c r="AW20" s="3">
        <f t="shared" si="35"/>
        <v>0</v>
      </c>
      <c r="AX20" s="3">
        <f t="shared" si="35"/>
        <v>0</v>
      </c>
      <c r="AY20" s="3">
        <f t="shared" si="35"/>
        <v>5.3867366362201859E-2</v>
      </c>
      <c r="AZ20" s="3">
        <f t="shared" si="35"/>
        <v>0</v>
      </c>
      <c r="BA20" s="3">
        <f t="shared" si="35"/>
        <v>0</v>
      </c>
      <c r="BE20" s="1">
        <v>169</v>
      </c>
      <c r="BF20" s="20">
        <f t="shared" si="6"/>
        <v>20537.76723566659</v>
      </c>
      <c r="BG20" s="20">
        <f t="shared" si="7"/>
        <v>19488</v>
      </c>
      <c r="BH20" s="20">
        <f t="shared" si="11"/>
        <v>1049.7672356665898</v>
      </c>
      <c r="BI20" s="20">
        <f t="shared" si="12"/>
        <v>1049.7672356665898</v>
      </c>
      <c r="BJ20" s="20">
        <f t="shared" si="21"/>
        <v>0</v>
      </c>
      <c r="BK20" s="23">
        <f t="shared" si="13"/>
        <v>26699.097406366567</v>
      </c>
      <c r="BL20" s="23">
        <f t="shared" si="14"/>
        <v>24924.990778090032</v>
      </c>
      <c r="BM20" s="23">
        <f t="shared" si="15"/>
        <v>25334.400000000001</v>
      </c>
      <c r="BN20" s="23">
        <f t="shared" si="16"/>
        <v>409.40922190996935</v>
      </c>
    </row>
    <row r="21" spans="1:66" x14ac:dyDescent="0.35">
      <c r="A21" s="1">
        <v>170</v>
      </c>
      <c r="B21">
        <v>3026.8729536097312</v>
      </c>
      <c r="C21">
        <v>1972</v>
      </c>
      <c r="D21">
        <v>121</v>
      </c>
      <c r="F21">
        <f t="shared" si="9"/>
        <v>0.53492543286497529</v>
      </c>
      <c r="G21" s="18"/>
      <c r="H21" s="3">
        <f t="shared" si="26"/>
        <v>0.53492543286497529</v>
      </c>
      <c r="I21" s="3">
        <f t="shared" si="26"/>
        <v>0.53492543286497529</v>
      </c>
      <c r="J21" s="3">
        <f t="shared" si="26"/>
        <v>0.53492543286497529</v>
      </c>
      <c r="K21" s="3">
        <f t="shared" si="26"/>
        <v>0</v>
      </c>
      <c r="L21" s="3">
        <f t="shared" si="26"/>
        <v>0</v>
      </c>
      <c r="M21" s="3">
        <f t="shared" si="26"/>
        <v>0</v>
      </c>
      <c r="N21" s="3">
        <f t="shared" si="26"/>
        <v>0</v>
      </c>
      <c r="O21" s="3">
        <f t="shared" si="26"/>
        <v>0</v>
      </c>
      <c r="P21" s="3">
        <f t="shared" si="26"/>
        <v>0</v>
      </c>
      <c r="Q21" s="3">
        <f t="shared" si="26"/>
        <v>0</v>
      </c>
      <c r="R21" s="3">
        <f t="shared" si="27"/>
        <v>0</v>
      </c>
      <c r="S21" s="3">
        <f t="shared" si="27"/>
        <v>0</v>
      </c>
      <c r="T21" s="3">
        <f t="shared" si="27"/>
        <v>0</v>
      </c>
      <c r="U21" s="3">
        <f t="shared" si="27"/>
        <v>0</v>
      </c>
      <c r="V21" s="3">
        <f t="shared" si="27"/>
        <v>0</v>
      </c>
      <c r="W21" s="3">
        <f t="shared" si="27"/>
        <v>0</v>
      </c>
      <c r="X21" s="3">
        <f t="shared" si="27"/>
        <v>0</v>
      </c>
      <c r="Y21" s="3">
        <f t="shared" si="27"/>
        <v>0</v>
      </c>
      <c r="Z21" s="3">
        <f t="shared" si="27"/>
        <v>0</v>
      </c>
      <c r="AA21" s="3">
        <f t="shared" si="27"/>
        <v>0</v>
      </c>
      <c r="AB21" s="3">
        <f t="shared" si="27"/>
        <v>0</v>
      </c>
      <c r="AC21" s="3"/>
      <c r="AD21" s="7">
        <v>44731</v>
      </c>
      <c r="AE21" s="3">
        <f t="shared" si="4"/>
        <v>0</v>
      </c>
      <c r="AF21" s="3">
        <f t="shared" ref="AF21:BA21" si="36">IF(AND($B21&gt;AF$2,$B21&lt;AG$2),$F21,)</f>
        <v>0</v>
      </c>
      <c r="AG21" s="3">
        <f t="shared" si="36"/>
        <v>0</v>
      </c>
      <c r="AH21" s="3">
        <f t="shared" si="36"/>
        <v>0.53492543286497529</v>
      </c>
      <c r="AI21" s="3">
        <f t="shared" si="36"/>
        <v>0</v>
      </c>
      <c r="AJ21" s="3">
        <f t="shared" si="36"/>
        <v>0</v>
      </c>
      <c r="AK21" s="3">
        <f t="shared" si="36"/>
        <v>0</v>
      </c>
      <c r="AL21" s="3">
        <f t="shared" si="36"/>
        <v>0</v>
      </c>
      <c r="AM21" s="3">
        <f t="shared" si="36"/>
        <v>0</v>
      </c>
      <c r="AN21" s="3">
        <f t="shared" si="36"/>
        <v>0</v>
      </c>
      <c r="AO21" s="3">
        <f t="shared" si="36"/>
        <v>0</v>
      </c>
      <c r="AP21" s="3">
        <f t="shared" si="36"/>
        <v>0</v>
      </c>
      <c r="AQ21" s="3">
        <f t="shared" si="36"/>
        <v>0</v>
      </c>
      <c r="AR21" s="3">
        <f t="shared" si="36"/>
        <v>0</v>
      </c>
      <c r="AS21" s="3">
        <f t="shared" si="36"/>
        <v>0</v>
      </c>
      <c r="AT21" s="3">
        <f t="shared" si="36"/>
        <v>0</v>
      </c>
      <c r="AU21" s="3">
        <f t="shared" si="36"/>
        <v>0</v>
      </c>
      <c r="AV21" s="3">
        <f t="shared" si="36"/>
        <v>0</v>
      </c>
      <c r="AW21" s="3">
        <f t="shared" si="36"/>
        <v>0</v>
      </c>
      <c r="AX21" s="3">
        <f t="shared" si="36"/>
        <v>0</v>
      </c>
      <c r="AY21" s="3">
        <f t="shared" si="36"/>
        <v>0</v>
      </c>
      <c r="AZ21" s="3">
        <f t="shared" si="36"/>
        <v>0</v>
      </c>
      <c r="BA21" s="3">
        <f t="shared" si="36"/>
        <v>0</v>
      </c>
      <c r="BE21" s="1">
        <v>170</v>
      </c>
      <c r="BF21" s="20">
        <f t="shared" si="6"/>
        <v>3026.8729536097312</v>
      </c>
      <c r="BG21" s="20">
        <f t="shared" si="7"/>
        <v>1972</v>
      </c>
      <c r="BH21" s="20">
        <f t="shared" si="11"/>
        <v>1054.8729536097312</v>
      </c>
      <c r="BI21" s="20">
        <f t="shared" si="12"/>
        <v>1054.8729536097312</v>
      </c>
      <c r="BJ21" s="20">
        <f t="shared" si="21"/>
        <v>0</v>
      </c>
      <c r="BK21" s="23">
        <f t="shared" si="13"/>
        <v>3934.9348396926507</v>
      </c>
      <c r="BL21" s="23">
        <f t="shared" si="14"/>
        <v>2152.1995480922051</v>
      </c>
      <c r="BM21" s="23">
        <f t="shared" si="15"/>
        <v>2563.6</v>
      </c>
      <c r="BN21" s="23">
        <f t="shared" si="16"/>
        <v>411.40045190779483</v>
      </c>
    </row>
    <row r="22" spans="1:66" x14ac:dyDescent="0.35">
      <c r="A22" s="1">
        <v>171</v>
      </c>
      <c r="B22">
        <v>10960.021753159221</v>
      </c>
      <c r="C22">
        <v>8668</v>
      </c>
      <c r="D22">
        <v>168</v>
      </c>
      <c r="F22">
        <f t="shared" si="9"/>
        <v>0.26442336792330651</v>
      </c>
      <c r="G22" s="18"/>
      <c r="H22" s="3">
        <f t="shared" si="26"/>
        <v>0.26442336792330651</v>
      </c>
      <c r="I22" s="3">
        <f t="shared" si="26"/>
        <v>0.26442336792330651</v>
      </c>
      <c r="J22" s="3">
        <f t="shared" si="26"/>
        <v>0.26442336792330651</v>
      </c>
      <c r="K22" s="3">
        <f t="shared" si="26"/>
        <v>0.26442336792330651</v>
      </c>
      <c r="L22" s="3">
        <f t="shared" si="26"/>
        <v>0.26442336792330651</v>
      </c>
      <c r="M22" s="3">
        <f t="shared" si="26"/>
        <v>0.26442336792330651</v>
      </c>
      <c r="N22" s="3">
        <f t="shared" si="26"/>
        <v>0.26442336792330651</v>
      </c>
      <c r="O22" s="3">
        <f t="shared" si="26"/>
        <v>0.26442336792330651</v>
      </c>
      <c r="P22" s="3">
        <f t="shared" si="26"/>
        <v>0.26442336792330651</v>
      </c>
      <c r="Q22" s="3">
        <f t="shared" si="26"/>
        <v>0.26442336792330651</v>
      </c>
      <c r="R22" s="3">
        <f t="shared" si="27"/>
        <v>0</v>
      </c>
      <c r="S22" s="3">
        <f t="shared" si="27"/>
        <v>0</v>
      </c>
      <c r="T22" s="3">
        <f t="shared" si="27"/>
        <v>0</v>
      </c>
      <c r="U22" s="3">
        <f t="shared" si="27"/>
        <v>0</v>
      </c>
      <c r="V22" s="3">
        <f t="shared" si="27"/>
        <v>0</v>
      </c>
      <c r="W22" s="3">
        <f t="shared" si="27"/>
        <v>0</v>
      </c>
      <c r="X22" s="3">
        <f t="shared" si="27"/>
        <v>0</v>
      </c>
      <c r="Y22" s="3">
        <f t="shared" si="27"/>
        <v>0</v>
      </c>
      <c r="Z22" s="3">
        <f t="shared" si="27"/>
        <v>0</v>
      </c>
      <c r="AA22" s="3">
        <f t="shared" si="27"/>
        <v>0</v>
      </c>
      <c r="AB22" s="3">
        <f t="shared" si="27"/>
        <v>0</v>
      </c>
      <c r="AC22" s="3"/>
      <c r="AD22" s="7">
        <v>44732</v>
      </c>
      <c r="AE22" s="3">
        <f t="shared" si="4"/>
        <v>0</v>
      </c>
      <c r="AF22" s="3">
        <f t="shared" ref="AF22:BA22" si="37">IF(AND($B22&gt;AF$2,$B22&lt;AG$2),$F22,)</f>
        <v>0</v>
      </c>
      <c r="AG22" s="3">
        <f t="shared" si="37"/>
        <v>0</v>
      </c>
      <c r="AH22" s="3">
        <f t="shared" si="37"/>
        <v>0</v>
      </c>
      <c r="AI22" s="3">
        <f t="shared" si="37"/>
        <v>0</v>
      </c>
      <c r="AJ22" s="3">
        <f t="shared" si="37"/>
        <v>0</v>
      </c>
      <c r="AK22" s="3">
        <f t="shared" si="37"/>
        <v>0</v>
      </c>
      <c r="AL22" s="3">
        <f t="shared" si="37"/>
        <v>0</v>
      </c>
      <c r="AM22" s="3">
        <f t="shared" si="37"/>
        <v>0</v>
      </c>
      <c r="AN22" s="3">
        <f t="shared" si="37"/>
        <v>0</v>
      </c>
      <c r="AO22" s="3">
        <f t="shared" si="37"/>
        <v>0.26442336792330651</v>
      </c>
      <c r="AP22" s="3">
        <f t="shared" si="37"/>
        <v>0</v>
      </c>
      <c r="AQ22" s="3">
        <f t="shared" si="37"/>
        <v>0</v>
      </c>
      <c r="AR22" s="3">
        <f t="shared" si="37"/>
        <v>0</v>
      </c>
      <c r="AS22" s="3">
        <f t="shared" si="37"/>
        <v>0</v>
      </c>
      <c r="AT22" s="3">
        <f t="shared" si="37"/>
        <v>0</v>
      </c>
      <c r="AU22" s="3">
        <f t="shared" si="37"/>
        <v>0</v>
      </c>
      <c r="AV22" s="3">
        <f t="shared" si="37"/>
        <v>0</v>
      </c>
      <c r="AW22" s="3">
        <f t="shared" si="37"/>
        <v>0</v>
      </c>
      <c r="AX22" s="3">
        <f t="shared" si="37"/>
        <v>0</v>
      </c>
      <c r="AY22" s="3">
        <f t="shared" si="37"/>
        <v>0</v>
      </c>
      <c r="AZ22" s="3">
        <f t="shared" si="37"/>
        <v>0</v>
      </c>
      <c r="BA22" s="3">
        <f t="shared" si="37"/>
        <v>0</v>
      </c>
      <c r="BE22" s="1">
        <v>171</v>
      </c>
      <c r="BF22" s="20">
        <f t="shared" si="6"/>
        <v>10960.021753159221</v>
      </c>
      <c r="BG22" s="20">
        <f t="shared" si="7"/>
        <v>8668</v>
      </c>
      <c r="BH22" s="20">
        <f t="shared" si="11"/>
        <v>2292.0217531592207</v>
      </c>
      <c r="BI22" s="20">
        <f t="shared" si="12"/>
        <v>2292.0217531592207</v>
      </c>
      <c r="BJ22" s="20">
        <f t="shared" si="21"/>
        <v>0</v>
      </c>
      <c r="BK22" s="23">
        <f t="shared" si="13"/>
        <v>14248.028279106988</v>
      </c>
      <c r="BL22" s="23">
        <f t="shared" si="14"/>
        <v>10374.511516267905</v>
      </c>
      <c r="BM22" s="23">
        <f t="shared" si="15"/>
        <v>11268.4</v>
      </c>
      <c r="BN22" s="23">
        <f t="shared" si="16"/>
        <v>893.88848373209476</v>
      </c>
    </row>
    <row r="23" spans="1:66" x14ac:dyDescent="0.35">
      <c r="A23" s="1">
        <v>172</v>
      </c>
      <c r="B23">
        <v>14085.170633827</v>
      </c>
      <c r="C23">
        <v>12528</v>
      </c>
      <c r="D23">
        <v>238</v>
      </c>
      <c r="F23">
        <f t="shared" si="9"/>
        <v>0.12429522939232117</v>
      </c>
      <c r="G23" s="18"/>
      <c r="H23" s="3">
        <f t="shared" ref="H23:Q32" si="38">IF($B23&gt;H$2,$F23,)</f>
        <v>0.12429522939232117</v>
      </c>
      <c r="I23" s="3">
        <f t="shared" si="38"/>
        <v>0.12429522939232117</v>
      </c>
      <c r="J23" s="3">
        <f t="shared" si="38"/>
        <v>0.12429522939232117</v>
      </c>
      <c r="K23" s="3">
        <f t="shared" si="38"/>
        <v>0.12429522939232117</v>
      </c>
      <c r="L23" s="3">
        <f t="shared" si="38"/>
        <v>0.12429522939232117</v>
      </c>
      <c r="M23" s="3">
        <f t="shared" si="38"/>
        <v>0.12429522939232117</v>
      </c>
      <c r="N23" s="3">
        <f t="shared" si="38"/>
        <v>0.12429522939232117</v>
      </c>
      <c r="O23" s="3">
        <f t="shared" si="38"/>
        <v>0.12429522939232117</v>
      </c>
      <c r="P23" s="3">
        <f t="shared" si="38"/>
        <v>0.12429522939232117</v>
      </c>
      <c r="Q23" s="3">
        <f t="shared" si="38"/>
        <v>0.12429522939232117</v>
      </c>
      <c r="R23" s="3">
        <f t="shared" ref="R23:AB32" si="39">IF($B23&gt;R$2,$F23,)</f>
        <v>0.12429522939232117</v>
      </c>
      <c r="S23" s="3">
        <f t="shared" si="39"/>
        <v>0.12429522939232117</v>
      </c>
      <c r="T23" s="3">
        <f t="shared" si="39"/>
        <v>0.12429522939232117</v>
      </c>
      <c r="U23" s="3">
        <f t="shared" si="39"/>
        <v>0.12429522939232117</v>
      </c>
      <c r="V23" s="3">
        <f t="shared" si="39"/>
        <v>0</v>
      </c>
      <c r="W23" s="3">
        <f t="shared" si="39"/>
        <v>0</v>
      </c>
      <c r="X23" s="3">
        <f t="shared" si="39"/>
        <v>0</v>
      </c>
      <c r="Y23" s="3">
        <f t="shared" si="39"/>
        <v>0</v>
      </c>
      <c r="Z23" s="3">
        <f t="shared" si="39"/>
        <v>0</v>
      </c>
      <c r="AA23" s="3">
        <f t="shared" si="39"/>
        <v>0</v>
      </c>
      <c r="AB23" s="3">
        <f t="shared" si="39"/>
        <v>0</v>
      </c>
      <c r="AC23" s="3"/>
      <c r="AD23" s="7">
        <v>44733</v>
      </c>
      <c r="AE23" s="3">
        <f t="shared" si="4"/>
        <v>0</v>
      </c>
      <c r="AF23" s="3">
        <f t="shared" ref="AF23:BA23" si="40">IF(AND($B23&gt;AF$2,$B23&lt;AG$2),$F23,)</f>
        <v>0</v>
      </c>
      <c r="AG23" s="3">
        <f t="shared" si="40"/>
        <v>0</v>
      </c>
      <c r="AH23" s="3">
        <f t="shared" si="40"/>
        <v>0</v>
      </c>
      <c r="AI23" s="3">
        <f t="shared" si="40"/>
        <v>0</v>
      </c>
      <c r="AJ23" s="3">
        <f t="shared" si="40"/>
        <v>0</v>
      </c>
      <c r="AK23" s="3">
        <f t="shared" si="40"/>
        <v>0</v>
      </c>
      <c r="AL23" s="3">
        <f t="shared" si="40"/>
        <v>0</v>
      </c>
      <c r="AM23" s="3">
        <f t="shared" si="40"/>
        <v>0</v>
      </c>
      <c r="AN23" s="3">
        <f t="shared" si="40"/>
        <v>0</v>
      </c>
      <c r="AO23" s="3">
        <f t="shared" si="40"/>
        <v>0</v>
      </c>
      <c r="AP23" s="3">
        <f t="shared" si="40"/>
        <v>0</v>
      </c>
      <c r="AQ23" s="3">
        <f t="shared" si="40"/>
        <v>0</v>
      </c>
      <c r="AR23" s="3">
        <f t="shared" si="40"/>
        <v>0</v>
      </c>
      <c r="AS23" s="3">
        <f t="shared" si="40"/>
        <v>0.12429522939232117</v>
      </c>
      <c r="AT23" s="3">
        <f t="shared" si="40"/>
        <v>0</v>
      </c>
      <c r="AU23" s="3">
        <f t="shared" si="40"/>
        <v>0</v>
      </c>
      <c r="AV23" s="3">
        <f t="shared" si="40"/>
        <v>0</v>
      </c>
      <c r="AW23" s="3">
        <f t="shared" si="40"/>
        <v>0</v>
      </c>
      <c r="AX23" s="3">
        <f t="shared" si="40"/>
        <v>0</v>
      </c>
      <c r="AY23" s="3">
        <f t="shared" si="40"/>
        <v>0</v>
      </c>
      <c r="AZ23" s="3">
        <f t="shared" si="40"/>
        <v>0</v>
      </c>
      <c r="BA23" s="3">
        <f t="shared" si="40"/>
        <v>0</v>
      </c>
      <c r="BE23" s="1">
        <v>172</v>
      </c>
      <c r="BF23" s="20">
        <f t="shared" si="6"/>
        <v>14085.170633827</v>
      </c>
      <c r="BG23" s="20">
        <f t="shared" si="7"/>
        <v>12528</v>
      </c>
      <c r="BH23" s="20">
        <f t="shared" si="11"/>
        <v>1557.1706338269996</v>
      </c>
      <c r="BI23" s="20">
        <f t="shared" si="12"/>
        <v>1557.1706338269996</v>
      </c>
      <c r="BJ23" s="20">
        <f t="shared" si="21"/>
        <v>0</v>
      </c>
      <c r="BK23" s="23">
        <f t="shared" si="13"/>
        <v>18310.721823975102</v>
      </c>
      <c r="BL23" s="23">
        <f t="shared" si="14"/>
        <v>15679.103452807472</v>
      </c>
      <c r="BM23" s="23">
        <f t="shared" si="15"/>
        <v>16286.400000000001</v>
      </c>
      <c r="BN23" s="23">
        <f t="shared" si="16"/>
        <v>607.29654719252903</v>
      </c>
    </row>
    <row r="24" spans="1:66" x14ac:dyDescent="0.35">
      <c r="A24" s="1">
        <v>173</v>
      </c>
      <c r="B24">
        <v>11135.30901754258</v>
      </c>
      <c r="C24">
        <v>9308</v>
      </c>
      <c r="D24">
        <v>216</v>
      </c>
      <c r="F24">
        <f t="shared" si="9"/>
        <v>0.19631596664617323</v>
      </c>
      <c r="G24" s="18"/>
      <c r="H24" s="3">
        <f t="shared" si="38"/>
        <v>0.19631596664617323</v>
      </c>
      <c r="I24" s="3">
        <f t="shared" si="38"/>
        <v>0.19631596664617323</v>
      </c>
      <c r="J24" s="3">
        <f t="shared" si="38"/>
        <v>0.19631596664617323</v>
      </c>
      <c r="K24" s="3">
        <f t="shared" si="38"/>
        <v>0.19631596664617323</v>
      </c>
      <c r="L24" s="3">
        <f t="shared" si="38"/>
        <v>0.19631596664617323</v>
      </c>
      <c r="M24" s="3">
        <f t="shared" si="38"/>
        <v>0.19631596664617323</v>
      </c>
      <c r="N24" s="3">
        <f t="shared" si="38"/>
        <v>0.19631596664617323</v>
      </c>
      <c r="O24" s="3">
        <f t="shared" si="38"/>
        <v>0.19631596664617323</v>
      </c>
      <c r="P24" s="3">
        <f t="shared" si="38"/>
        <v>0.19631596664617323</v>
      </c>
      <c r="Q24" s="3">
        <f t="shared" si="38"/>
        <v>0.19631596664617323</v>
      </c>
      <c r="R24" s="3">
        <f t="shared" si="39"/>
        <v>0.19631596664617323</v>
      </c>
      <c r="S24" s="3">
        <f t="shared" si="39"/>
        <v>0</v>
      </c>
      <c r="T24" s="3">
        <f t="shared" si="39"/>
        <v>0</v>
      </c>
      <c r="U24" s="3">
        <f t="shared" si="39"/>
        <v>0</v>
      </c>
      <c r="V24" s="3">
        <f t="shared" si="39"/>
        <v>0</v>
      </c>
      <c r="W24" s="3">
        <f t="shared" si="39"/>
        <v>0</v>
      </c>
      <c r="X24" s="3">
        <f t="shared" si="39"/>
        <v>0</v>
      </c>
      <c r="Y24" s="3">
        <f t="shared" si="39"/>
        <v>0</v>
      </c>
      <c r="Z24" s="3">
        <f t="shared" si="39"/>
        <v>0</v>
      </c>
      <c r="AA24" s="3">
        <f t="shared" si="39"/>
        <v>0</v>
      </c>
      <c r="AB24" s="3">
        <f t="shared" si="39"/>
        <v>0</v>
      </c>
      <c r="AC24" s="3"/>
      <c r="AD24" s="7">
        <v>44734</v>
      </c>
      <c r="AE24" s="3">
        <f t="shared" si="4"/>
        <v>0</v>
      </c>
      <c r="AF24" s="3">
        <f t="shared" ref="AF24:BA24" si="41">IF(AND($B24&gt;AF$2,$B24&lt;AG$2),$F24,)</f>
        <v>0</v>
      </c>
      <c r="AG24" s="3">
        <f t="shared" si="41"/>
        <v>0</v>
      </c>
      <c r="AH24" s="3">
        <f t="shared" si="41"/>
        <v>0</v>
      </c>
      <c r="AI24" s="3">
        <f t="shared" si="41"/>
        <v>0</v>
      </c>
      <c r="AJ24" s="3">
        <f t="shared" si="41"/>
        <v>0</v>
      </c>
      <c r="AK24" s="3">
        <f t="shared" si="41"/>
        <v>0</v>
      </c>
      <c r="AL24" s="3">
        <f t="shared" si="41"/>
        <v>0</v>
      </c>
      <c r="AM24" s="3">
        <f t="shared" si="41"/>
        <v>0</v>
      </c>
      <c r="AN24" s="3">
        <f t="shared" si="41"/>
        <v>0</v>
      </c>
      <c r="AO24" s="3">
        <f t="shared" si="41"/>
        <v>0</v>
      </c>
      <c r="AP24" s="3">
        <f t="shared" si="41"/>
        <v>0.19631596664617323</v>
      </c>
      <c r="AQ24" s="3">
        <f t="shared" si="41"/>
        <v>0</v>
      </c>
      <c r="AR24" s="3">
        <f t="shared" si="41"/>
        <v>0</v>
      </c>
      <c r="AS24" s="3">
        <f t="shared" si="41"/>
        <v>0</v>
      </c>
      <c r="AT24" s="3">
        <f t="shared" si="41"/>
        <v>0</v>
      </c>
      <c r="AU24" s="3">
        <f t="shared" si="41"/>
        <v>0</v>
      </c>
      <c r="AV24" s="3">
        <f t="shared" si="41"/>
        <v>0</v>
      </c>
      <c r="AW24" s="3">
        <f t="shared" si="41"/>
        <v>0</v>
      </c>
      <c r="AX24" s="3">
        <f t="shared" si="41"/>
        <v>0</v>
      </c>
      <c r="AY24" s="3">
        <f t="shared" si="41"/>
        <v>0</v>
      </c>
      <c r="AZ24" s="3">
        <f t="shared" si="41"/>
        <v>0</v>
      </c>
      <c r="BA24" s="3">
        <f t="shared" si="41"/>
        <v>0</v>
      </c>
      <c r="BE24" s="1">
        <v>173</v>
      </c>
      <c r="BF24" s="20">
        <f t="shared" si="6"/>
        <v>11135.30901754258</v>
      </c>
      <c r="BG24" s="20">
        <f t="shared" si="7"/>
        <v>9308</v>
      </c>
      <c r="BH24" s="20">
        <f t="shared" si="11"/>
        <v>1827.3090175425805</v>
      </c>
      <c r="BI24" s="20">
        <f t="shared" si="12"/>
        <v>1827.3090175425805</v>
      </c>
      <c r="BJ24" s="20">
        <f t="shared" si="21"/>
        <v>0</v>
      </c>
      <c r="BK24" s="23">
        <f t="shared" si="13"/>
        <v>14475.901722805354</v>
      </c>
      <c r="BL24" s="23">
        <f t="shared" si="14"/>
        <v>11387.749483158394</v>
      </c>
      <c r="BM24" s="23">
        <f t="shared" si="15"/>
        <v>12100.4</v>
      </c>
      <c r="BN24" s="23">
        <f t="shared" si="16"/>
        <v>712.65051684160608</v>
      </c>
    </row>
    <row r="25" spans="1:66" x14ac:dyDescent="0.35">
      <c r="A25" s="1">
        <v>174</v>
      </c>
      <c r="B25">
        <v>13932.380181070141</v>
      </c>
      <c r="C25">
        <v>12976</v>
      </c>
      <c r="D25">
        <v>216</v>
      </c>
      <c r="F25">
        <f t="shared" si="9"/>
        <v>7.3703774743383216E-2</v>
      </c>
      <c r="G25" s="18"/>
      <c r="H25" s="3">
        <f t="shared" si="38"/>
        <v>7.3703774743383216E-2</v>
      </c>
      <c r="I25" s="3">
        <f t="shared" si="38"/>
        <v>7.3703774743383216E-2</v>
      </c>
      <c r="J25" s="3">
        <f t="shared" si="38"/>
        <v>7.3703774743383216E-2</v>
      </c>
      <c r="K25" s="3">
        <f t="shared" si="38"/>
        <v>7.3703774743383216E-2</v>
      </c>
      <c r="L25" s="3">
        <f t="shared" si="38"/>
        <v>7.3703774743383216E-2</v>
      </c>
      <c r="M25" s="3">
        <f t="shared" si="38"/>
        <v>7.3703774743383216E-2</v>
      </c>
      <c r="N25" s="3">
        <f t="shared" si="38"/>
        <v>7.3703774743383216E-2</v>
      </c>
      <c r="O25" s="3">
        <f t="shared" si="38"/>
        <v>7.3703774743383216E-2</v>
      </c>
      <c r="P25" s="3">
        <f t="shared" si="38"/>
        <v>7.3703774743383216E-2</v>
      </c>
      <c r="Q25" s="3">
        <f t="shared" si="38"/>
        <v>7.3703774743383216E-2</v>
      </c>
      <c r="R25" s="3">
        <f t="shared" si="39"/>
        <v>7.3703774743383216E-2</v>
      </c>
      <c r="S25" s="3">
        <f t="shared" si="39"/>
        <v>7.3703774743383216E-2</v>
      </c>
      <c r="T25" s="3">
        <f t="shared" si="39"/>
        <v>7.3703774743383216E-2</v>
      </c>
      <c r="U25" s="3">
        <f t="shared" si="39"/>
        <v>0</v>
      </c>
      <c r="V25" s="3">
        <f t="shared" si="39"/>
        <v>0</v>
      </c>
      <c r="W25" s="3">
        <f t="shared" si="39"/>
        <v>0</v>
      </c>
      <c r="X25" s="3">
        <f t="shared" si="39"/>
        <v>0</v>
      </c>
      <c r="Y25" s="3">
        <f t="shared" si="39"/>
        <v>0</v>
      </c>
      <c r="Z25" s="3">
        <f t="shared" si="39"/>
        <v>0</v>
      </c>
      <c r="AA25" s="3">
        <f t="shared" si="39"/>
        <v>0</v>
      </c>
      <c r="AB25" s="3">
        <f t="shared" si="39"/>
        <v>0</v>
      </c>
      <c r="AC25" s="3"/>
      <c r="AD25" s="7">
        <v>44735</v>
      </c>
      <c r="AE25" s="3">
        <f t="shared" si="4"/>
        <v>0</v>
      </c>
      <c r="AF25" s="3">
        <f t="shared" ref="AF25:BA25" si="42">IF(AND($B25&gt;AF$2,$B25&lt;AG$2),$F25,)</f>
        <v>0</v>
      </c>
      <c r="AG25" s="3">
        <f t="shared" si="42"/>
        <v>0</v>
      </c>
      <c r="AH25" s="3">
        <f t="shared" si="42"/>
        <v>0</v>
      </c>
      <c r="AI25" s="3">
        <f t="shared" si="42"/>
        <v>0</v>
      </c>
      <c r="AJ25" s="3">
        <f t="shared" si="42"/>
        <v>0</v>
      </c>
      <c r="AK25" s="3">
        <f t="shared" si="42"/>
        <v>0</v>
      </c>
      <c r="AL25" s="3">
        <f t="shared" si="42"/>
        <v>0</v>
      </c>
      <c r="AM25" s="3">
        <f t="shared" si="42"/>
        <v>0</v>
      </c>
      <c r="AN25" s="3">
        <f t="shared" si="42"/>
        <v>0</v>
      </c>
      <c r="AO25" s="3">
        <f t="shared" si="42"/>
        <v>0</v>
      </c>
      <c r="AP25" s="3">
        <f t="shared" si="42"/>
        <v>0</v>
      </c>
      <c r="AQ25" s="3">
        <f t="shared" si="42"/>
        <v>0</v>
      </c>
      <c r="AR25" s="3">
        <f t="shared" si="42"/>
        <v>7.3703774743383216E-2</v>
      </c>
      <c r="AS25" s="3">
        <f t="shared" si="42"/>
        <v>0</v>
      </c>
      <c r="AT25" s="3">
        <f t="shared" si="42"/>
        <v>0</v>
      </c>
      <c r="AU25" s="3">
        <f t="shared" si="42"/>
        <v>0</v>
      </c>
      <c r="AV25" s="3">
        <f t="shared" si="42"/>
        <v>0</v>
      </c>
      <c r="AW25" s="3">
        <f t="shared" si="42"/>
        <v>0</v>
      </c>
      <c r="AX25" s="3">
        <f t="shared" si="42"/>
        <v>0</v>
      </c>
      <c r="AY25" s="3">
        <f t="shared" si="42"/>
        <v>0</v>
      </c>
      <c r="AZ25" s="3">
        <f t="shared" si="42"/>
        <v>0</v>
      </c>
      <c r="BA25" s="3">
        <f t="shared" si="42"/>
        <v>0</v>
      </c>
      <c r="BE25" s="1">
        <v>174</v>
      </c>
      <c r="BF25" s="20">
        <f t="shared" si="6"/>
        <v>13932.380181070141</v>
      </c>
      <c r="BG25" s="20">
        <f t="shared" si="7"/>
        <v>12976</v>
      </c>
      <c r="BH25" s="20">
        <f t="shared" si="11"/>
        <v>956.38018107014068</v>
      </c>
      <c r="BI25" s="20">
        <f t="shared" si="12"/>
        <v>956.38018107014068</v>
      </c>
      <c r="BJ25" s="20">
        <f t="shared" si="21"/>
        <v>0</v>
      </c>
      <c r="BK25" s="23">
        <f t="shared" si="13"/>
        <v>18112.094235391185</v>
      </c>
      <c r="BL25" s="23">
        <f t="shared" si="14"/>
        <v>16495.811729382647</v>
      </c>
      <c r="BM25" s="23">
        <f t="shared" si="15"/>
        <v>16868.8</v>
      </c>
      <c r="BN25" s="23">
        <f t="shared" si="16"/>
        <v>372.9882706173521</v>
      </c>
    </row>
    <row r="26" spans="1:66" x14ac:dyDescent="0.35">
      <c r="A26" s="1">
        <v>175</v>
      </c>
      <c r="B26">
        <v>20462.221105151781</v>
      </c>
      <c r="C26">
        <v>18996</v>
      </c>
      <c r="D26">
        <v>238</v>
      </c>
      <c r="F26">
        <f t="shared" si="9"/>
        <v>7.7185781488301783E-2</v>
      </c>
      <c r="G26" s="18"/>
      <c r="H26" s="3">
        <f t="shared" si="38"/>
        <v>7.7185781488301783E-2</v>
      </c>
      <c r="I26" s="3">
        <f t="shared" si="38"/>
        <v>7.7185781488301783E-2</v>
      </c>
      <c r="J26" s="3">
        <f t="shared" si="38"/>
        <v>7.7185781488301783E-2</v>
      </c>
      <c r="K26" s="3">
        <f t="shared" si="38"/>
        <v>7.7185781488301783E-2</v>
      </c>
      <c r="L26" s="3">
        <f t="shared" si="38"/>
        <v>7.7185781488301783E-2</v>
      </c>
      <c r="M26" s="3">
        <f t="shared" si="38"/>
        <v>7.7185781488301783E-2</v>
      </c>
      <c r="N26" s="3">
        <f t="shared" si="38"/>
        <v>7.7185781488301783E-2</v>
      </c>
      <c r="O26" s="3">
        <f t="shared" si="38"/>
        <v>7.7185781488301783E-2</v>
      </c>
      <c r="P26" s="3">
        <f t="shared" si="38"/>
        <v>7.7185781488301783E-2</v>
      </c>
      <c r="Q26" s="3">
        <f t="shared" si="38"/>
        <v>7.7185781488301783E-2</v>
      </c>
      <c r="R26" s="3">
        <f t="shared" si="39"/>
        <v>7.7185781488301783E-2</v>
      </c>
      <c r="S26" s="3">
        <f t="shared" si="39"/>
        <v>7.7185781488301783E-2</v>
      </c>
      <c r="T26" s="3">
        <f t="shared" si="39"/>
        <v>7.7185781488301783E-2</v>
      </c>
      <c r="U26" s="3">
        <f t="shared" si="39"/>
        <v>7.7185781488301783E-2</v>
      </c>
      <c r="V26" s="3">
        <f t="shared" si="39"/>
        <v>7.7185781488301783E-2</v>
      </c>
      <c r="W26" s="3">
        <f t="shared" si="39"/>
        <v>7.7185781488301783E-2</v>
      </c>
      <c r="X26" s="3">
        <f t="shared" si="39"/>
        <v>7.7185781488301783E-2</v>
      </c>
      <c r="Y26" s="3">
        <f t="shared" si="39"/>
        <v>7.7185781488301783E-2</v>
      </c>
      <c r="Z26" s="3">
        <f t="shared" si="39"/>
        <v>7.7185781488301783E-2</v>
      </c>
      <c r="AA26" s="3">
        <f t="shared" si="39"/>
        <v>7.7185781488301783E-2</v>
      </c>
      <c r="AB26" s="3">
        <f t="shared" si="39"/>
        <v>0</v>
      </c>
      <c r="AC26" s="3"/>
      <c r="AD26" s="7">
        <v>44736</v>
      </c>
      <c r="AE26" s="3">
        <f t="shared" si="4"/>
        <v>0</v>
      </c>
      <c r="AF26" s="3">
        <f t="shared" ref="AF26:BA26" si="43">IF(AND($B26&gt;AF$2,$B26&lt;AG$2),$F26,)</f>
        <v>0</v>
      </c>
      <c r="AG26" s="3">
        <f t="shared" si="43"/>
        <v>0</v>
      </c>
      <c r="AH26" s="3">
        <f t="shared" si="43"/>
        <v>0</v>
      </c>
      <c r="AI26" s="3">
        <f t="shared" si="43"/>
        <v>0</v>
      </c>
      <c r="AJ26" s="3">
        <f t="shared" si="43"/>
        <v>0</v>
      </c>
      <c r="AK26" s="3">
        <f t="shared" si="43"/>
        <v>0</v>
      </c>
      <c r="AL26" s="3">
        <f t="shared" si="43"/>
        <v>0</v>
      </c>
      <c r="AM26" s="3">
        <f t="shared" si="43"/>
        <v>0</v>
      </c>
      <c r="AN26" s="3">
        <f t="shared" si="43"/>
        <v>0</v>
      </c>
      <c r="AO26" s="3">
        <f t="shared" si="43"/>
        <v>0</v>
      </c>
      <c r="AP26" s="3">
        <f t="shared" si="43"/>
        <v>0</v>
      </c>
      <c r="AQ26" s="3">
        <f t="shared" si="43"/>
        <v>0</v>
      </c>
      <c r="AR26" s="3">
        <f t="shared" si="43"/>
        <v>0</v>
      </c>
      <c r="AS26" s="3">
        <f t="shared" si="43"/>
        <v>0</v>
      </c>
      <c r="AT26" s="3">
        <f t="shared" si="43"/>
        <v>0</v>
      </c>
      <c r="AU26" s="3">
        <f t="shared" si="43"/>
        <v>0</v>
      </c>
      <c r="AV26" s="3">
        <f t="shared" si="43"/>
        <v>0</v>
      </c>
      <c r="AW26" s="3">
        <f t="shared" si="43"/>
        <v>0</v>
      </c>
      <c r="AX26" s="3">
        <f t="shared" si="43"/>
        <v>0</v>
      </c>
      <c r="AY26" s="3">
        <f t="shared" si="43"/>
        <v>7.7185781488301783E-2</v>
      </c>
      <c r="AZ26" s="3">
        <f t="shared" si="43"/>
        <v>0</v>
      </c>
      <c r="BA26" s="3">
        <f t="shared" si="43"/>
        <v>0</v>
      </c>
      <c r="BE26" s="1">
        <v>175</v>
      </c>
      <c r="BF26" s="20">
        <f t="shared" si="6"/>
        <v>20462.221105151781</v>
      </c>
      <c r="BG26" s="20">
        <f t="shared" si="7"/>
        <v>18996</v>
      </c>
      <c r="BH26" s="20">
        <f t="shared" si="11"/>
        <v>1466.2211051517806</v>
      </c>
      <c r="BI26" s="20">
        <f t="shared" si="12"/>
        <v>1466.2211051517806</v>
      </c>
      <c r="BJ26" s="20">
        <f t="shared" si="21"/>
        <v>0</v>
      </c>
      <c r="BK26" s="23">
        <f t="shared" si="13"/>
        <v>26600.887436697314</v>
      </c>
      <c r="BL26" s="23">
        <f t="shared" si="14"/>
        <v>24122.973768990803</v>
      </c>
      <c r="BM26" s="23">
        <f t="shared" si="15"/>
        <v>24694.799999999999</v>
      </c>
      <c r="BN26" s="23">
        <f t="shared" si="16"/>
        <v>571.82623100919591</v>
      </c>
    </row>
    <row r="27" spans="1:66" x14ac:dyDescent="0.35">
      <c r="A27" s="1">
        <v>176</v>
      </c>
      <c r="B27">
        <v>6579.2635876182576</v>
      </c>
      <c r="C27">
        <v>5604</v>
      </c>
      <c r="D27">
        <v>151</v>
      </c>
      <c r="F27">
        <f t="shared" si="9"/>
        <v>0.17402990499968907</v>
      </c>
      <c r="G27" s="18"/>
      <c r="H27" s="3">
        <f t="shared" si="38"/>
        <v>0.17402990499968907</v>
      </c>
      <c r="I27" s="3">
        <f t="shared" si="38"/>
        <v>0.17402990499968907</v>
      </c>
      <c r="J27" s="3">
        <f t="shared" si="38"/>
        <v>0.17402990499968907</v>
      </c>
      <c r="K27" s="3">
        <f t="shared" si="38"/>
        <v>0.17402990499968907</v>
      </c>
      <c r="L27" s="3">
        <f t="shared" si="38"/>
        <v>0.17402990499968907</v>
      </c>
      <c r="M27" s="3">
        <f t="shared" si="38"/>
        <v>0.17402990499968907</v>
      </c>
      <c r="N27" s="3">
        <f t="shared" si="38"/>
        <v>0</v>
      </c>
      <c r="O27" s="3">
        <f t="shared" si="38"/>
        <v>0</v>
      </c>
      <c r="P27" s="3">
        <f t="shared" si="38"/>
        <v>0</v>
      </c>
      <c r="Q27" s="3">
        <f t="shared" si="38"/>
        <v>0</v>
      </c>
      <c r="R27" s="3">
        <f t="shared" si="39"/>
        <v>0</v>
      </c>
      <c r="S27" s="3">
        <f t="shared" si="39"/>
        <v>0</v>
      </c>
      <c r="T27" s="3">
        <f t="shared" si="39"/>
        <v>0</v>
      </c>
      <c r="U27" s="3">
        <f t="shared" si="39"/>
        <v>0</v>
      </c>
      <c r="V27" s="3">
        <f t="shared" si="39"/>
        <v>0</v>
      </c>
      <c r="W27" s="3">
        <f t="shared" si="39"/>
        <v>0</v>
      </c>
      <c r="X27" s="3">
        <f t="shared" si="39"/>
        <v>0</v>
      </c>
      <c r="Y27" s="3">
        <f t="shared" si="39"/>
        <v>0</v>
      </c>
      <c r="Z27" s="3">
        <f t="shared" si="39"/>
        <v>0</v>
      </c>
      <c r="AA27" s="3">
        <f t="shared" si="39"/>
        <v>0</v>
      </c>
      <c r="AB27" s="3">
        <f t="shared" si="39"/>
        <v>0</v>
      </c>
      <c r="AC27" s="3"/>
      <c r="AD27" s="7">
        <v>44737</v>
      </c>
      <c r="AE27" s="3">
        <f t="shared" si="4"/>
        <v>0</v>
      </c>
      <c r="AF27" s="3">
        <f t="shared" ref="AF27:BA27" si="44">IF(AND($B27&gt;AF$2,$B27&lt;AG$2),$F27,)</f>
        <v>0</v>
      </c>
      <c r="AG27" s="3">
        <f t="shared" si="44"/>
        <v>0</v>
      </c>
      <c r="AH27" s="3">
        <f t="shared" si="44"/>
        <v>0</v>
      </c>
      <c r="AI27" s="3">
        <f t="shared" si="44"/>
        <v>0</v>
      </c>
      <c r="AJ27" s="3">
        <f t="shared" si="44"/>
        <v>0</v>
      </c>
      <c r="AK27" s="3">
        <f t="shared" si="44"/>
        <v>0.17402990499968907</v>
      </c>
      <c r="AL27" s="3">
        <f t="shared" si="44"/>
        <v>0</v>
      </c>
      <c r="AM27" s="3">
        <f t="shared" si="44"/>
        <v>0</v>
      </c>
      <c r="AN27" s="3">
        <f t="shared" si="44"/>
        <v>0</v>
      </c>
      <c r="AO27" s="3">
        <f t="shared" si="44"/>
        <v>0</v>
      </c>
      <c r="AP27" s="3">
        <f t="shared" si="44"/>
        <v>0</v>
      </c>
      <c r="AQ27" s="3">
        <f t="shared" si="44"/>
        <v>0</v>
      </c>
      <c r="AR27" s="3">
        <f t="shared" si="44"/>
        <v>0</v>
      </c>
      <c r="AS27" s="3">
        <f t="shared" si="44"/>
        <v>0</v>
      </c>
      <c r="AT27" s="3">
        <f t="shared" si="44"/>
        <v>0</v>
      </c>
      <c r="AU27" s="3">
        <f t="shared" si="44"/>
        <v>0</v>
      </c>
      <c r="AV27" s="3">
        <f t="shared" si="44"/>
        <v>0</v>
      </c>
      <c r="AW27" s="3">
        <f t="shared" si="44"/>
        <v>0</v>
      </c>
      <c r="AX27" s="3">
        <f t="shared" si="44"/>
        <v>0</v>
      </c>
      <c r="AY27" s="3">
        <f t="shared" si="44"/>
        <v>0</v>
      </c>
      <c r="AZ27" s="3">
        <f t="shared" si="44"/>
        <v>0</v>
      </c>
      <c r="BA27" s="3">
        <f t="shared" si="44"/>
        <v>0</v>
      </c>
      <c r="BE27" s="1">
        <v>176</v>
      </c>
      <c r="BF27" s="20">
        <f t="shared" si="6"/>
        <v>6579.2635876182576</v>
      </c>
      <c r="BG27" s="20">
        <f t="shared" si="7"/>
        <v>5604</v>
      </c>
      <c r="BH27" s="20">
        <f t="shared" si="11"/>
        <v>975.26358761825759</v>
      </c>
      <c r="BI27" s="20">
        <f t="shared" si="12"/>
        <v>975.26358761825759</v>
      </c>
      <c r="BJ27" s="20">
        <f t="shared" si="21"/>
        <v>0</v>
      </c>
      <c r="BK27" s="23">
        <f t="shared" si="13"/>
        <v>8553.042663903736</v>
      </c>
      <c r="BL27" s="23">
        <f t="shared" si="14"/>
        <v>6904.8472008288809</v>
      </c>
      <c r="BM27" s="23">
        <f t="shared" si="15"/>
        <v>7285.2</v>
      </c>
      <c r="BN27" s="23">
        <f t="shared" si="16"/>
        <v>380.35279917111893</v>
      </c>
    </row>
    <row r="28" spans="1:66" x14ac:dyDescent="0.35">
      <c r="A28" s="1">
        <v>177</v>
      </c>
      <c r="B28">
        <v>4899.8175018632373</v>
      </c>
      <c r="C28">
        <v>2404</v>
      </c>
      <c r="D28">
        <v>125</v>
      </c>
      <c r="F28">
        <f t="shared" si="9"/>
        <v>1.0381936363823783</v>
      </c>
      <c r="G28" s="18"/>
      <c r="H28" s="3">
        <f t="shared" si="38"/>
        <v>1.0381936363823783</v>
      </c>
      <c r="I28" s="3">
        <f t="shared" si="38"/>
        <v>1.0381936363823783</v>
      </c>
      <c r="J28" s="3">
        <f t="shared" si="38"/>
        <v>1.0381936363823783</v>
      </c>
      <c r="K28" s="3">
        <f t="shared" si="38"/>
        <v>1.0381936363823783</v>
      </c>
      <c r="L28" s="3">
        <f t="shared" si="38"/>
        <v>0</v>
      </c>
      <c r="M28" s="3">
        <f t="shared" si="38"/>
        <v>0</v>
      </c>
      <c r="N28" s="3">
        <f t="shared" si="38"/>
        <v>0</v>
      </c>
      <c r="O28" s="3">
        <f t="shared" si="38"/>
        <v>0</v>
      </c>
      <c r="P28" s="3">
        <f t="shared" si="38"/>
        <v>0</v>
      </c>
      <c r="Q28" s="3">
        <f t="shared" si="38"/>
        <v>0</v>
      </c>
      <c r="R28" s="3">
        <f t="shared" si="39"/>
        <v>0</v>
      </c>
      <c r="S28" s="3">
        <f t="shared" si="39"/>
        <v>0</v>
      </c>
      <c r="T28" s="3">
        <f t="shared" si="39"/>
        <v>0</v>
      </c>
      <c r="U28" s="3">
        <f t="shared" si="39"/>
        <v>0</v>
      </c>
      <c r="V28" s="3">
        <f t="shared" si="39"/>
        <v>0</v>
      </c>
      <c r="W28" s="3">
        <f t="shared" si="39"/>
        <v>0</v>
      </c>
      <c r="X28" s="3">
        <f t="shared" si="39"/>
        <v>0</v>
      </c>
      <c r="Y28" s="3">
        <f t="shared" si="39"/>
        <v>0</v>
      </c>
      <c r="Z28" s="3">
        <f t="shared" si="39"/>
        <v>0</v>
      </c>
      <c r="AA28" s="3">
        <f t="shared" si="39"/>
        <v>0</v>
      </c>
      <c r="AB28" s="3">
        <f t="shared" si="39"/>
        <v>0</v>
      </c>
      <c r="AC28" s="3"/>
      <c r="AD28" s="7">
        <v>44738</v>
      </c>
      <c r="AE28" s="3">
        <f t="shared" si="4"/>
        <v>0</v>
      </c>
      <c r="AF28" s="3">
        <f t="shared" ref="AF28:BA28" si="45">IF(AND($B28&gt;AF$2,$B28&lt;AG$2),$F28,)</f>
        <v>0</v>
      </c>
      <c r="AG28" s="3">
        <f t="shared" si="45"/>
        <v>0</v>
      </c>
      <c r="AH28" s="3">
        <f t="shared" si="45"/>
        <v>0</v>
      </c>
      <c r="AI28" s="3">
        <f t="shared" si="45"/>
        <v>1.0381936363823783</v>
      </c>
      <c r="AJ28" s="3">
        <f t="shared" si="45"/>
        <v>0</v>
      </c>
      <c r="AK28" s="3">
        <f t="shared" si="45"/>
        <v>0</v>
      </c>
      <c r="AL28" s="3">
        <f t="shared" si="45"/>
        <v>0</v>
      </c>
      <c r="AM28" s="3">
        <f t="shared" si="45"/>
        <v>0</v>
      </c>
      <c r="AN28" s="3">
        <f t="shared" si="45"/>
        <v>0</v>
      </c>
      <c r="AO28" s="3">
        <f t="shared" si="45"/>
        <v>0</v>
      </c>
      <c r="AP28" s="3">
        <f t="shared" si="45"/>
        <v>0</v>
      </c>
      <c r="AQ28" s="3">
        <f t="shared" si="45"/>
        <v>0</v>
      </c>
      <c r="AR28" s="3">
        <f t="shared" si="45"/>
        <v>0</v>
      </c>
      <c r="AS28" s="3">
        <f t="shared" si="45"/>
        <v>0</v>
      </c>
      <c r="AT28" s="3">
        <f t="shared" si="45"/>
        <v>0</v>
      </c>
      <c r="AU28" s="3">
        <f t="shared" si="45"/>
        <v>0</v>
      </c>
      <c r="AV28" s="3">
        <f t="shared" si="45"/>
        <v>0</v>
      </c>
      <c r="AW28" s="3">
        <f t="shared" si="45"/>
        <v>0</v>
      </c>
      <c r="AX28" s="3">
        <f t="shared" si="45"/>
        <v>0</v>
      </c>
      <c r="AY28" s="3">
        <f t="shared" si="45"/>
        <v>0</v>
      </c>
      <c r="AZ28" s="3">
        <f t="shared" si="45"/>
        <v>0</v>
      </c>
      <c r="BA28" s="3">
        <f t="shared" si="45"/>
        <v>0</v>
      </c>
      <c r="BE28" s="1">
        <v>177</v>
      </c>
      <c r="BF28" s="20">
        <f t="shared" si="6"/>
        <v>4899.8175018632373</v>
      </c>
      <c r="BG28" s="20">
        <f t="shared" si="7"/>
        <v>2404</v>
      </c>
      <c r="BH28" s="20">
        <f t="shared" si="11"/>
        <v>2495.8175018632373</v>
      </c>
      <c r="BI28" s="20">
        <f t="shared" si="12"/>
        <v>2495.8175018632373</v>
      </c>
      <c r="BJ28" s="20">
        <f t="shared" si="21"/>
        <v>0</v>
      </c>
      <c r="BK28" s="23">
        <f t="shared" si="13"/>
        <v>6369.7627524222089</v>
      </c>
      <c r="BL28" s="23">
        <f t="shared" si="14"/>
        <v>2151.8311742733376</v>
      </c>
      <c r="BM28" s="23">
        <f t="shared" si="15"/>
        <v>3125.2000000000003</v>
      </c>
      <c r="BN28" s="23">
        <f t="shared" si="16"/>
        <v>973.36882572666264</v>
      </c>
    </row>
    <row r="29" spans="1:66" x14ac:dyDescent="0.35">
      <c r="A29" s="1">
        <v>178</v>
      </c>
      <c r="B29">
        <v>17266.370733628071</v>
      </c>
      <c r="C29">
        <v>19100</v>
      </c>
      <c r="D29">
        <v>238</v>
      </c>
      <c r="F29">
        <f t="shared" si="9"/>
        <v>9.6001532270781606E-2</v>
      </c>
      <c r="G29" s="18"/>
      <c r="H29" s="3">
        <f t="shared" si="38"/>
        <v>9.6001532270781606E-2</v>
      </c>
      <c r="I29" s="3">
        <f t="shared" si="38"/>
        <v>9.6001532270781606E-2</v>
      </c>
      <c r="J29" s="3">
        <f t="shared" si="38"/>
        <v>9.6001532270781606E-2</v>
      </c>
      <c r="K29" s="3">
        <f t="shared" si="38"/>
        <v>9.6001532270781606E-2</v>
      </c>
      <c r="L29" s="3">
        <f t="shared" si="38"/>
        <v>9.6001532270781606E-2</v>
      </c>
      <c r="M29" s="3">
        <f t="shared" si="38"/>
        <v>9.6001532270781606E-2</v>
      </c>
      <c r="N29" s="3">
        <f t="shared" si="38"/>
        <v>9.6001532270781606E-2</v>
      </c>
      <c r="O29" s="3">
        <f t="shared" si="38"/>
        <v>9.6001532270781606E-2</v>
      </c>
      <c r="P29" s="3">
        <f t="shared" si="38"/>
        <v>9.6001532270781606E-2</v>
      </c>
      <c r="Q29" s="3">
        <f t="shared" si="38"/>
        <v>9.6001532270781606E-2</v>
      </c>
      <c r="R29" s="3">
        <f t="shared" si="39"/>
        <v>9.6001532270781606E-2</v>
      </c>
      <c r="S29" s="3">
        <f t="shared" si="39"/>
        <v>9.6001532270781606E-2</v>
      </c>
      <c r="T29" s="3">
        <f t="shared" si="39"/>
        <v>9.6001532270781606E-2</v>
      </c>
      <c r="U29" s="3">
        <f t="shared" si="39"/>
        <v>9.6001532270781606E-2</v>
      </c>
      <c r="V29" s="3">
        <f t="shared" si="39"/>
        <v>9.6001532270781606E-2</v>
      </c>
      <c r="W29" s="3">
        <f t="shared" si="39"/>
        <v>9.6001532270781606E-2</v>
      </c>
      <c r="X29" s="3">
        <f t="shared" si="39"/>
        <v>9.6001532270781606E-2</v>
      </c>
      <c r="Y29" s="3">
        <f t="shared" si="39"/>
        <v>0</v>
      </c>
      <c r="Z29" s="3">
        <f t="shared" si="39"/>
        <v>0</v>
      </c>
      <c r="AA29" s="3">
        <f t="shared" si="39"/>
        <v>0</v>
      </c>
      <c r="AB29" s="3">
        <f t="shared" si="39"/>
        <v>0</v>
      </c>
      <c r="AC29" s="3"/>
      <c r="AD29" s="7">
        <v>44739</v>
      </c>
      <c r="AE29" s="3">
        <f t="shared" si="4"/>
        <v>0</v>
      </c>
      <c r="AF29" s="3">
        <f t="shared" ref="AF29:BA29" si="46">IF(AND($B29&gt;AF$2,$B29&lt;AG$2),$F29,)</f>
        <v>0</v>
      </c>
      <c r="AG29" s="3">
        <f t="shared" si="46"/>
        <v>0</v>
      </c>
      <c r="AH29" s="3">
        <f t="shared" si="46"/>
        <v>0</v>
      </c>
      <c r="AI29" s="3">
        <f t="shared" si="46"/>
        <v>0</v>
      </c>
      <c r="AJ29" s="3">
        <f t="shared" si="46"/>
        <v>0</v>
      </c>
      <c r="AK29" s="3">
        <f t="shared" si="46"/>
        <v>0</v>
      </c>
      <c r="AL29" s="3">
        <f t="shared" si="46"/>
        <v>0</v>
      </c>
      <c r="AM29" s="3">
        <f t="shared" si="46"/>
        <v>0</v>
      </c>
      <c r="AN29" s="3">
        <f t="shared" si="46"/>
        <v>0</v>
      </c>
      <c r="AO29" s="3">
        <f t="shared" si="46"/>
        <v>0</v>
      </c>
      <c r="AP29" s="3">
        <f t="shared" si="46"/>
        <v>0</v>
      </c>
      <c r="AQ29" s="3">
        <f t="shared" si="46"/>
        <v>0</v>
      </c>
      <c r="AR29" s="3">
        <f t="shared" si="46"/>
        <v>0</v>
      </c>
      <c r="AS29" s="3">
        <f t="shared" si="46"/>
        <v>0</v>
      </c>
      <c r="AT29" s="3">
        <f t="shared" si="46"/>
        <v>0</v>
      </c>
      <c r="AU29" s="3">
        <f t="shared" si="46"/>
        <v>0</v>
      </c>
      <c r="AV29" s="3">
        <f t="shared" si="46"/>
        <v>9.6001532270781606E-2</v>
      </c>
      <c r="AW29" s="3">
        <f t="shared" si="46"/>
        <v>0</v>
      </c>
      <c r="AX29" s="3">
        <f t="shared" si="46"/>
        <v>0</v>
      </c>
      <c r="AY29" s="3">
        <f t="shared" si="46"/>
        <v>0</v>
      </c>
      <c r="AZ29" s="3">
        <f t="shared" si="46"/>
        <v>0</v>
      </c>
      <c r="BA29" s="3">
        <f t="shared" si="46"/>
        <v>0</v>
      </c>
      <c r="BE29" s="1">
        <v>178</v>
      </c>
      <c r="BF29" s="20">
        <f t="shared" si="6"/>
        <v>17266.370733628071</v>
      </c>
      <c r="BG29" s="20">
        <f t="shared" si="7"/>
        <v>19100</v>
      </c>
      <c r="BH29" s="20">
        <f t="shared" si="11"/>
        <v>-1833.6292663719287</v>
      </c>
      <c r="BI29" s="20">
        <f t="shared" si="12"/>
        <v>0</v>
      </c>
      <c r="BJ29" s="20">
        <f t="shared" si="21"/>
        <v>1833.6292663719287</v>
      </c>
      <c r="BK29" s="23">
        <f t="shared" si="13"/>
        <v>22446.281953716494</v>
      </c>
      <c r="BL29" s="23">
        <f t="shared" si="14"/>
        <v>22446.281953716494</v>
      </c>
      <c r="BM29" s="23">
        <f t="shared" si="15"/>
        <v>24830</v>
      </c>
      <c r="BN29" s="23">
        <f t="shared" si="16"/>
        <v>2383.7180462835058</v>
      </c>
    </row>
    <row r="30" spans="1:66" x14ac:dyDescent="0.35">
      <c r="A30" s="1">
        <v>179</v>
      </c>
      <c r="B30">
        <v>18263.43131327302</v>
      </c>
      <c r="C30">
        <v>21304</v>
      </c>
      <c r="D30">
        <v>238</v>
      </c>
      <c r="F30">
        <f t="shared" si="9"/>
        <v>0.14272290117944891</v>
      </c>
      <c r="G30" s="18"/>
      <c r="H30" s="3">
        <f t="shared" si="38"/>
        <v>0.14272290117944891</v>
      </c>
      <c r="I30" s="3">
        <f t="shared" si="38"/>
        <v>0.14272290117944891</v>
      </c>
      <c r="J30" s="3">
        <f t="shared" si="38"/>
        <v>0.14272290117944891</v>
      </c>
      <c r="K30" s="3">
        <f t="shared" si="38"/>
        <v>0.14272290117944891</v>
      </c>
      <c r="L30" s="3">
        <f t="shared" si="38"/>
        <v>0.14272290117944891</v>
      </c>
      <c r="M30" s="3">
        <f t="shared" si="38"/>
        <v>0.14272290117944891</v>
      </c>
      <c r="N30" s="3">
        <f t="shared" si="38"/>
        <v>0.14272290117944891</v>
      </c>
      <c r="O30" s="3">
        <f t="shared" si="38"/>
        <v>0.14272290117944891</v>
      </c>
      <c r="P30" s="3">
        <f t="shared" si="38"/>
        <v>0.14272290117944891</v>
      </c>
      <c r="Q30" s="3">
        <f t="shared" si="38"/>
        <v>0.14272290117944891</v>
      </c>
      <c r="R30" s="3">
        <f t="shared" si="39"/>
        <v>0.14272290117944891</v>
      </c>
      <c r="S30" s="3">
        <f t="shared" si="39"/>
        <v>0.14272290117944891</v>
      </c>
      <c r="T30" s="3">
        <f t="shared" si="39"/>
        <v>0.14272290117944891</v>
      </c>
      <c r="U30" s="3">
        <f t="shared" si="39"/>
        <v>0.14272290117944891</v>
      </c>
      <c r="V30" s="3">
        <f t="shared" si="39"/>
        <v>0.14272290117944891</v>
      </c>
      <c r="W30" s="3">
        <f t="shared" si="39"/>
        <v>0.14272290117944891</v>
      </c>
      <c r="X30" s="3">
        <f t="shared" si="39"/>
        <v>0.14272290117944891</v>
      </c>
      <c r="Y30" s="3">
        <f t="shared" si="39"/>
        <v>0.14272290117944891</v>
      </c>
      <c r="Z30" s="3">
        <f t="shared" si="39"/>
        <v>0</v>
      </c>
      <c r="AA30" s="3">
        <f t="shared" si="39"/>
        <v>0</v>
      </c>
      <c r="AB30" s="3">
        <f t="shared" si="39"/>
        <v>0</v>
      </c>
      <c r="AC30" s="3"/>
      <c r="AD30" s="7">
        <v>44740</v>
      </c>
      <c r="AE30" s="3">
        <f t="shared" si="4"/>
        <v>0</v>
      </c>
      <c r="AF30" s="3">
        <f t="shared" ref="AF30:BA30" si="47">IF(AND($B30&gt;AF$2,$B30&lt;AG$2),$F30,)</f>
        <v>0</v>
      </c>
      <c r="AG30" s="3">
        <f t="shared" si="47"/>
        <v>0</v>
      </c>
      <c r="AH30" s="3">
        <f t="shared" si="47"/>
        <v>0</v>
      </c>
      <c r="AI30" s="3">
        <f t="shared" si="47"/>
        <v>0</v>
      </c>
      <c r="AJ30" s="3">
        <f t="shared" si="47"/>
        <v>0</v>
      </c>
      <c r="AK30" s="3">
        <f t="shared" si="47"/>
        <v>0</v>
      </c>
      <c r="AL30" s="3">
        <f t="shared" si="47"/>
        <v>0</v>
      </c>
      <c r="AM30" s="3">
        <f t="shared" si="47"/>
        <v>0</v>
      </c>
      <c r="AN30" s="3">
        <f t="shared" si="47"/>
        <v>0</v>
      </c>
      <c r="AO30" s="3">
        <f t="shared" si="47"/>
        <v>0</v>
      </c>
      <c r="AP30" s="3">
        <f t="shared" si="47"/>
        <v>0</v>
      </c>
      <c r="AQ30" s="3">
        <f t="shared" si="47"/>
        <v>0</v>
      </c>
      <c r="AR30" s="3">
        <f t="shared" si="47"/>
        <v>0</v>
      </c>
      <c r="AS30" s="3">
        <f t="shared" si="47"/>
        <v>0</v>
      </c>
      <c r="AT30" s="3">
        <f t="shared" si="47"/>
        <v>0</v>
      </c>
      <c r="AU30" s="3">
        <f t="shared" si="47"/>
        <v>0</v>
      </c>
      <c r="AV30" s="3">
        <f t="shared" si="47"/>
        <v>0</v>
      </c>
      <c r="AW30" s="3">
        <f t="shared" si="47"/>
        <v>0.14272290117944891</v>
      </c>
      <c r="AX30" s="3">
        <f t="shared" si="47"/>
        <v>0</v>
      </c>
      <c r="AY30" s="3">
        <f t="shared" si="47"/>
        <v>0</v>
      </c>
      <c r="AZ30" s="3">
        <f t="shared" si="47"/>
        <v>0</v>
      </c>
      <c r="BA30" s="3">
        <f t="shared" si="47"/>
        <v>0</v>
      </c>
      <c r="BE30" s="1">
        <v>179</v>
      </c>
      <c r="BF30" s="20">
        <f t="shared" si="6"/>
        <v>18263.43131327302</v>
      </c>
      <c r="BG30" s="20">
        <f t="shared" si="7"/>
        <v>21304</v>
      </c>
      <c r="BH30" s="20">
        <f t="shared" si="11"/>
        <v>-3040.5686867269796</v>
      </c>
      <c r="BI30" s="20">
        <f t="shared" si="12"/>
        <v>0</v>
      </c>
      <c r="BJ30" s="20">
        <f t="shared" si="21"/>
        <v>3040.5686867269796</v>
      </c>
      <c r="BK30" s="23">
        <f t="shared" si="13"/>
        <v>23742.460707254926</v>
      </c>
      <c r="BL30" s="23">
        <f t="shared" si="14"/>
        <v>23742.460707254926</v>
      </c>
      <c r="BM30" s="23">
        <f t="shared" si="15"/>
        <v>27695.200000000001</v>
      </c>
      <c r="BN30" s="23">
        <f t="shared" si="16"/>
        <v>3952.7392927450746</v>
      </c>
    </row>
    <row r="31" spans="1:66" x14ac:dyDescent="0.35">
      <c r="A31" s="1">
        <v>180</v>
      </c>
      <c r="B31">
        <v>18804.873772931951</v>
      </c>
      <c r="C31">
        <v>18256</v>
      </c>
      <c r="D31">
        <v>238</v>
      </c>
      <c r="F31">
        <f t="shared" si="9"/>
        <v>3.0065390717131407E-2</v>
      </c>
      <c r="G31" s="18"/>
      <c r="H31" s="3">
        <f t="shared" si="38"/>
        <v>3.0065390717131407E-2</v>
      </c>
      <c r="I31" s="3">
        <f t="shared" si="38"/>
        <v>3.0065390717131407E-2</v>
      </c>
      <c r="J31" s="3">
        <f t="shared" si="38"/>
        <v>3.0065390717131407E-2</v>
      </c>
      <c r="K31" s="3">
        <f t="shared" si="38"/>
        <v>3.0065390717131407E-2</v>
      </c>
      <c r="L31" s="3">
        <f t="shared" si="38"/>
        <v>3.0065390717131407E-2</v>
      </c>
      <c r="M31" s="3">
        <f t="shared" si="38"/>
        <v>3.0065390717131407E-2</v>
      </c>
      <c r="N31" s="3">
        <f t="shared" si="38"/>
        <v>3.0065390717131407E-2</v>
      </c>
      <c r="O31" s="3">
        <f t="shared" si="38"/>
        <v>3.0065390717131407E-2</v>
      </c>
      <c r="P31" s="3">
        <f t="shared" si="38"/>
        <v>3.0065390717131407E-2</v>
      </c>
      <c r="Q31" s="3">
        <f t="shared" si="38"/>
        <v>3.0065390717131407E-2</v>
      </c>
      <c r="R31" s="3">
        <f t="shared" si="39"/>
        <v>3.0065390717131407E-2</v>
      </c>
      <c r="S31" s="3">
        <f t="shared" si="39"/>
        <v>3.0065390717131407E-2</v>
      </c>
      <c r="T31" s="3">
        <f t="shared" si="39"/>
        <v>3.0065390717131407E-2</v>
      </c>
      <c r="U31" s="3">
        <f t="shared" si="39"/>
        <v>3.0065390717131407E-2</v>
      </c>
      <c r="V31" s="3">
        <f t="shared" si="39"/>
        <v>3.0065390717131407E-2</v>
      </c>
      <c r="W31" s="3">
        <f t="shared" si="39"/>
        <v>3.0065390717131407E-2</v>
      </c>
      <c r="X31" s="3">
        <f t="shared" si="39"/>
        <v>3.0065390717131407E-2</v>
      </c>
      <c r="Y31" s="3">
        <f t="shared" si="39"/>
        <v>3.0065390717131407E-2</v>
      </c>
      <c r="Z31" s="3">
        <f t="shared" si="39"/>
        <v>0</v>
      </c>
      <c r="AA31" s="3">
        <f t="shared" si="39"/>
        <v>0</v>
      </c>
      <c r="AB31" s="3">
        <f t="shared" si="39"/>
        <v>0</v>
      </c>
      <c r="AC31" s="3"/>
      <c r="AD31" s="7">
        <v>44741</v>
      </c>
      <c r="AE31" s="3">
        <f t="shared" si="4"/>
        <v>0</v>
      </c>
      <c r="AF31" s="3">
        <f t="shared" ref="AF31:BA31" si="48">IF(AND($B31&gt;AF$2,$B31&lt;AG$2),$F31,)</f>
        <v>0</v>
      </c>
      <c r="AG31" s="3">
        <f t="shared" si="48"/>
        <v>0</v>
      </c>
      <c r="AH31" s="3">
        <f t="shared" si="48"/>
        <v>0</v>
      </c>
      <c r="AI31" s="3">
        <f t="shared" si="48"/>
        <v>0</v>
      </c>
      <c r="AJ31" s="3">
        <f t="shared" si="48"/>
        <v>0</v>
      </c>
      <c r="AK31" s="3">
        <f t="shared" si="48"/>
        <v>0</v>
      </c>
      <c r="AL31" s="3">
        <f t="shared" si="48"/>
        <v>0</v>
      </c>
      <c r="AM31" s="3">
        <f t="shared" si="48"/>
        <v>0</v>
      </c>
      <c r="AN31" s="3">
        <f t="shared" si="48"/>
        <v>0</v>
      </c>
      <c r="AO31" s="3">
        <f t="shared" si="48"/>
        <v>0</v>
      </c>
      <c r="AP31" s="3">
        <f t="shared" si="48"/>
        <v>0</v>
      </c>
      <c r="AQ31" s="3">
        <f t="shared" si="48"/>
        <v>0</v>
      </c>
      <c r="AR31" s="3">
        <f t="shared" si="48"/>
        <v>0</v>
      </c>
      <c r="AS31" s="3">
        <f t="shared" si="48"/>
        <v>0</v>
      </c>
      <c r="AT31" s="3">
        <f t="shared" si="48"/>
        <v>0</v>
      </c>
      <c r="AU31" s="3">
        <f t="shared" si="48"/>
        <v>0</v>
      </c>
      <c r="AV31" s="3">
        <f t="shared" si="48"/>
        <v>0</v>
      </c>
      <c r="AW31" s="3">
        <f t="shared" si="48"/>
        <v>3.0065390717131407E-2</v>
      </c>
      <c r="AX31" s="3">
        <f t="shared" si="48"/>
        <v>0</v>
      </c>
      <c r="AY31" s="3">
        <f t="shared" si="48"/>
        <v>0</v>
      </c>
      <c r="AZ31" s="3">
        <f t="shared" si="48"/>
        <v>0</v>
      </c>
      <c r="BA31" s="3">
        <f t="shared" si="48"/>
        <v>0</v>
      </c>
      <c r="BE31" s="1">
        <v>180</v>
      </c>
      <c r="BF31" s="20">
        <f t="shared" si="6"/>
        <v>18804.873772931951</v>
      </c>
      <c r="BG31" s="20">
        <f t="shared" si="7"/>
        <v>18256</v>
      </c>
      <c r="BH31" s="20">
        <f t="shared" si="11"/>
        <v>548.87377293195095</v>
      </c>
      <c r="BI31" s="20">
        <f t="shared" si="12"/>
        <v>548.87377293195095</v>
      </c>
      <c r="BJ31" s="20">
        <f t="shared" si="21"/>
        <v>0</v>
      </c>
      <c r="BK31" s="23">
        <f t="shared" si="13"/>
        <v>24446.335904811538</v>
      </c>
      <c r="BL31" s="23">
        <f t="shared" si="14"/>
        <v>23518.73922855654</v>
      </c>
      <c r="BM31" s="23">
        <f t="shared" si="15"/>
        <v>23732.799999999999</v>
      </c>
      <c r="BN31" s="23">
        <f t="shared" si="16"/>
        <v>214.06077144345909</v>
      </c>
    </row>
    <row r="32" spans="1:66" x14ac:dyDescent="0.35">
      <c r="A32" s="1">
        <v>181</v>
      </c>
      <c r="B32">
        <v>17985.820023019322</v>
      </c>
      <c r="C32">
        <v>19848</v>
      </c>
      <c r="D32">
        <v>238</v>
      </c>
      <c r="F32">
        <f t="shared" si="9"/>
        <v>9.3822046401686746E-2</v>
      </c>
      <c r="G32" s="18"/>
      <c r="H32" s="3">
        <f t="shared" si="38"/>
        <v>9.3822046401686746E-2</v>
      </c>
      <c r="I32" s="3">
        <f t="shared" si="38"/>
        <v>9.3822046401686746E-2</v>
      </c>
      <c r="J32" s="3">
        <f t="shared" si="38"/>
        <v>9.3822046401686746E-2</v>
      </c>
      <c r="K32" s="3">
        <f t="shared" si="38"/>
        <v>9.3822046401686746E-2</v>
      </c>
      <c r="L32" s="3">
        <f t="shared" si="38"/>
        <v>9.3822046401686746E-2</v>
      </c>
      <c r="M32" s="3">
        <f t="shared" si="38"/>
        <v>9.3822046401686746E-2</v>
      </c>
      <c r="N32" s="3">
        <f t="shared" si="38"/>
        <v>9.3822046401686746E-2</v>
      </c>
      <c r="O32" s="3">
        <f t="shared" si="38"/>
        <v>9.3822046401686746E-2</v>
      </c>
      <c r="P32" s="3">
        <f t="shared" si="38"/>
        <v>9.3822046401686746E-2</v>
      </c>
      <c r="Q32" s="3">
        <f t="shared" si="38"/>
        <v>9.3822046401686746E-2</v>
      </c>
      <c r="R32" s="3">
        <f t="shared" si="39"/>
        <v>9.3822046401686746E-2</v>
      </c>
      <c r="S32" s="3">
        <f t="shared" si="39"/>
        <v>9.3822046401686746E-2</v>
      </c>
      <c r="T32" s="3">
        <f t="shared" si="39"/>
        <v>9.3822046401686746E-2</v>
      </c>
      <c r="U32" s="3">
        <f t="shared" si="39"/>
        <v>9.3822046401686746E-2</v>
      </c>
      <c r="V32" s="3">
        <f t="shared" si="39"/>
        <v>9.3822046401686746E-2</v>
      </c>
      <c r="W32" s="3">
        <f t="shared" si="39"/>
        <v>9.3822046401686746E-2</v>
      </c>
      <c r="X32" s="3">
        <f t="shared" si="39"/>
        <v>9.3822046401686746E-2</v>
      </c>
      <c r="Y32" s="3">
        <f t="shared" si="39"/>
        <v>0</v>
      </c>
      <c r="Z32" s="3">
        <f t="shared" si="39"/>
        <v>0</v>
      </c>
      <c r="AA32" s="3">
        <f t="shared" si="39"/>
        <v>0</v>
      </c>
      <c r="AB32" s="3">
        <f t="shared" si="39"/>
        <v>0</v>
      </c>
      <c r="AC32" s="3"/>
      <c r="AD32" s="7">
        <v>44742</v>
      </c>
      <c r="AE32" s="3">
        <f t="shared" si="4"/>
        <v>0</v>
      </c>
      <c r="AF32" s="3">
        <f t="shared" ref="AF32:BA32" si="49">IF(AND($B32&gt;AF$2,$B32&lt;AG$2),$F32,)</f>
        <v>0</v>
      </c>
      <c r="AG32" s="3">
        <f t="shared" si="49"/>
        <v>0</v>
      </c>
      <c r="AH32" s="3">
        <f t="shared" si="49"/>
        <v>0</v>
      </c>
      <c r="AI32" s="3">
        <f t="shared" si="49"/>
        <v>0</v>
      </c>
      <c r="AJ32" s="3">
        <f t="shared" si="49"/>
        <v>0</v>
      </c>
      <c r="AK32" s="3">
        <f t="shared" si="49"/>
        <v>0</v>
      </c>
      <c r="AL32" s="3">
        <f t="shared" si="49"/>
        <v>0</v>
      </c>
      <c r="AM32" s="3">
        <f t="shared" si="49"/>
        <v>0</v>
      </c>
      <c r="AN32" s="3">
        <f t="shared" si="49"/>
        <v>0</v>
      </c>
      <c r="AO32" s="3">
        <f t="shared" si="49"/>
        <v>0</v>
      </c>
      <c r="AP32" s="3">
        <f t="shared" si="49"/>
        <v>0</v>
      </c>
      <c r="AQ32" s="3">
        <f t="shared" si="49"/>
        <v>0</v>
      </c>
      <c r="AR32" s="3">
        <f t="shared" si="49"/>
        <v>0</v>
      </c>
      <c r="AS32" s="3">
        <f t="shared" si="49"/>
        <v>0</v>
      </c>
      <c r="AT32" s="3">
        <f t="shared" si="49"/>
        <v>0</v>
      </c>
      <c r="AU32" s="3">
        <f t="shared" si="49"/>
        <v>0</v>
      </c>
      <c r="AV32" s="3">
        <f t="shared" si="49"/>
        <v>9.3822046401686746E-2</v>
      </c>
      <c r="AW32" s="3">
        <f t="shared" si="49"/>
        <v>0</v>
      </c>
      <c r="AX32" s="3">
        <f t="shared" si="49"/>
        <v>0</v>
      </c>
      <c r="AY32" s="3">
        <f t="shared" si="49"/>
        <v>0</v>
      </c>
      <c r="AZ32" s="3">
        <f t="shared" si="49"/>
        <v>0</v>
      </c>
      <c r="BA32" s="3">
        <f t="shared" si="49"/>
        <v>0</v>
      </c>
      <c r="BE32" s="1">
        <v>181</v>
      </c>
      <c r="BF32" s="20">
        <f t="shared" si="6"/>
        <v>17985.820023019322</v>
      </c>
      <c r="BG32" s="20">
        <f t="shared" si="7"/>
        <v>19848</v>
      </c>
      <c r="BH32" s="20">
        <f t="shared" si="11"/>
        <v>-1862.1799769806785</v>
      </c>
      <c r="BI32" s="20">
        <f t="shared" si="12"/>
        <v>0</v>
      </c>
      <c r="BJ32" s="20">
        <f t="shared" si="21"/>
        <v>1862.1799769806785</v>
      </c>
      <c r="BK32" s="23">
        <f t="shared" si="13"/>
        <v>23381.566029925118</v>
      </c>
      <c r="BL32" s="23">
        <f t="shared" si="14"/>
        <v>23381.566029925118</v>
      </c>
      <c r="BM32" s="23">
        <f t="shared" si="15"/>
        <v>25802.400000000001</v>
      </c>
      <c r="BN32" s="23">
        <f t="shared" si="16"/>
        <v>2420.8339700748838</v>
      </c>
    </row>
    <row r="33" spans="1:66" x14ac:dyDescent="0.35">
      <c r="A33" s="1">
        <v>182</v>
      </c>
      <c r="B33">
        <v>19589.647493969511</v>
      </c>
      <c r="C33">
        <v>19108</v>
      </c>
      <c r="D33">
        <v>216</v>
      </c>
      <c r="F33">
        <f t="shared" si="9"/>
        <v>2.52065885477031E-2</v>
      </c>
      <c r="G33" s="18"/>
      <c r="H33" s="3">
        <f t="shared" ref="H33:Q42" si="50">IF($B33&gt;H$2,$F33,)</f>
        <v>2.52065885477031E-2</v>
      </c>
      <c r="I33" s="3">
        <f t="shared" si="50"/>
        <v>2.52065885477031E-2</v>
      </c>
      <c r="J33" s="3">
        <f t="shared" si="50"/>
        <v>2.52065885477031E-2</v>
      </c>
      <c r="K33" s="3">
        <f t="shared" si="50"/>
        <v>2.52065885477031E-2</v>
      </c>
      <c r="L33" s="3">
        <f t="shared" si="50"/>
        <v>2.52065885477031E-2</v>
      </c>
      <c r="M33" s="3">
        <f t="shared" si="50"/>
        <v>2.52065885477031E-2</v>
      </c>
      <c r="N33" s="3">
        <f t="shared" si="50"/>
        <v>2.52065885477031E-2</v>
      </c>
      <c r="O33" s="3">
        <f t="shared" si="50"/>
        <v>2.52065885477031E-2</v>
      </c>
      <c r="P33" s="3">
        <f t="shared" si="50"/>
        <v>2.52065885477031E-2</v>
      </c>
      <c r="Q33" s="3">
        <f t="shared" si="50"/>
        <v>2.52065885477031E-2</v>
      </c>
      <c r="R33" s="3">
        <f t="shared" ref="R33:AB42" si="51">IF($B33&gt;R$2,$F33,)</f>
        <v>2.52065885477031E-2</v>
      </c>
      <c r="S33" s="3">
        <f t="shared" si="51"/>
        <v>2.52065885477031E-2</v>
      </c>
      <c r="T33" s="3">
        <f t="shared" si="51"/>
        <v>2.52065885477031E-2</v>
      </c>
      <c r="U33" s="3">
        <f t="shared" si="51"/>
        <v>2.52065885477031E-2</v>
      </c>
      <c r="V33" s="3">
        <f t="shared" si="51"/>
        <v>2.52065885477031E-2</v>
      </c>
      <c r="W33" s="3">
        <f t="shared" si="51"/>
        <v>2.52065885477031E-2</v>
      </c>
      <c r="X33" s="3">
        <f t="shared" si="51"/>
        <v>2.52065885477031E-2</v>
      </c>
      <c r="Y33" s="3">
        <f t="shared" si="51"/>
        <v>2.52065885477031E-2</v>
      </c>
      <c r="Z33" s="3">
        <f t="shared" si="51"/>
        <v>2.52065885477031E-2</v>
      </c>
      <c r="AA33" s="3">
        <f t="shared" si="51"/>
        <v>0</v>
      </c>
      <c r="AB33" s="3">
        <f t="shared" si="51"/>
        <v>0</v>
      </c>
      <c r="AC33" s="3"/>
      <c r="AD33" s="7">
        <v>44743</v>
      </c>
      <c r="AE33" s="3">
        <f t="shared" si="4"/>
        <v>0</v>
      </c>
      <c r="AF33" s="3">
        <f t="shared" ref="AF33:BA33" si="52">IF(AND($B33&gt;AF$2,$B33&lt;AG$2),$F33,)</f>
        <v>0</v>
      </c>
      <c r="AG33" s="3">
        <f t="shared" si="52"/>
        <v>0</v>
      </c>
      <c r="AH33" s="3">
        <f t="shared" si="52"/>
        <v>0</v>
      </c>
      <c r="AI33" s="3">
        <f t="shared" si="52"/>
        <v>0</v>
      </c>
      <c r="AJ33" s="3">
        <f t="shared" si="52"/>
        <v>0</v>
      </c>
      <c r="AK33" s="3">
        <f t="shared" si="52"/>
        <v>0</v>
      </c>
      <c r="AL33" s="3">
        <f t="shared" si="52"/>
        <v>0</v>
      </c>
      <c r="AM33" s="3">
        <f t="shared" si="52"/>
        <v>0</v>
      </c>
      <c r="AN33" s="3">
        <f t="shared" si="52"/>
        <v>0</v>
      </c>
      <c r="AO33" s="3">
        <f t="shared" si="52"/>
        <v>0</v>
      </c>
      <c r="AP33" s="3">
        <f t="shared" si="52"/>
        <v>0</v>
      </c>
      <c r="AQ33" s="3">
        <f t="shared" si="52"/>
        <v>0</v>
      </c>
      <c r="AR33" s="3">
        <f t="shared" si="52"/>
        <v>0</v>
      </c>
      <c r="AS33" s="3">
        <f t="shared" si="52"/>
        <v>0</v>
      </c>
      <c r="AT33" s="3">
        <f t="shared" si="52"/>
        <v>0</v>
      </c>
      <c r="AU33" s="3">
        <f t="shared" si="52"/>
        <v>0</v>
      </c>
      <c r="AV33" s="3">
        <f t="shared" si="52"/>
        <v>0</v>
      </c>
      <c r="AW33" s="3">
        <f t="shared" si="52"/>
        <v>0</v>
      </c>
      <c r="AX33" s="3">
        <f t="shared" si="52"/>
        <v>2.52065885477031E-2</v>
      </c>
      <c r="AY33" s="3">
        <f t="shared" si="52"/>
        <v>0</v>
      </c>
      <c r="AZ33" s="3">
        <f t="shared" si="52"/>
        <v>0</v>
      </c>
      <c r="BA33" s="3">
        <f t="shared" si="52"/>
        <v>0</v>
      </c>
      <c r="BE33" s="1">
        <v>182</v>
      </c>
      <c r="BF33" s="20">
        <f t="shared" si="6"/>
        <v>19589.647493969511</v>
      </c>
      <c r="BG33" s="20">
        <f t="shared" si="7"/>
        <v>19108</v>
      </c>
      <c r="BH33" s="20">
        <f t="shared" si="11"/>
        <v>481.64749396951083</v>
      </c>
      <c r="BI33" s="20">
        <f t="shared" si="12"/>
        <v>481.64749396951083</v>
      </c>
      <c r="BJ33" s="20">
        <f t="shared" si="21"/>
        <v>0</v>
      </c>
      <c r="BK33" s="23">
        <f t="shared" si="13"/>
        <v>25466.541742160363</v>
      </c>
      <c r="BL33" s="23">
        <f t="shared" si="14"/>
        <v>24652.557477351889</v>
      </c>
      <c r="BM33" s="23">
        <f t="shared" si="15"/>
        <v>24840.400000000001</v>
      </c>
      <c r="BN33" s="23">
        <f t="shared" si="16"/>
        <v>187.84252264811221</v>
      </c>
    </row>
    <row r="34" spans="1:66" x14ac:dyDescent="0.35">
      <c r="A34" s="1">
        <v>183</v>
      </c>
      <c r="B34">
        <v>20610.06162440938</v>
      </c>
      <c r="C34">
        <v>20328</v>
      </c>
      <c r="D34">
        <v>238</v>
      </c>
      <c r="F34">
        <f t="shared" si="9"/>
        <v>1.3875522649024984E-2</v>
      </c>
      <c r="G34" s="18"/>
      <c r="H34" s="3">
        <f t="shared" si="50"/>
        <v>1.3875522649024984E-2</v>
      </c>
      <c r="I34" s="3">
        <f t="shared" si="50"/>
        <v>1.3875522649024984E-2</v>
      </c>
      <c r="J34" s="3">
        <f t="shared" si="50"/>
        <v>1.3875522649024984E-2</v>
      </c>
      <c r="K34" s="3">
        <f t="shared" si="50"/>
        <v>1.3875522649024984E-2</v>
      </c>
      <c r="L34" s="3">
        <f t="shared" si="50"/>
        <v>1.3875522649024984E-2</v>
      </c>
      <c r="M34" s="3">
        <f t="shared" si="50"/>
        <v>1.3875522649024984E-2</v>
      </c>
      <c r="N34" s="3">
        <f t="shared" si="50"/>
        <v>1.3875522649024984E-2</v>
      </c>
      <c r="O34" s="3">
        <f t="shared" si="50"/>
        <v>1.3875522649024984E-2</v>
      </c>
      <c r="P34" s="3">
        <f t="shared" si="50"/>
        <v>1.3875522649024984E-2</v>
      </c>
      <c r="Q34" s="3">
        <f t="shared" si="50"/>
        <v>1.3875522649024984E-2</v>
      </c>
      <c r="R34" s="3">
        <f t="shared" si="51"/>
        <v>1.3875522649024984E-2</v>
      </c>
      <c r="S34" s="3">
        <f t="shared" si="51"/>
        <v>1.3875522649024984E-2</v>
      </c>
      <c r="T34" s="3">
        <f t="shared" si="51"/>
        <v>1.3875522649024984E-2</v>
      </c>
      <c r="U34" s="3">
        <f t="shared" si="51"/>
        <v>1.3875522649024984E-2</v>
      </c>
      <c r="V34" s="3">
        <f t="shared" si="51"/>
        <v>1.3875522649024984E-2</v>
      </c>
      <c r="W34" s="3">
        <f t="shared" si="51"/>
        <v>1.3875522649024984E-2</v>
      </c>
      <c r="X34" s="3">
        <f t="shared" si="51"/>
        <v>1.3875522649024984E-2</v>
      </c>
      <c r="Y34" s="3">
        <f t="shared" si="51"/>
        <v>1.3875522649024984E-2</v>
      </c>
      <c r="Z34" s="3">
        <f t="shared" si="51"/>
        <v>1.3875522649024984E-2</v>
      </c>
      <c r="AA34" s="3">
        <f t="shared" si="51"/>
        <v>1.3875522649024984E-2</v>
      </c>
      <c r="AB34" s="3">
        <f t="shared" si="51"/>
        <v>0</v>
      </c>
      <c r="AC34" s="3"/>
      <c r="AD34" s="7">
        <v>44744</v>
      </c>
      <c r="AE34" s="3">
        <f t="shared" si="4"/>
        <v>0</v>
      </c>
      <c r="AF34" s="3">
        <f t="shared" ref="AF34:BA34" si="53">IF(AND($B34&gt;AF$2,$B34&lt;AG$2),$F34,)</f>
        <v>0</v>
      </c>
      <c r="AG34" s="3">
        <f t="shared" si="53"/>
        <v>0</v>
      </c>
      <c r="AH34" s="3">
        <f t="shared" si="53"/>
        <v>0</v>
      </c>
      <c r="AI34" s="3">
        <f t="shared" si="53"/>
        <v>0</v>
      </c>
      <c r="AJ34" s="3">
        <f t="shared" si="53"/>
        <v>0</v>
      </c>
      <c r="AK34" s="3">
        <f t="shared" si="53"/>
        <v>0</v>
      </c>
      <c r="AL34" s="3">
        <f t="shared" si="53"/>
        <v>0</v>
      </c>
      <c r="AM34" s="3">
        <f t="shared" si="53"/>
        <v>0</v>
      </c>
      <c r="AN34" s="3">
        <f t="shared" si="53"/>
        <v>0</v>
      </c>
      <c r="AO34" s="3">
        <f t="shared" si="53"/>
        <v>0</v>
      </c>
      <c r="AP34" s="3">
        <f t="shared" si="53"/>
        <v>0</v>
      </c>
      <c r="AQ34" s="3">
        <f t="shared" si="53"/>
        <v>0</v>
      </c>
      <c r="AR34" s="3">
        <f t="shared" si="53"/>
        <v>0</v>
      </c>
      <c r="AS34" s="3">
        <f t="shared" si="53"/>
        <v>0</v>
      </c>
      <c r="AT34" s="3">
        <f t="shared" si="53"/>
        <v>0</v>
      </c>
      <c r="AU34" s="3">
        <f t="shared" si="53"/>
        <v>0</v>
      </c>
      <c r="AV34" s="3">
        <f t="shared" si="53"/>
        <v>0</v>
      </c>
      <c r="AW34" s="3">
        <f t="shared" si="53"/>
        <v>0</v>
      </c>
      <c r="AX34" s="3">
        <f t="shared" si="53"/>
        <v>0</v>
      </c>
      <c r="AY34" s="3">
        <f t="shared" si="53"/>
        <v>1.3875522649024984E-2</v>
      </c>
      <c r="AZ34" s="3">
        <f t="shared" si="53"/>
        <v>0</v>
      </c>
      <c r="BA34" s="3">
        <f t="shared" si="53"/>
        <v>0</v>
      </c>
      <c r="BE34" s="1">
        <v>183</v>
      </c>
      <c r="BF34" s="20">
        <f t="shared" si="6"/>
        <v>20610.06162440938</v>
      </c>
      <c r="BG34" s="20">
        <f t="shared" si="7"/>
        <v>20328</v>
      </c>
      <c r="BH34" s="20">
        <f t="shared" si="11"/>
        <v>282.06162440937987</v>
      </c>
      <c r="BI34" s="20">
        <f t="shared" si="12"/>
        <v>282.06162440937987</v>
      </c>
      <c r="BJ34" s="20">
        <f t="shared" si="21"/>
        <v>0</v>
      </c>
      <c r="BK34" s="23">
        <f t="shared" si="13"/>
        <v>26793.080111732193</v>
      </c>
      <c r="BL34" s="23">
        <f t="shared" si="14"/>
        <v>26316.395966480341</v>
      </c>
      <c r="BM34" s="23">
        <f t="shared" si="15"/>
        <v>26426.400000000001</v>
      </c>
      <c r="BN34" s="23">
        <f t="shared" si="16"/>
        <v>110.00403351966088</v>
      </c>
    </row>
    <row r="35" spans="1:66" x14ac:dyDescent="0.35">
      <c r="A35" s="1">
        <v>184</v>
      </c>
      <c r="B35">
        <v>15191.250092060891</v>
      </c>
      <c r="C35">
        <v>11032</v>
      </c>
      <c r="D35">
        <v>238</v>
      </c>
      <c r="F35">
        <f t="shared" si="9"/>
        <v>0.37701686838840565</v>
      </c>
      <c r="G35" s="18"/>
      <c r="H35" s="3">
        <f t="shared" si="50"/>
        <v>0.37701686838840565</v>
      </c>
      <c r="I35" s="3">
        <f t="shared" si="50"/>
        <v>0.37701686838840565</v>
      </c>
      <c r="J35" s="3">
        <f t="shared" si="50"/>
        <v>0.37701686838840565</v>
      </c>
      <c r="K35" s="3">
        <f t="shared" si="50"/>
        <v>0.37701686838840565</v>
      </c>
      <c r="L35" s="3">
        <f t="shared" si="50"/>
        <v>0.37701686838840565</v>
      </c>
      <c r="M35" s="3">
        <f t="shared" si="50"/>
        <v>0.37701686838840565</v>
      </c>
      <c r="N35" s="3">
        <f t="shared" si="50"/>
        <v>0.37701686838840565</v>
      </c>
      <c r="O35" s="3">
        <f t="shared" si="50"/>
        <v>0.37701686838840565</v>
      </c>
      <c r="P35" s="3">
        <f t="shared" si="50"/>
        <v>0.37701686838840565</v>
      </c>
      <c r="Q35" s="3">
        <f t="shared" si="50"/>
        <v>0.37701686838840565</v>
      </c>
      <c r="R35" s="3">
        <f t="shared" si="51"/>
        <v>0.37701686838840565</v>
      </c>
      <c r="S35" s="3">
        <f t="shared" si="51"/>
        <v>0.37701686838840565</v>
      </c>
      <c r="T35" s="3">
        <f t="shared" si="51"/>
        <v>0.37701686838840565</v>
      </c>
      <c r="U35" s="3">
        <f t="shared" si="51"/>
        <v>0.37701686838840565</v>
      </c>
      <c r="V35" s="3">
        <f t="shared" si="51"/>
        <v>0.37701686838840565</v>
      </c>
      <c r="W35" s="3">
        <f t="shared" si="51"/>
        <v>0</v>
      </c>
      <c r="X35" s="3">
        <f t="shared" si="51"/>
        <v>0</v>
      </c>
      <c r="Y35" s="3">
        <f t="shared" si="51"/>
        <v>0</v>
      </c>
      <c r="Z35" s="3">
        <f t="shared" si="51"/>
        <v>0</v>
      </c>
      <c r="AA35" s="3">
        <f t="shared" si="51"/>
        <v>0</v>
      </c>
      <c r="AB35" s="3">
        <f t="shared" si="51"/>
        <v>0</v>
      </c>
      <c r="AC35" s="3"/>
      <c r="AD35" s="7">
        <v>44745</v>
      </c>
      <c r="AE35" s="3">
        <f t="shared" ref="AE35:AE66" si="54">IF($B35&lt;AF$2,$F35,)</f>
        <v>0</v>
      </c>
      <c r="AF35" s="3">
        <f t="shared" ref="AF35:BA35" si="55">IF(AND($B35&gt;AF$2,$B35&lt;AG$2),$F35,)</f>
        <v>0</v>
      </c>
      <c r="AG35" s="3">
        <f t="shared" si="55"/>
        <v>0</v>
      </c>
      <c r="AH35" s="3">
        <f t="shared" si="55"/>
        <v>0</v>
      </c>
      <c r="AI35" s="3">
        <f t="shared" si="55"/>
        <v>0</v>
      </c>
      <c r="AJ35" s="3">
        <f t="shared" si="55"/>
        <v>0</v>
      </c>
      <c r="AK35" s="3">
        <f t="shared" si="55"/>
        <v>0</v>
      </c>
      <c r="AL35" s="3">
        <f t="shared" si="55"/>
        <v>0</v>
      </c>
      <c r="AM35" s="3">
        <f t="shared" si="55"/>
        <v>0</v>
      </c>
      <c r="AN35" s="3">
        <f t="shared" si="55"/>
        <v>0</v>
      </c>
      <c r="AO35" s="3">
        <f t="shared" si="55"/>
        <v>0</v>
      </c>
      <c r="AP35" s="3">
        <f t="shared" si="55"/>
        <v>0</v>
      </c>
      <c r="AQ35" s="3">
        <f t="shared" si="55"/>
        <v>0</v>
      </c>
      <c r="AR35" s="3">
        <f t="shared" si="55"/>
        <v>0</v>
      </c>
      <c r="AS35" s="3">
        <f t="shared" si="55"/>
        <v>0</v>
      </c>
      <c r="AT35" s="3">
        <f t="shared" si="55"/>
        <v>0.37701686838840565</v>
      </c>
      <c r="AU35" s="3">
        <f t="shared" si="55"/>
        <v>0</v>
      </c>
      <c r="AV35" s="3">
        <f t="shared" si="55"/>
        <v>0</v>
      </c>
      <c r="AW35" s="3">
        <f t="shared" si="55"/>
        <v>0</v>
      </c>
      <c r="AX35" s="3">
        <f t="shared" si="55"/>
        <v>0</v>
      </c>
      <c r="AY35" s="3">
        <f t="shared" si="55"/>
        <v>0</v>
      </c>
      <c r="AZ35" s="3">
        <f t="shared" si="55"/>
        <v>0</v>
      </c>
      <c r="BA35" s="3">
        <f t="shared" si="55"/>
        <v>0</v>
      </c>
      <c r="BE35" s="1">
        <v>184</v>
      </c>
      <c r="BF35" s="20">
        <f t="shared" ref="BF35:BF66" si="56">B35</f>
        <v>15191.250092060891</v>
      </c>
      <c r="BG35" s="20">
        <f t="shared" ref="BG35:BG66" si="57">C35</f>
        <v>11032</v>
      </c>
      <c r="BH35" s="20">
        <f t="shared" si="11"/>
        <v>4159.2500920608909</v>
      </c>
      <c r="BI35" s="20">
        <f t="shared" si="12"/>
        <v>4159.2500920608909</v>
      </c>
      <c r="BJ35" s="20">
        <f t="shared" si="21"/>
        <v>0</v>
      </c>
      <c r="BK35" s="23">
        <f t="shared" si="13"/>
        <v>19748.62511967916</v>
      </c>
      <c r="BL35" s="23">
        <f t="shared" si="14"/>
        <v>12719.492464096254</v>
      </c>
      <c r="BM35" s="23">
        <f t="shared" si="15"/>
        <v>14341.6</v>
      </c>
      <c r="BN35" s="23">
        <f t="shared" si="16"/>
        <v>1622.1075359037459</v>
      </c>
    </row>
    <row r="36" spans="1:66" x14ac:dyDescent="0.35">
      <c r="A36" s="1">
        <v>185</v>
      </c>
      <c r="B36">
        <v>18953.914668401951</v>
      </c>
      <c r="C36">
        <v>19940</v>
      </c>
      <c r="D36">
        <v>238</v>
      </c>
      <c r="F36">
        <f t="shared" si="9"/>
        <v>4.9452624453262255E-2</v>
      </c>
      <c r="G36" s="18"/>
      <c r="H36" s="3">
        <f t="shared" si="50"/>
        <v>4.9452624453262255E-2</v>
      </c>
      <c r="I36" s="3">
        <f t="shared" si="50"/>
        <v>4.9452624453262255E-2</v>
      </c>
      <c r="J36" s="3">
        <f t="shared" si="50"/>
        <v>4.9452624453262255E-2</v>
      </c>
      <c r="K36" s="3">
        <f t="shared" si="50"/>
        <v>4.9452624453262255E-2</v>
      </c>
      <c r="L36" s="3">
        <f t="shared" si="50"/>
        <v>4.9452624453262255E-2</v>
      </c>
      <c r="M36" s="3">
        <f t="shared" si="50"/>
        <v>4.9452624453262255E-2</v>
      </c>
      <c r="N36" s="3">
        <f t="shared" si="50"/>
        <v>4.9452624453262255E-2</v>
      </c>
      <c r="O36" s="3">
        <f t="shared" si="50"/>
        <v>4.9452624453262255E-2</v>
      </c>
      <c r="P36" s="3">
        <f t="shared" si="50"/>
        <v>4.9452624453262255E-2</v>
      </c>
      <c r="Q36" s="3">
        <f t="shared" si="50"/>
        <v>4.9452624453262255E-2</v>
      </c>
      <c r="R36" s="3">
        <f t="shared" si="51"/>
        <v>4.9452624453262255E-2</v>
      </c>
      <c r="S36" s="3">
        <f t="shared" si="51"/>
        <v>4.9452624453262255E-2</v>
      </c>
      <c r="T36" s="3">
        <f t="shared" si="51"/>
        <v>4.9452624453262255E-2</v>
      </c>
      <c r="U36" s="3">
        <f t="shared" si="51"/>
        <v>4.9452624453262255E-2</v>
      </c>
      <c r="V36" s="3">
        <f t="shared" si="51"/>
        <v>4.9452624453262255E-2</v>
      </c>
      <c r="W36" s="3">
        <f t="shared" si="51"/>
        <v>4.9452624453262255E-2</v>
      </c>
      <c r="X36" s="3">
        <f t="shared" si="51"/>
        <v>4.9452624453262255E-2</v>
      </c>
      <c r="Y36" s="3">
        <f t="shared" si="51"/>
        <v>4.9452624453262255E-2</v>
      </c>
      <c r="Z36" s="3">
        <f t="shared" si="51"/>
        <v>0</v>
      </c>
      <c r="AA36" s="3">
        <f t="shared" si="51"/>
        <v>0</v>
      </c>
      <c r="AB36" s="3">
        <f t="shared" si="51"/>
        <v>0</v>
      </c>
      <c r="AC36" s="3"/>
      <c r="AD36" s="7">
        <v>44746</v>
      </c>
      <c r="AE36" s="3">
        <f t="shared" si="54"/>
        <v>0</v>
      </c>
      <c r="AF36" s="3">
        <f t="shared" ref="AF36:BA36" si="58">IF(AND($B36&gt;AF$2,$B36&lt;AG$2),$F36,)</f>
        <v>0</v>
      </c>
      <c r="AG36" s="3">
        <f t="shared" si="58"/>
        <v>0</v>
      </c>
      <c r="AH36" s="3">
        <f t="shared" si="58"/>
        <v>0</v>
      </c>
      <c r="AI36" s="3">
        <f t="shared" si="58"/>
        <v>0</v>
      </c>
      <c r="AJ36" s="3">
        <f t="shared" si="58"/>
        <v>0</v>
      </c>
      <c r="AK36" s="3">
        <f t="shared" si="58"/>
        <v>0</v>
      </c>
      <c r="AL36" s="3">
        <f t="shared" si="58"/>
        <v>0</v>
      </c>
      <c r="AM36" s="3">
        <f t="shared" si="58"/>
        <v>0</v>
      </c>
      <c r="AN36" s="3">
        <f t="shared" si="58"/>
        <v>0</v>
      </c>
      <c r="AO36" s="3">
        <f t="shared" si="58"/>
        <v>0</v>
      </c>
      <c r="AP36" s="3">
        <f t="shared" si="58"/>
        <v>0</v>
      </c>
      <c r="AQ36" s="3">
        <f t="shared" si="58"/>
        <v>0</v>
      </c>
      <c r="AR36" s="3">
        <f t="shared" si="58"/>
        <v>0</v>
      </c>
      <c r="AS36" s="3">
        <f t="shared" si="58"/>
        <v>0</v>
      </c>
      <c r="AT36" s="3">
        <f t="shared" si="58"/>
        <v>0</v>
      </c>
      <c r="AU36" s="3">
        <f t="shared" si="58"/>
        <v>0</v>
      </c>
      <c r="AV36" s="3">
        <f t="shared" si="58"/>
        <v>0</v>
      </c>
      <c r="AW36" s="3">
        <f t="shared" si="58"/>
        <v>4.9452624453262255E-2</v>
      </c>
      <c r="AX36" s="3">
        <f t="shared" si="58"/>
        <v>0</v>
      </c>
      <c r="AY36" s="3">
        <f t="shared" si="58"/>
        <v>0</v>
      </c>
      <c r="AZ36" s="3">
        <f t="shared" si="58"/>
        <v>0</v>
      </c>
      <c r="BA36" s="3">
        <f t="shared" si="58"/>
        <v>0</v>
      </c>
      <c r="BE36" s="1">
        <v>185</v>
      </c>
      <c r="BF36" s="20">
        <f t="shared" si="56"/>
        <v>18953.914668401951</v>
      </c>
      <c r="BG36" s="20">
        <f t="shared" si="57"/>
        <v>19940</v>
      </c>
      <c r="BH36" s="20">
        <f t="shared" si="11"/>
        <v>-986.08533159804938</v>
      </c>
      <c r="BI36" s="20">
        <f t="shared" si="12"/>
        <v>0</v>
      </c>
      <c r="BJ36" s="20">
        <f t="shared" si="21"/>
        <v>986.08533159804938</v>
      </c>
      <c r="BK36" s="23">
        <f t="shared" si="13"/>
        <v>24640.089068922538</v>
      </c>
      <c r="BL36" s="23">
        <f t="shared" si="14"/>
        <v>24640.089068922538</v>
      </c>
      <c r="BM36" s="23">
        <f t="shared" si="15"/>
        <v>25922</v>
      </c>
      <c r="BN36" s="23">
        <f t="shared" si="16"/>
        <v>1281.910931077462</v>
      </c>
    </row>
    <row r="37" spans="1:66" x14ac:dyDescent="0.35">
      <c r="A37" s="1">
        <v>186</v>
      </c>
      <c r="B37">
        <v>17974.255454564889</v>
      </c>
      <c r="C37">
        <v>19288</v>
      </c>
      <c r="D37">
        <v>216</v>
      </c>
      <c r="F37">
        <f t="shared" si="9"/>
        <v>6.8112015005968002E-2</v>
      </c>
      <c r="G37" s="18"/>
      <c r="H37" s="3">
        <f t="shared" si="50"/>
        <v>6.8112015005968002E-2</v>
      </c>
      <c r="I37" s="3">
        <f t="shared" si="50"/>
        <v>6.8112015005968002E-2</v>
      </c>
      <c r="J37" s="3">
        <f t="shared" si="50"/>
        <v>6.8112015005968002E-2</v>
      </c>
      <c r="K37" s="3">
        <f t="shared" si="50"/>
        <v>6.8112015005968002E-2</v>
      </c>
      <c r="L37" s="3">
        <f t="shared" si="50"/>
        <v>6.8112015005968002E-2</v>
      </c>
      <c r="M37" s="3">
        <f t="shared" si="50"/>
        <v>6.8112015005968002E-2</v>
      </c>
      <c r="N37" s="3">
        <f t="shared" si="50"/>
        <v>6.8112015005968002E-2</v>
      </c>
      <c r="O37" s="3">
        <f t="shared" si="50"/>
        <v>6.8112015005968002E-2</v>
      </c>
      <c r="P37" s="3">
        <f t="shared" si="50"/>
        <v>6.8112015005968002E-2</v>
      </c>
      <c r="Q37" s="3">
        <f t="shared" si="50"/>
        <v>6.8112015005968002E-2</v>
      </c>
      <c r="R37" s="3">
        <f t="shared" si="51"/>
        <v>6.8112015005968002E-2</v>
      </c>
      <c r="S37" s="3">
        <f t="shared" si="51"/>
        <v>6.8112015005968002E-2</v>
      </c>
      <c r="T37" s="3">
        <f t="shared" si="51"/>
        <v>6.8112015005968002E-2</v>
      </c>
      <c r="U37" s="3">
        <f t="shared" si="51"/>
        <v>6.8112015005968002E-2</v>
      </c>
      <c r="V37" s="3">
        <f t="shared" si="51"/>
        <v>6.8112015005968002E-2</v>
      </c>
      <c r="W37" s="3">
        <f t="shared" si="51"/>
        <v>6.8112015005968002E-2</v>
      </c>
      <c r="X37" s="3">
        <f t="shared" si="51"/>
        <v>6.8112015005968002E-2</v>
      </c>
      <c r="Y37" s="3">
        <f t="shared" si="51"/>
        <v>0</v>
      </c>
      <c r="Z37" s="3">
        <f t="shared" si="51"/>
        <v>0</v>
      </c>
      <c r="AA37" s="3">
        <f t="shared" si="51"/>
        <v>0</v>
      </c>
      <c r="AB37" s="3">
        <f t="shared" si="51"/>
        <v>0</v>
      </c>
      <c r="AC37" s="3"/>
      <c r="AD37" s="7">
        <v>44747</v>
      </c>
      <c r="AE37" s="3">
        <f t="shared" si="54"/>
        <v>0</v>
      </c>
      <c r="AF37" s="3">
        <f t="shared" ref="AF37:BA37" si="59">IF(AND($B37&gt;AF$2,$B37&lt;AG$2),$F37,)</f>
        <v>0</v>
      </c>
      <c r="AG37" s="3">
        <f t="shared" si="59"/>
        <v>0</v>
      </c>
      <c r="AH37" s="3">
        <f t="shared" si="59"/>
        <v>0</v>
      </c>
      <c r="AI37" s="3">
        <f t="shared" si="59"/>
        <v>0</v>
      </c>
      <c r="AJ37" s="3">
        <f t="shared" si="59"/>
        <v>0</v>
      </c>
      <c r="AK37" s="3">
        <f t="shared" si="59"/>
        <v>0</v>
      </c>
      <c r="AL37" s="3">
        <f t="shared" si="59"/>
        <v>0</v>
      </c>
      <c r="AM37" s="3">
        <f t="shared" si="59"/>
        <v>0</v>
      </c>
      <c r="AN37" s="3">
        <f t="shared" si="59"/>
        <v>0</v>
      </c>
      <c r="AO37" s="3">
        <f t="shared" si="59"/>
        <v>0</v>
      </c>
      <c r="AP37" s="3">
        <f t="shared" si="59"/>
        <v>0</v>
      </c>
      <c r="AQ37" s="3">
        <f t="shared" si="59"/>
        <v>0</v>
      </c>
      <c r="AR37" s="3">
        <f t="shared" si="59"/>
        <v>0</v>
      </c>
      <c r="AS37" s="3">
        <f t="shared" si="59"/>
        <v>0</v>
      </c>
      <c r="AT37" s="3">
        <f t="shared" si="59"/>
        <v>0</v>
      </c>
      <c r="AU37" s="3">
        <f t="shared" si="59"/>
        <v>0</v>
      </c>
      <c r="AV37" s="3">
        <f t="shared" si="59"/>
        <v>6.8112015005968002E-2</v>
      </c>
      <c r="AW37" s="3">
        <f t="shared" si="59"/>
        <v>0</v>
      </c>
      <c r="AX37" s="3">
        <f t="shared" si="59"/>
        <v>0</v>
      </c>
      <c r="AY37" s="3">
        <f t="shared" si="59"/>
        <v>0</v>
      </c>
      <c r="AZ37" s="3">
        <f t="shared" si="59"/>
        <v>0</v>
      </c>
      <c r="BA37" s="3">
        <f t="shared" si="59"/>
        <v>0</v>
      </c>
      <c r="BE37" s="1">
        <v>186</v>
      </c>
      <c r="BF37" s="20">
        <f t="shared" si="56"/>
        <v>17974.255454564889</v>
      </c>
      <c r="BG37" s="20">
        <f t="shared" si="57"/>
        <v>19288</v>
      </c>
      <c r="BH37" s="20">
        <f t="shared" si="11"/>
        <v>-1313.7445454351109</v>
      </c>
      <c r="BI37" s="20">
        <f t="shared" si="12"/>
        <v>0</v>
      </c>
      <c r="BJ37" s="20">
        <f t="shared" si="21"/>
        <v>1313.7445454351109</v>
      </c>
      <c r="BK37" s="23">
        <f t="shared" si="13"/>
        <v>23366.532090934357</v>
      </c>
      <c r="BL37" s="23">
        <f t="shared" si="14"/>
        <v>23366.532090934357</v>
      </c>
      <c r="BM37" s="23">
        <f t="shared" si="15"/>
        <v>25074.400000000001</v>
      </c>
      <c r="BN37" s="23">
        <f t="shared" si="16"/>
        <v>1707.8679090656442</v>
      </c>
    </row>
    <row r="38" spans="1:66" x14ac:dyDescent="0.35">
      <c r="A38" s="1">
        <v>187</v>
      </c>
      <c r="B38">
        <v>13587.863034707339</v>
      </c>
      <c r="C38">
        <v>13616</v>
      </c>
      <c r="D38">
        <v>216</v>
      </c>
      <c r="F38">
        <f t="shared" si="9"/>
        <v>2.0664633734327653E-3</v>
      </c>
      <c r="G38" s="18"/>
      <c r="H38" s="3">
        <f t="shared" si="50"/>
        <v>2.0664633734327653E-3</v>
      </c>
      <c r="I38" s="3">
        <f t="shared" si="50"/>
        <v>2.0664633734327653E-3</v>
      </c>
      <c r="J38" s="3">
        <f t="shared" si="50"/>
        <v>2.0664633734327653E-3</v>
      </c>
      <c r="K38" s="3">
        <f t="shared" si="50"/>
        <v>2.0664633734327653E-3</v>
      </c>
      <c r="L38" s="3">
        <f t="shared" si="50"/>
        <v>2.0664633734327653E-3</v>
      </c>
      <c r="M38" s="3">
        <f t="shared" si="50"/>
        <v>2.0664633734327653E-3</v>
      </c>
      <c r="N38" s="3">
        <f t="shared" si="50"/>
        <v>2.0664633734327653E-3</v>
      </c>
      <c r="O38" s="3">
        <f t="shared" si="50"/>
        <v>2.0664633734327653E-3</v>
      </c>
      <c r="P38" s="3">
        <f t="shared" si="50"/>
        <v>2.0664633734327653E-3</v>
      </c>
      <c r="Q38" s="3">
        <f t="shared" si="50"/>
        <v>2.0664633734327653E-3</v>
      </c>
      <c r="R38" s="3">
        <f t="shared" si="51"/>
        <v>2.0664633734327653E-3</v>
      </c>
      <c r="S38" s="3">
        <f t="shared" si="51"/>
        <v>2.0664633734327653E-3</v>
      </c>
      <c r="T38" s="3">
        <f t="shared" si="51"/>
        <v>2.0664633734327653E-3</v>
      </c>
      <c r="U38" s="3">
        <f t="shared" si="51"/>
        <v>0</v>
      </c>
      <c r="V38" s="3">
        <f t="shared" si="51"/>
        <v>0</v>
      </c>
      <c r="W38" s="3">
        <f t="shared" si="51"/>
        <v>0</v>
      </c>
      <c r="X38" s="3">
        <f t="shared" si="51"/>
        <v>0</v>
      </c>
      <c r="Y38" s="3">
        <f t="shared" si="51"/>
        <v>0</v>
      </c>
      <c r="Z38" s="3">
        <f t="shared" si="51"/>
        <v>0</v>
      </c>
      <c r="AA38" s="3">
        <f t="shared" si="51"/>
        <v>0</v>
      </c>
      <c r="AB38" s="3">
        <f t="shared" si="51"/>
        <v>0</v>
      </c>
      <c r="AC38" s="3"/>
      <c r="AD38" s="7">
        <v>44748</v>
      </c>
      <c r="AE38" s="3">
        <f t="shared" si="54"/>
        <v>0</v>
      </c>
      <c r="AF38" s="3">
        <f t="shared" ref="AF38:BA38" si="60">IF(AND($B38&gt;AF$2,$B38&lt;AG$2),$F38,)</f>
        <v>0</v>
      </c>
      <c r="AG38" s="3">
        <f t="shared" si="60"/>
        <v>0</v>
      </c>
      <c r="AH38" s="3">
        <f t="shared" si="60"/>
        <v>0</v>
      </c>
      <c r="AI38" s="3">
        <f t="shared" si="60"/>
        <v>0</v>
      </c>
      <c r="AJ38" s="3">
        <f t="shared" si="60"/>
        <v>0</v>
      </c>
      <c r="AK38" s="3">
        <f t="shared" si="60"/>
        <v>0</v>
      </c>
      <c r="AL38" s="3">
        <f t="shared" si="60"/>
        <v>0</v>
      </c>
      <c r="AM38" s="3">
        <f t="shared" si="60"/>
        <v>0</v>
      </c>
      <c r="AN38" s="3">
        <f t="shared" si="60"/>
        <v>0</v>
      </c>
      <c r="AO38" s="3">
        <f t="shared" si="60"/>
        <v>0</v>
      </c>
      <c r="AP38" s="3">
        <f t="shared" si="60"/>
        <v>0</v>
      </c>
      <c r="AQ38" s="3">
        <f t="shared" si="60"/>
        <v>0</v>
      </c>
      <c r="AR38" s="3">
        <f t="shared" si="60"/>
        <v>2.0664633734327653E-3</v>
      </c>
      <c r="AS38" s="3">
        <f t="shared" si="60"/>
        <v>0</v>
      </c>
      <c r="AT38" s="3">
        <f t="shared" si="60"/>
        <v>0</v>
      </c>
      <c r="AU38" s="3">
        <f t="shared" si="60"/>
        <v>0</v>
      </c>
      <c r="AV38" s="3">
        <f t="shared" si="60"/>
        <v>0</v>
      </c>
      <c r="AW38" s="3">
        <f t="shared" si="60"/>
        <v>0</v>
      </c>
      <c r="AX38" s="3">
        <f t="shared" si="60"/>
        <v>0</v>
      </c>
      <c r="AY38" s="3">
        <f t="shared" si="60"/>
        <v>0</v>
      </c>
      <c r="AZ38" s="3">
        <f t="shared" si="60"/>
        <v>0</v>
      </c>
      <c r="BA38" s="3">
        <f t="shared" si="60"/>
        <v>0</v>
      </c>
      <c r="BE38" s="1">
        <v>187</v>
      </c>
      <c r="BF38" s="20">
        <f t="shared" si="56"/>
        <v>13587.863034707339</v>
      </c>
      <c r="BG38" s="20">
        <f t="shared" si="57"/>
        <v>13616</v>
      </c>
      <c r="BH38" s="20">
        <f t="shared" si="11"/>
        <v>-28.136965292660534</v>
      </c>
      <c r="BI38" s="20">
        <f t="shared" si="12"/>
        <v>0</v>
      </c>
      <c r="BJ38" s="20">
        <f t="shared" si="21"/>
        <v>28.136965292660534</v>
      </c>
      <c r="BK38" s="23">
        <f t="shared" si="13"/>
        <v>17664.221945119541</v>
      </c>
      <c r="BL38" s="23">
        <f t="shared" si="14"/>
        <v>17664.221945119541</v>
      </c>
      <c r="BM38" s="23">
        <f t="shared" si="15"/>
        <v>17700.8</v>
      </c>
      <c r="BN38" s="23">
        <f t="shared" si="16"/>
        <v>36.578054880457785</v>
      </c>
    </row>
    <row r="39" spans="1:66" x14ac:dyDescent="0.35">
      <c r="A39" s="1">
        <v>188</v>
      </c>
      <c r="B39">
        <v>17556.63475486149</v>
      </c>
      <c r="C39">
        <v>15296</v>
      </c>
      <c r="D39">
        <v>238</v>
      </c>
      <c r="F39">
        <f t="shared" si="9"/>
        <v>0.14779254412012882</v>
      </c>
      <c r="G39" s="18"/>
      <c r="H39" s="3">
        <f t="shared" si="50"/>
        <v>0.14779254412012882</v>
      </c>
      <c r="I39" s="3">
        <f t="shared" si="50"/>
        <v>0.14779254412012882</v>
      </c>
      <c r="J39" s="3">
        <f t="shared" si="50"/>
        <v>0.14779254412012882</v>
      </c>
      <c r="K39" s="3">
        <f t="shared" si="50"/>
        <v>0.14779254412012882</v>
      </c>
      <c r="L39" s="3">
        <f t="shared" si="50"/>
        <v>0.14779254412012882</v>
      </c>
      <c r="M39" s="3">
        <f t="shared" si="50"/>
        <v>0.14779254412012882</v>
      </c>
      <c r="N39" s="3">
        <f t="shared" si="50"/>
        <v>0.14779254412012882</v>
      </c>
      <c r="O39" s="3">
        <f t="shared" si="50"/>
        <v>0.14779254412012882</v>
      </c>
      <c r="P39" s="3">
        <f t="shared" si="50"/>
        <v>0.14779254412012882</v>
      </c>
      <c r="Q39" s="3">
        <f t="shared" si="50"/>
        <v>0.14779254412012882</v>
      </c>
      <c r="R39" s="3">
        <f t="shared" si="51"/>
        <v>0.14779254412012882</v>
      </c>
      <c r="S39" s="3">
        <f t="shared" si="51"/>
        <v>0.14779254412012882</v>
      </c>
      <c r="T39" s="3">
        <f t="shared" si="51"/>
        <v>0.14779254412012882</v>
      </c>
      <c r="U39" s="3">
        <f t="shared" si="51"/>
        <v>0.14779254412012882</v>
      </c>
      <c r="V39" s="3">
        <f t="shared" si="51"/>
        <v>0.14779254412012882</v>
      </c>
      <c r="W39" s="3">
        <f t="shared" si="51"/>
        <v>0.14779254412012882</v>
      </c>
      <c r="X39" s="3">
        <f t="shared" si="51"/>
        <v>0.14779254412012882</v>
      </c>
      <c r="Y39" s="3">
        <f t="shared" si="51"/>
        <v>0</v>
      </c>
      <c r="Z39" s="3">
        <f t="shared" si="51"/>
        <v>0</v>
      </c>
      <c r="AA39" s="3">
        <f t="shared" si="51"/>
        <v>0</v>
      </c>
      <c r="AB39" s="3">
        <f t="shared" si="51"/>
        <v>0</v>
      </c>
      <c r="AC39" s="3"/>
      <c r="AD39" s="7">
        <v>44749</v>
      </c>
      <c r="AE39" s="3">
        <f t="shared" si="54"/>
        <v>0</v>
      </c>
      <c r="AF39" s="3">
        <f t="shared" ref="AF39:BA39" si="61">IF(AND($B39&gt;AF$2,$B39&lt;AG$2),$F39,)</f>
        <v>0</v>
      </c>
      <c r="AG39" s="3">
        <f t="shared" si="61"/>
        <v>0</v>
      </c>
      <c r="AH39" s="3">
        <f t="shared" si="61"/>
        <v>0</v>
      </c>
      <c r="AI39" s="3">
        <f t="shared" si="61"/>
        <v>0</v>
      </c>
      <c r="AJ39" s="3">
        <f t="shared" si="61"/>
        <v>0</v>
      </c>
      <c r="AK39" s="3">
        <f t="shared" si="61"/>
        <v>0</v>
      </c>
      <c r="AL39" s="3">
        <f t="shared" si="61"/>
        <v>0</v>
      </c>
      <c r="AM39" s="3">
        <f t="shared" si="61"/>
        <v>0</v>
      </c>
      <c r="AN39" s="3">
        <f t="shared" si="61"/>
        <v>0</v>
      </c>
      <c r="AO39" s="3">
        <f t="shared" si="61"/>
        <v>0</v>
      </c>
      <c r="AP39" s="3">
        <f t="shared" si="61"/>
        <v>0</v>
      </c>
      <c r="AQ39" s="3">
        <f t="shared" si="61"/>
        <v>0</v>
      </c>
      <c r="AR39" s="3">
        <f t="shared" si="61"/>
        <v>0</v>
      </c>
      <c r="AS39" s="3">
        <f t="shared" si="61"/>
        <v>0</v>
      </c>
      <c r="AT39" s="3">
        <f t="shared" si="61"/>
        <v>0</v>
      </c>
      <c r="AU39" s="3">
        <f t="shared" si="61"/>
        <v>0</v>
      </c>
      <c r="AV39" s="3">
        <f t="shared" si="61"/>
        <v>0.14779254412012882</v>
      </c>
      <c r="AW39" s="3">
        <f t="shared" si="61"/>
        <v>0</v>
      </c>
      <c r="AX39" s="3">
        <f t="shared" si="61"/>
        <v>0</v>
      </c>
      <c r="AY39" s="3">
        <f t="shared" si="61"/>
        <v>0</v>
      </c>
      <c r="AZ39" s="3">
        <f t="shared" si="61"/>
        <v>0</v>
      </c>
      <c r="BA39" s="3">
        <f t="shared" si="61"/>
        <v>0</v>
      </c>
      <c r="BE39" s="1">
        <v>188</v>
      </c>
      <c r="BF39" s="20">
        <f t="shared" si="56"/>
        <v>17556.63475486149</v>
      </c>
      <c r="BG39" s="20">
        <f t="shared" si="57"/>
        <v>15296</v>
      </c>
      <c r="BH39" s="20">
        <f t="shared" si="11"/>
        <v>2260.6347548614904</v>
      </c>
      <c r="BI39" s="20">
        <f t="shared" si="12"/>
        <v>2260.6347548614904</v>
      </c>
      <c r="BJ39" s="20">
        <f t="shared" si="21"/>
        <v>0</v>
      </c>
      <c r="BK39" s="23">
        <f t="shared" si="13"/>
        <v>22823.625181319938</v>
      </c>
      <c r="BL39" s="23">
        <f t="shared" si="14"/>
        <v>19003.152445604021</v>
      </c>
      <c r="BM39" s="23">
        <f t="shared" si="15"/>
        <v>19884.8</v>
      </c>
      <c r="BN39" s="23">
        <f t="shared" si="16"/>
        <v>881.64755439597866</v>
      </c>
    </row>
    <row r="40" spans="1:66" x14ac:dyDescent="0.35">
      <c r="A40" s="1">
        <v>189</v>
      </c>
      <c r="B40">
        <v>19409.79824021411</v>
      </c>
      <c r="C40">
        <v>16496</v>
      </c>
      <c r="D40">
        <v>216</v>
      </c>
      <c r="F40">
        <f t="shared" si="9"/>
        <v>0.1766366537472181</v>
      </c>
      <c r="G40" s="18"/>
      <c r="H40" s="3">
        <f t="shared" si="50"/>
        <v>0.1766366537472181</v>
      </c>
      <c r="I40" s="3">
        <f t="shared" si="50"/>
        <v>0.1766366537472181</v>
      </c>
      <c r="J40" s="3">
        <f t="shared" si="50"/>
        <v>0.1766366537472181</v>
      </c>
      <c r="K40" s="3">
        <f t="shared" si="50"/>
        <v>0.1766366537472181</v>
      </c>
      <c r="L40" s="3">
        <f t="shared" si="50"/>
        <v>0.1766366537472181</v>
      </c>
      <c r="M40" s="3">
        <f t="shared" si="50"/>
        <v>0.1766366537472181</v>
      </c>
      <c r="N40" s="3">
        <f t="shared" si="50"/>
        <v>0.1766366537472181</v>
      </c>
      <c r="O40" s="3">
        <f t="shared" si="50"/>
        <v>0.1766366537472181</v>
      </c>
      <c r="P40" s="3">
        <f t="shared" si="50"/>
        <v>0.1766366537472181</v>
      </c>
      <c r="Q40" s="3">
        <f t="shared" si="50"/>
        <v>0.1766366537472181</v>
      </c>
      <c r="R40" s="3">
        <f t="shared" si="51"/>
        <v>0.1766366537472181</v>
      </c>
      <c r="S40" s="3">
        <f t="shared" si="51"/>
        <v>0.1766366537472181</v>
      </c>
      <c r="T40" s="3">
        <f t="shared" si="51"/>
        <v>0.1766366537472181</v>
      </c>
      <c r="U40" s="3">
        <f t="shared" si="51"/>
        <v>0.1766366537472181</v>
      </c>
      <c r="V40" s="3">
        <f t="shared" si="51"/>
        <v>0.1766366537472181</v>
      </c>
      <c r="W40" s="3">
        <f t="shared" si="51"/>
        <v>0.1766366537472181</v>
      </c>
      <c r="X40" s="3">
        <f t="shared" si="51"/>
        <v>0.1766366537472181</v>
      </c>
      <c r="Y40" s="3">
        <f t="shared" si="51"/>
        <v>0.1766366537472181</v>
      </c>
      <c r="Z40" s="3">
        <f t="shared" si="51"/>
        <v>0.1766366537472181</v>
      </c>
      <c r="AA40" s="3">
        <f t="shared" si="51"/>
        <v>0</v>
      </c>
      <c r="AB40" s="3">
        <f t="shared" si="51"/>
        <v>0</v>
      </c>
      <c r="AC40" s="3"/>
      <c r="AD40" s="7">
        <v>44750</v>
      </c>
      <c r="AE40" s="3">
        <f t="shared" si="54"/>
        <v>0</v>
      </c>
      <c r="AF40" s="3">
        <f t="shared" ref="AF40:BA40" si="62">IF(AND($B40&gt;AF$2,$B40&lt;AG$2),$F40,)</f>
        <v>0</v>
      </c>
      <c r="AG40" s="3">
        <f t="shared" si="62"/>
        <v>0</v>
      </c>
      <c r="AH40" s="3">
        <f t="shared" si="62"/>
        <v>0</v>
      </c>
      <c r="AI40" s="3">
        <f t="shared" si="62"/>
        <v>0</v>
      </c>
      <c r="AJ40" s="3">
        <f t="shared" si="62"/>
        <v>0</v>
      </c>
      <c r="AK40" s="3">
        <f t="shared" si="62"/>
        <v>0</v>
      </c>
      <c r="AL40" s="3">
        <f t="shared" si="62"/>
        <v>0</v>
      </c>
      <c r="AM40" s="3">
        <f t="shared" si="62"/>
        <v>0</v>
      </c>
      <c r="AN40" s="3">
        <f t="shared" si="62"/>
        <v>0</v>
      </c>
      <c r="AO40" s="3">
        <f t="shared" si="62"/>
        <v>0</v>
      </c>
      <c r="AP40" s="3">
        <f t="shared" si="62"/>
        <v>0</v>
      </c>
      <c r="AQ40" s="3">
        <f t="shared" si="62"/>
        <v>0</v>
      </c>
      <c r="AR40" s="3">
        <f t="shared" si="62"/>
        <v>0</v>
      </c>
      <c r="AS40" s="3">
        <f t="shared" si="62"/>
        <v>0</v>
      </c>
      <c r="AT40" s="3">
        <f t="shared" si="62"/>
        <v>0</v>
      </c>
      <c r="AU40" s="3">
        <f t="shared" si="62"/>
        <v>0</v>
      </c>
      <c r="AV40" s="3">
        <f t="shared" si="62"/>
        <v>0</v>
      </c>
      <c r="AW40" s="3">
        <f t="shared" si="62"/>
        <v>0</v>
      </c>
      <c r="AX40" s="3">
        <f t="shared" si="62"/>
        <v>0.1766366537472181</v>
      </c>
      <c r="AY40" s="3">
        <f t="shared" si="62"/>
        <v>0</v>
      </c>
      <c r="AZ40" s="3">
        <f t="shared" si="62"/>
        <v>0</v>
      </c>
      <c r="BA40" s="3">
        <f t="shared" si="62"/>
        <v>0</v>
      </c>
      <c r="BE40" s="1">
        <v>189</v>
      </c>
      <c r="BF40" s="20">
        <f t="shared" si="56"/>
        <v>19409.79824021411</v>
      </c>
      <c r="BG40" s="20">
        <f t="shared" si="57"/>
        <v>16496</v>
      </c>
      <c r="BH40" s="20">
        <f t="shared" si="11"/>
        <v>2913.7982402141097</v>
      </c>
      <c r="BI40" s="20">
        <f t="shared" si="12"/>
        <v>2913.7982402141097</v>
      </c>
      <c r="BJ40" s="20">
        <f t="shared" si="21"/>
        <v>0</v>
      </c>
      <c r="BK40" s="23">
        <f t="shared" si="13"/>
        <v>25232.737712278344</v>
      </c>
      <c r="BL40" s="23">
        <f t="shared" si="14"/>
        <v>20308.418686316498</v>
      </c>
      <c r="BM40" s="23">
        <f t="shared" si="15"/>
        <v>21444.799999999999</v>
      </c>
      <c r="BN40" s="23">
        <f t="shared" si="16"/>
        <v>1136.3813136835015</v>
      </c>
    </row>
    <row r="41" spans="1:66" x14ac:dyDescent="0.35">
      <c r="A41" s="1">
        <v>190</v>
      </c>
      <c r="B41">
        <v>17599.991959578991</v>
      </c>
      <c r="C41">
        <v>13876</v>
      </c>
      <c r="D41">
        <v>238</v>
      </c>
      <c r="F41">
        <f t="shared" si="9"/>
        <v>0.26837647445798435</v>
      </c>
      <c r="G41" s="18"/>
      <c r="H41" s="3">
        <f t="shared" si="50"/>
        <v>0.26837647445798435</v>
      </c>
      <c r="I41" s="3">
        <f t="shared" si="50"/>
        <v>0.26837647445798435</v>
      </c>
      <c r="J41" s="3">
        <f t="shared" si="50"/>
        <v>0.26837647445798435</v>
      </c>
      <c r="K41" s="3">
        <f t="shared" si="50"/>
        <v>0.26837647445798435</v>
      </c>
      <c r="L41" s="3">
        <f t="shared" si="50"/>
        <v>0.26837647445798435</v>
      </c>
      <c r="M41" s="3">
        <f t="shared" si="50"/>
        <v>0.26837647445798435</v>
      </c>
      <c r="N41" s="3">
        <f t="shared" si="50"/>
        <v>0.26837647445798435</v>
      </c>
      <c r="O41" s="3">
        <f t="shared" si="50"/>
        <v>0.26837647445798435</v>
      </c>
      <c r="P41" s="3">
        <f t="shared" si="50"/>
        <v>0.26837647445798435</v>
      </c>
      <c r="Q41" s="3">
        <f t="shared" si="50"/>
        <v>0.26837647445798435</v>
      </c>
      <c r="R41" s="3">
        <f t="shared" si="51"/>
        <v>0.26837647445798435</v>
      </c>
      <c r="S41" s="3">
        <f t="shared" si="51"/>
        <v>0.26837647445798435</v>
      </c>
      <c r="T41" s="3">
        <f t="shared" si="51"/>
        <v>0.26837647445798435</v>
      </c>
      <c r="U41" s="3">
        <f t="shared" si="51"/>
        <v>0.26837647445798435</v>
      </c>
      <c r="V41" s="3">
        <f t="shared" si="51"/>
        <v>0.26837647445798435</v>
      </c>
      <c r="W41" s="3">
        <f t="shared" si="51"/>
        <v>0.26837647445798435</v>
      </c>
      <c r="X41" s="3">
        <f t="shared" si="51"/>
        <v>0.26837647445798435</v>
      </c>
      <c r="Y41" s="3">
        <f t="shared" si="51"/>
        <v>0</v>
      </c>
      <c r="Z41" s="3">
        <f t="shared" si="51"/>
        <v>0</v>
      </c>
      <c r="AA41" s="3">
        <f t="shared" si="51"/>
        <v>0</v>
      </c>
      <c r="AB41" s="3">
        <f t="shared" si="51"/>
        <v>0</v>
      </c>
      <c r="AC41" s="3"/>
      <c r="AD41" s="7">
        <v>44751</v>
      </c>
      <c r="AE41" s="3">
        <f t="shared" si="54"/>
        <v>0</v>
      </c>
      <c r="AF41" s="3">
        <f t="shared" ref="AF41:BA41" si="63">IF(AND($B41&gt;AF$2,$B41&lt;AG$2),$F41,)</f>
        <v>0</v>
      </c>
      <c r="AG41" s="3">
        <f t="shared" si="63"/>
        <v>0</v>
      </c>
      <c r="AH41" s="3">
        <f t="shared" si="63"/>
        <v>0</v>
      </c>
      <c r="AI41" s="3">
        <f t="shared" si="63"/>
        <v>0</v>
      </c>
      <c r="AJ41" s="3">
        <f t="shared" si="63"/>
        <v>0</v>
      </c>
      <c r="AK41" s="3">
        <f t="shared" si="63"/>
        <v>0</v>
      </c>
      <c r="AL41" s="3">
        <f t="shared" si="63"/>
        <v>0</v>
      </c>
      <c r="AM41" s="3">
        <f t="shared" si="63"/>
        <v>0</v>
      </c>
      <c r="AN41" s="3">
        <f t="shared" si="63"/>
        <v>0</v>
      </c>
      <c r="AO41" s="3">
        <f t="shared" si="63"/>
        <v>0</v>
      </c>
      <c r="AP41" s="3">
        <f t="shared" si="63"/>
        <v>0</v>
      </c>
      <c r="AQ41" s="3">
        <f t="shared" si="63"/>
        <v>0</v>
      </c>
      <c r="AR41" s="3">
        <f t="shared" si="63"/>
        <v>0</v>
      </c>
      <c r="AS41" s="3">
        <f t="shared" si="63"/>
        <v>0</v>
      </c>
      <c r="AT41" s="3">
        <f t="shared" si="63"/>
        <v>0</v>
      </c>
      <c r="AU41" s="3">
        <f t="shared" si="63"/>
        <v>0</v>
      </c>
      <c r="AV41" s="3">
        <f t="shared" si="63"/>
        <v>0.26837647445798435</v>
      </c>
      <c r="AW41" s="3">
        <f t="shared" si="63"/>
        <v>0</v>
      </c>
      <c r="AX41" s="3">
        <f t="shared" si="63"/>
        <v>0</v>
      </c>
      <c r="AY41" s="3">
        <f t="shared" si="63"/>
        <v>0</v>
      </c>
      <c r="AZ41" s="3">
        <f t="shared" si="63"/>
        <v>0</v>
      </c>
      <c r="BA41" s="3">
        <f t="shared" si="63"/>
        <v>0</v>
      </c>
      <c r="BE41" s="1">
        <v>190</v>
      </c>
      <c r="BF41" s="20">
        <f t="shared" si="56"/>
        <v>17599.991959578991</v>
      </c>
      <c r="BG41" s="20">
        <f t="shared" si="57"/>
        <v>13876</v>
      </c>
      <c r="BH41" s="20">
        <f t="shared" si="11"/>
        <v>3723.9919595789906</v>
      </c>
      <c r="BI41" s="20">
        <f t="shared" si="12"/>
        <v>3723.9919595789906</v>
      </c>
      <c r="BJ41" s="20">
        <f t="shared" si="21"/>
        <v>0</v>
      </c>
      <c r="BK41" s="23">
        <f t="shared" si="13"/>
        <v>22879.989547452689</v>
      </c>
      <c r="BL41" s="23">
        <f t="shared" si="14"/>
        <v>16586.443135764195</v>
      </c>
      <c r="BM41" s="23">
        <f t="shared" si="15"/>
        <v>18038.8</v>
      </c>
      <c r="BN41" s="23">
        <f t="shared" si="16"/>
        <v>1452.3568642358041</v>
      </c>
    </row>
    <row r="42" spans="1:66" x14ac:dyDescent="0.35">
      <c r="A42" s="1">
        <v>191</v>
      </c>
      <c r="B42">
        <v>15543.134553746429</v>
      </c>
      <c r="C42">
        <v>12400</v>
      </c>
      <c r="D42">
        <v>216</v>
      </c>
      <c r="F42">
        <f t="shared" si="9"/>
        <v>0.25347859304406689</v>
      </c>
      <c r="G42" s="18"/>
      <c r="H42" s="3">
        <f t="shared" si="50"/>
        <v>0.25347859304406689</v>
      </c>
      <c r="I42" s="3">
        <f t="shared" si="50"/>
        <v>0.25347859304406689</v>
      </c>
      <c r="J42" s="3">
        <f t="shared" si="50"/>
        <v>0.25347859304406689</v>
      </c>
      <c r="K42" s="3">
        <f t="shared" si="50"/>
        <v>0.25347859304406689</v>
      </c>
      <c r="L42" s="3">
        <f t="shared" si="50"/>
        <v>0.25347859304406689</v>
      </c>
      <c r="M42" s="3">
        <f t="shared" si="50"/>
        <v>0.25347859304406689</v>
      </c>
      <c r="N42" s="3">
        <f t="shared" si="50"/>
        <v>0.25347859304406689</v>
      </c>
      <c r="O42" s="3">
        <f t="shared" si="50"/>
        <v>0.25347859304406689</v>
      </c>
      <c r="P42" s="3">
        <f t="shared" si="50"/>
        <v>0.25347859304406689</v>
      </c>
      <c r="Q42" s="3">
        <f t="shared" si="50"/>
        <v>0.25347859304406689</v>
      </c>
      <c r="R42" s="3">
        <f t="shared" si="51"/>
        <v>0.25347859304406689</v>
      </c>
      <c r="S42" s="3">
        <f t="shared" si="51"/>
        <v>0.25347859304406689</v>
      </c>
      <c r="T42" s="3">
        <f t="shared" si="51"/>
        <v>0.25347859304406689</v>
      </c>
      <c r="U42" s="3">
        <f t="shared" si="51"/>
        <v>0.25347859304406689</v>
      </c>
      <c r="V42" s="3">
        <f t="shared" si="51"/>
        <v>0.25347859304406689</v>
      </c>
      <c r="W42" s="3">
        <f t="shared" si="51"/>
        <v>0</v>
      </c>
      <c r="X42" s="3">
        <f t="shared" si="51"/>
        <v>0</v>
      </c>
      <c r="Y42" s="3">
        <f t="shared" si="51"/>
        <v>0</v>
      </c>
      <c r="Z42" s="3">
        <f t="shared" si="51"/>
        <v>0</v>
      </c>
      <c r="AA42" s="3">
        <f t="shared" si="51"/>
        <v>0</v>
      </c>
      <c r="AB42" s="3">
        <f t="shared" si="51"/>
        <v>0</v>
      </c>
      <c r="AC42" s="3"/>
      <c r="AD42" s="7">
        <v>44752</v>
      </c>
      <c r="AE42" s="3">
        <f t="shared" si="54"/>
        <v>0</v>
      </c>
      <c r="AF42" s="3">
        <f t="shared" ref="AF42:BA42" si="64">IF(AND($B42&gt;AF$2,$B42&lt;AG$2),$F42,)</f>
        <v>0</v>
      </c>
      <c r="AG42" s="3">
        <f t="shared" si="64"/>
        <v>0</v>
      </c>
      <c r="AH42" s="3">
        <f t="shared" si="64"/>
        <v>0</v>
      </c>
      <c r="AI42" s="3">
        <f t="shared" si="64"/>
        <v>0</v>
      </c>
      <c r="AJ42" s="3">
        <f t="shared" si="64"/>
        <v>0</v>
      </c>
      <c r="AK42" s="3">
        <f t="shared" si="64"/>
        <v>0</v>
      </c>
      <c r="AL42" s="3">
        <f t="shared" si="64"/>
        <v>0</v>
      </c>
      <c r="AM42" s="3">
        <f t="shared" si="64"/>
        <v>0</v>
      </c>
      <c r="AN42" s="3">
        <f t="shared" si="64"/>
        <v>0</v>
      </c>
      <c r="AO42" s="3">
        <f t="shared" si="64"/>
        <v>0</v>
      </c>
      <c r="AP42" s="3">
        <f t="shared" si="64"/>
        <v>0</v>
      </c>
      <c r="AQ42" s="3">
        <f t="shared" si="64"/>
        <v>0</v>
      </c>
      <c r="AR42" s="3">
        <f t="shared" si="64"/>
        <v>0</v>
      </c>
      <c r="AS42" s="3">
        <f t="shared" si="64"/>
        <v>0</v>
      </c>
      <c r="AT42" s="3">
        <f t="shared" si="64"/>
        <v>0.25347859304406689</v>
      </c>
      <c r="AU42" s="3">
        <f t="shared" si="64"/>
        <v>0</v>
      </c>
      <c r="AV42" s="3">
        <f t="shared" si="64"/>
        <v>0</v>
      </c>
      <c r="AW42" s="3">
        <f t="shared" si="64"/>
        <v>0</v>
      </c>
      <c r="AX42" s="3">
        <f t="shared" si="64"/>
        <v>0</v>
      </c>
      <c r="AY42" s="3">
        <f t="shared" si="64"/>
        <v>0</v>
      </c>
      <c r="AZ42" s="3">
        <f t="shared" si="64"/>
        <v>0</v>
      </c>
      <c r="BA42" s="3">
        <f t="shared" si="64"/>
        <v>0</v>
      </c>
      <c r="BE42" s="1">
        <v>191</v>
      </c>
      <c r="BF42" s="20">
        <f t="shared" si="56"/>
        <v>15543.134553746429</v>
      </c>
      <c r="BG42" s="20">
        <f t="shared" si="57"/>
        <v>12400</v>
      </c>
      <c r="BH42" s="20">
        <f t="shared" si="11"/>
        <v>3143.1345537464294</v>
      </c>
      <c r="BI42" s="20">
        <f t="shared" si="12"/>
        <v>3143.1345537464294</v>
      </c>
      <c r="BJ42" s="20">
        <f t="shared" si="21"/>
        <v>0</v>
      </c>
      <c r="BK42" s="23">
        <f t="shared" si="13"/>
        <v>20206.07491987036</v>
      </c>
      <c r="BL42" s="23">
        <f t="shared" si="14"/>
        <v>14894.177524038894</v>
      </c>
      <c r="BM42" s="23">
        <f t="shared" si="15"/>
        <v>16120</v>
      </c>
      <c r="BN42" s="23">
        <f t="shared" si="16"/>
        <v>1225.8224759611057</v>
      </c>
    </row>
    <row r="43" spans="1:66" x14ac:dyDescent="0.35">
      <c r="A43" s="1">
        <v>192</v>
      </c>
      <c r="B43">
        <v>14471.32566649235</v>
      </c>
      <c r="C43">
        <v>12484</v>
      </c>
      <c r="D43">
        <v>238</v>
      </c>
      <c r="F43">
        <f t="shared" si="9"/>
        <v>0.15918981628423182</v>
      </c>
      <c r="G43" s="18"/>
      <c r="H43" s="3">
        <f t="shared" ref="H43:Q52" si="65">IF($B43&gt;H$2,$F43,)</f>
        <v>0.15918981628423182</v>
      </c>
      <c r="I43" s="3">
        <f t="shared" si="65"/>
        <v>0.15918981628423182</v>
      </c>
      <c r="J43" s="3">
        <f t="shared" si="65"/>
        <v>0.15918981628423182</v>
      </c>
      <c r="K43" s="3">
        <f t="shared" si="65"/>
        <v>0.15918981628423182</v>
      </c>
      <c r="L43" s="3">
        <f t="shared" si="65"/>
        <v>0.15918981628423182</v>
      </c>
      <c r="M43" s="3">
        <f t="shared" si="65"/>
        <v>0.15918981628423182</v>
      </c>
      <c r="N43" s="3">
        <f t="shared" si="65"/>
        <v>0.15918981628423182</v>
      </c>
      <c r="O43" s="3">
        <f t="shared" si="65"/>
        <v>0.15918981628423182</v>
      </c>
      <c r="P43" s="3">
        <f t="shared" si="65"/>
        <v>0.15918981628423182</v>
      </c>
      <c r="Q43" s="3">
        <f t="shared" si="65"/>
        <v>0.15918981628423182</v>
      </c>
      <c r="R43" s="3">
        <f t="shared" ref="R43:AB52" si="66">IF($B43&gt;R$2,$F43,)</f>
        <v>0.15918981628423182</v>
      </c>
      <c r="S43" s="3">
        <f t="shared" si="66"/>
        <v>0.15918981628423182</v>
      </c>
      <c r="T43" s="3">
        <f t="shared" si="66"/>
        <v>0.15918981628423182</v>
      </c>
      <c r="U43" s="3">
        <f t="shared" si="66"/>
        <v>0.15918981628423182</v>
      </c>
      <c r="V43" s="3">
        <f t="shared" si="66"/>
        <v>0</v>
      </c>
      <c r="W43" s="3">
        <f t="shared" si="66"/>
        <v>0</v>
      </c>
      <c r="X43" s="3">
        <f t="shared" si="66"/>
        <v>0</v>
      </c>
      <c r="Y43" s="3">
        <f t="shared" si="66"/>
        <v>0</v>
      </c>
      <c r="Z43" s="3">
        <f t="shared" si="66"/>
        <v>0</v>
      </c>
      <c r="AA43" s="3">
        <f t="shared" si="66"/>
        <v>0</v>
      </c>
      <c r="AB43" s="3">
        <f t="shared" si="66"/>
        <v>0</v>
      </c>
      <c r="AC43" s="3"/>
      <c r="AD43" s="7">
        <v>44753</v>
      </c>
      <c r="AE43" s="3">
        <f t="shared" si="54"/>
        <v>0</v>
      </c>
      <c r="AF43" s="3">
        <f t="shared" ref="AF43:BA43" si="67">IF(AND($B43&gt;AF$2,$B43&lt;AG$2),$F43,)</f>
        <v>0</v>
      </c>
      <c r="AG43" s="3">
        <f t="shared" si="67"/>
        <v>0</v>
      </c>
      <c r="AH43" s="3">
        <f t="shared" si="67"/>
        <v>0</v>
      </c>
      <c r="AI43" s="3">
        <f t="shared" si="67"/>
        <v>0</v>
      </c>
      <c r="AJ43" s="3">
        <f t="shared" si="67"/>
        <v>0</v>
      </c>
      <c r="AK43" s="3">
        <f t="shared" si="67"/>
        <v>0</v>
      </c>
      <c r="AL43" s="3">
        <f t="shared" si="67"/>
        <v>0</v>
      </c>
      <c r="AM43" s="3">
        <f t="shared" si="67"/>
        <v>0</v>
      </c>
      <c r="AN43" s="3">
        <f t="shared" si="67"/>
        <v>0</v>
      </c>
      <c r="AO43" s="3">
        <f t="shared" si="67"/>
        <v>0</v>
      </c>
      <c r="AP43" s="3">
        <f t="shared" si="67"/>
        <v>0</v>
      </c>
      <c r="AQ43" s="3">
        <f t="shared" si="67"/>
        <v>0</v>
      </c>
      <c r="AR43" s="3">
        <f t="shared" si="67"/>
        <v>0</v>
      </c>
      <c r="AS43" s="3">
        <f t="shared" si="67"/>
        <v>0.15918981628423182</v>
      </c>
      <c r="AT43" s="3">
        <f t="shared" si="67"/>
        <v>0</v>
      </c>
      <c r="AU43" s="3">
        <f t="shared" si="67"/>
        <v>0</v>
      </c>
      <c r="AV43" s="3">
        <f t="shared" si="67"/>
        <v>0</v>
      </c>
      <c r="AW43" s="3">
        <f t="shared" si="67"/>
        <v>0</v>
      </c>
      <c r="AX43" s="3">
        <f t="shared" si="67"/>
        <v>0</v>
      </c>
      <c r="AY43" s="3">
        <f t="shared" si="67"/>
        <v>0</v>
      </c>
      <c r="AZ43" s="3">
        <f t="shared" si="67"/>
        <v>0</v>
      </c>
      <c r="BA43" s="3">
        <f t="shared" si="67"/>
        <v>0</v>
      </c>
      <c r="BE43" s="1">
        <v>192</v>
      </c>
      <c r="BF43" s="20">
        <f t="shared" si="56"/>
        <v>14471.32566649235</v>
      </c>
      <c r="BG43" s="20">
        <f t="shared" si="57"/>
        <v>12484</v>
      </c>
      <c r="BH43" s="20">
        <f t="shared" si="11"/>
        <v>1987.3256664923501</v>
      </c>
      <c r="BI43" s="20">
        <f t="shared" si="12"/>
        <v>1987.3256664923501</v>
      </c>
      <c r="BJ43" s="20">
        <f t="shared" si="21"/>
        <v>0</v>
      </c>
      <c r="BK43" s="23">
        <f t="shared" si="13"/>
        <v>18812.723366440056</v>
      </c>
      <c r="BL43" s="23">
        <f t="shared" si="14"/>
        <v>15454.142990067983</v>
      </c>
      <c r="BM43" s="23">
        <f t="shared" si="15"/>
        <v>16229.2</v>
      </c>
      <c r="BN43" s="23">
        <f t="shared" si="16"/>
        <v>775.05700993201754</v>
      </c>
    </row>
    <row r="44" spans="1:66" x14ac:dyDescent="0.35">
      <c r="A44" s="1">
        <v>193</v>
      </c>
      <c r="B44">
        <v>13965.915466362811</v>
      </c>
      <c r="C44">
        <v>13468</v>
      </c>
      <c r="D44">
        <v>216</v>
      </c>
      <c r="F44">
        <f t="shared" si="9"/>
        <v>3.6970260347699034E-2</v>
      </c>
      <c r="G44" s="18"/>
      <c r="H44" s="3">
        <f t="shared" si="65"/>
        <v>3.6970260347699034E-2</v>
      </c>
      <c r="I44" s="3">
        <f t="shared" si="65"/>
        <v>3.6970260347699034E-2</v>
      </c>
      <c r="J44" s="3">
        <f t="shared" si="65"/>
        <v>3.6970260347699034E-2</v>
      </c>
      <c r="K44" s="3">
        <f t="shared" si="65"/>
        <v>3.6970260347699034E-2</v>
      </c>
      <c r="L44" s="3">
        <f t="shared" si="65"/>
        <v>3.6970260347699034E-2</v>
      </c>
      <c r="M44" s="3">
        <f t="shared" si="65"/>
        <v>3.6970260347699034E-2</v>
      </c>
      <c r="N44" s="3">
        <f t="shared" si="65"/>
        <v>3.6970260347699034E-2</v>
      </c>
      <c r="O44" s="3">
        <f t="shared" si="65"/>
        <v>3.6970260347699034E-2</v>
      </c>
      <c r="P44" s="3">
        <f t="shared" si="65"/>
        <v>3.6970260347699034E-2</v>
      </c>
      <c r="Q44" s="3">
        <f t="shared" si="65"/>
        <v>3.6970260347699034E-2</v>
      </c>
      <c r="R44" s="3">
        <f t="shared" si="66"/>
        <v>3.6970260347699034E-2</v>
      </c>
      <c r="S44" s="3">
        <f t="shared" si="66"/>
        <v>3.6970260347699034E-2</v>
      </c>
      <c r="T44" s="3">
        <f t="shared" si="66"/>
        <v>3.6970260347699034E-2</v>
      </c>
      <c r="U44" s="3">
        <f t="shared" si="66"/>
        <v>0</v>
      </c>
      <c r="V44" s="3">
        <f t="shared" si="66"/>
        <v>0</v>
      </c>
      <c r="W44" s="3">
        <f t="shared" si="66"/>
        <v>0</v>
      </c>
      <c r="X44" s="3">
        <f t="shared" si="66"/>
        <v>0</v>
      </c>
      <c r="Y44" s="3">
        <f t="shared" si="66"/>
        <v>0</v>
      </c>
      <c r="Z44" s="3">
        <f t="shared" si="66"/>
        <v>0</v>
      </c>
      <c r="AA44" s="3">
        <f t="shared" si="66"/>
        <v>0</v>
      </c>
      <c r="AB44" s="3">
        <f t="shared" si="66"/>
        <v>0</v>
      </c>
      <c r="AC44" s="3"/>
      <c r="AD44" s="7">
        <v>44754</v>
      </c>
      <c r="AE44" s="3">
        <f t="shared" si="54"/>
        <v>0</v>
      </c>
      <c r="AF44" s="3">
        <f t="shared" ref="AF44:BA44" si="68">IF(AND($B44&gt;AF$2,$B44&lt;AG$2),$F44,)</f>
        <v>0</v>
      </c>
      <c r="AG44" s="3">
        <f t="shared" si="68"/>
        <v>0</v>
      </c>
      <c r="AH44" s="3">
        <f t="shared" si="68"/>
        <v>0</v>
      </c>
      <c r="AI44" s="3">
        <f t="shared" si="68"/>
        <v>0</v>
      </c>
      <c r="AJ44" s="3">
        <f t="shared" si="68"/>
        <v>0</v>
      </c>
      <c r="AK44" s="3">
        <f t="shared" si="68"/>
        <v>0</v>
      </c>
      <c r="AL44" s="3">
        <f t="shared" si="68"/>
        <v>0</v>
      </c>
      <c r="AM44" s="3">
        <f t="shared" si="68"/>
        <v>0</v>
      </c>
      <c r="AN44" s="3">
        <f t="shared" si="68"/>
        <v>0</v>
      </c>
      <c r="AO44" s="3">
        <f t="shared" si="68"/>
        <v>0</v>
      </c>
      <c r="AP44" s="3">
        <f t="shared" si="68"/>
        <v>0</v>
      </c>
      <c r="AQ44" s="3">
        <f t="shared" si="68"/>
        <v>0</v>
      </c>
      <c r="AR44" s="3">
        <f t="shared" si="68"/>
        <v>3.6970260347699034E-2</v>
      </c>
      <c r="AS44" s="3">
        <f t="shared" si="68"/>
        <v>0</v>
      </c>
      <c r="AT44" s="3">
        <f t="shared" si="68"/>
        <v>0</v>
      </c>
      <c r="AU44" s="3">
        <f t="shared" si="68"/>
        <v>0</v>
      </c>
      <c r="AV44" s="3">
        <f t="shared" si="68"/>
        <v>0</v>
      </c>
      <c r="AW44" s="3">
        <f t="shared" si="68"/>
        <v>0</v>
      </c>
      <c r="AX44" s="3">
        <f t="shared" si="68"/>
        <v>0</v>
      </c>
      <c r="AY44" s="3">
        <f t="shared" si="68"/>
        <v>0</v>
      </c>
      <c r="AZ44" s="3">
        <f t="shared" si="68"/>
        <v>0</v>
      </c>
      <c r="BA44" s="3">
        <f t="shared" si="68"/>
        <v>0</v>
      </c>
      <c r="BE44" s="1">
        <v>193</v>
      </c>
      <c r="BF44" s="20">
        <f t="shared" si="56"/>
        <v>13965.915466362811</v>
      </c>
      <c r="BG44" s="20">
        <f t="shared" si="57"/>
        <v>13468</v>
      </c>
      <c r="BH44" s="20">
        <f t="shared" si="11"/>
        <v>497.91546636281055</v>
      </c>
      <c r="BI44" s="20">
        <f t="shared" si="12"/>
        <v>497.91546636281055</v>
      </c>
      <c r="BJ44" s="20">
        <f t="shared" si="21"/>
        <v>0</v>
      </c>
      <c r="BK44" s="23">
        <f t="shared" si="13"/>
        <v>18155.690106271653</v>
      </c>
      <c r="BL44" s="23">
        <f t="shared" si="14"/>
        <v>17314.212968118503</v>
      </c>
      <c r="BM44" s="23">
        <f t="shared" si="15"/>
        <v>17508.400000000001</v>
      </c>
      <c r="BN44" s="23">
        <f t="shared" si="16"/>
        <v>194.18703188149811</v>
      </c>
    </row>
    <row r="45" spans="1:66" x14ac:dyDescent="0.35">
      <c r="A45" s="1">
        <v>194</v>
      </c>
      <c r="B45">
        <v>7327.564431968286</v>
      </c>
      <c r="C45">
        <v>3268</v>
      </c>
      <c r="D45">
        <v>210</v>
      </c>
      <c r="F45">
        <f t="shared" si="9"/>
        <v>1.242216778448068</v>
      </c>
      <c r="G45" s="18"/>
      <c r="H45" s="3">
        <f t="shared" si="65"/>
        <v>1.242216778448068</v>
      </c>
      <c r="I45" s="3">
        <f t="shared" si="65"/>
        <v>1.242216778448068</v>
      </c>
      <c r="J45" s="3">
        <f t="shared" si="65"/>
        <v>1.242216778448068</v>
      </c>
      <c r="K45" s="3">
        <f t="shared" si="65"/>
        <v>1.242216778448068</v>
      </c>
      <c r="L45" s="3">
        <f t="shared" si="65"/>
        <v>1.242216778448068</v>
      </c>
      <c r="M45" s="3">
        <f t="shared" si="65"/>
        <v>1.242216778448068</v>
      </c>
      <c r="N45" s="3">
        <f t="shared" si="65"/>
        <v>1.242216778448068</v>
      </c>
      <c r="O45" s="3">
        <f t="shared" si="65"/>
        <v>0</v>
      </c>
      <c r="P45" s="3">
        <f t="shared" si="65"/>
        <v>0</v>
      </c>
      <c r="Q45" s="3">
        <f t="shared" si="65"/>
        <v>0</v>
      </c>
      <c r="R45" s="3">
        <f t="shared" si="66"/>
        <v>0</v>
      </c>
      <c r="S45" s="3">
        <f t="shared" si="66"/>
        <v>0</v>
      </c>
      <c r="T45" s="3">
        <f t="shared" si="66"/>
        <v>0</v>
      </c>
      <c r="U45" s="3">
        <f t="shared" si="66"/>
        <v>0</v>
      </c>
      <c r="V45" s="3">
        <f t="shared" si="66"/>
        <v>0</v>
      </c>
      <c r="W45" s="3">
        <f t="shared" si="66"/>
        <v>0</v>
      </c>
      <c r="X45" s="3">
        <f t="shared" si="66"/>
        <v>0</v>
      </c>
      <c r="Y45" s="3">
        <f t="shared" si="66"/>
        <v>0</v>
      </c>
      <c r="Z45" s="3">
        <f t="shared" si="66"/>
        <v>0</v>
      </c>
      <c r="AA45" s="3">
        <f t="shared" si="66"/>
        <v>0</v>
      </c>
      <c r="AB45" s="3">
        <f t="shared" si="66"/>
        <v>0</v>
      </c>
      <c r="AC45" s="3"/>
      <c r="AD45" s="7">
        <v>44755</v>
      </c>
      <c r="AE45" s="3">
        <f t="shared" si="54"/>
        <v>0</v>
      </c>
      <c r="AF45" s="3">
        <f t="shared" ref="AF45:BA45" si="69">IF(AND($B45&gt;AF$2,$B45&lt;AG$2),$F45,)</f>
        <v>0</v>
      </c>
      <c r="AG45" s="3">
        <f t="shared" si="69"/>
        <v>0</v>
      </c>
      <c r="AH45" s="3">
        <f t="shared" si="69"/>
        <v>0</v>
      </c>
      <c r="AI45" s="3">
        <f t="shared" si="69"/>
        <v>0</v>
      </c>
      <c r="AJ45" s="3">
        <f t="shared" si="69"/>
        <v>0</v>
      </c>
      <c r="AK45" s="3">
        <f t="shared" si="69"/>
        <v>0</v>
      </c>
      <c r="AL45" s="3">
        <f t="shared" si="69"/>
        <v>1.242216778448068</v>
      </c>
      <c r="AM45" s="3">
        <f t="shared" si="69"/>
        <v>0</v>
      </c>
      <c r="AN45" s="3">
        <f t="shared" si="69"/>
        <v>0</v>
      </c>
      <c r="AO45" s="3">
        <f t="shared" si="69"/>
        <v>0</v>
      </c>
      <c r="AP45" s="3">
        <f t="shared" si="69"/>
        <v>0</v>
      </c>
      <c r="AQ45" s="3">
        <f t="shared" si="69"/>
        <v>0</v>
      </c>
      <c r="AR45" s="3">
        <f t="shared" si="69"/>
        <v>0</v>
      </c>
      <c r="AS45" s="3">
        <f t="shared" si="69"/>
        <v>0</v>
      </c>
      <c r="AT45" s="3">
        <f t="shared" si="69"/>
        <v>0</v>
      </c>
      <c r="AU45" s="3">
        <f t="shared" si="69"/>
        <v>0</v>
      </c>
      <c r="AV45" s="3">
        <f t="shared" si="69"/>
        <v>0</v>
      </c>
      <c r="AW45" s="3">
        <f t="shared" si="69"/>
        <v>0</v>
      </c>
      <c r="AX45" s="3">
        <f t="shared" si="69"/>
        <v>0</v>
      </c>
      <c r="AY45" s="3">
        <f t="shared" si="69"/>
        <v>0</v>
      </c>
      <c r="AZ45" s="3">
        <f t="shared" si="69"/>
        <v>0</v>
      </c>
      <c r="BA45" s="3">
        <f t="shared" si="69"/>
        <v>0</v>
      </c>
      <c r="BE45" s="1">
        <v>194</v>
      </c>
      <c r="BF45" s="20">
        <f t="shared" si="56"/>
        <v>7327.564431968286</v>
      </c>
      <c r="BG45" s="20">
        <f t="shared" si="57"/>
        <v>3268</v>
      </c>
      <c r="BH45" s="20">
        <f t="shared" si="11"/>
        <v>4059.564431968286</v>
      </c>
      <c r="BI45" s="20">
        <f t="shared" si="12"/>
        <v>4059.564431968286</v>
      </c>
      <c r="BJ45" s="20">
        <f t="shared" si="21"/>
        <v>0</v>
      </c>
      <c r="BK45" s="23">
        <f t="shared" si="13"/>
        <v>9525.8337615587716</v>
      </c>
      <c r="BL45" s="23">
        <f t="shared" si="14"/>
        <v>2665.1698715323682</v>
      </c>
      <c r="BM45" s="23">
        <f t="shared" si="15"/>
        <v>4248.4000000000005</v>
      </c>
      <c r="BN45" s="23">
        <f t="shared" si="16"/>
        <v>1583.2301284676323</v>
      </c>
    </row>
    <row r="46" spans="1:66" x14ac:dyDescent="0.35">
      <c r="A46" s="1">
        <v>195</v>
      </c>
      <c r="B46">
        <v>4766.2157546890967</v>
      </c>
      <c r="C46">
        <v>5804</v>
      </c>
      <c r="D46">
        <v>111</v>
      </c>
      <c r="F46">
        <f t="shared" si="9"/>
        <v>0.17880500436094129</v>
      </c>
      <c r="G46" s="18"/>
      <c r="H46" s="3">
        <f t="shared" si="65"/>
        <v>0.17880500436094129</v>
      </c>
      <c r="I46" s="3">
        <f t="shared" si="65"/>
        <v>0.17880500436094129</v>
      </c>
      <c r="J46" s="3">
        <f t="shared" si="65"/>
        <v>0.17880500436094129</v>
      </c>
      <c r="K46" s="3">
        <f t="shared" si="65"/>
        <v>0.17880500436094129</v>
      </c>
      <c r="L46" s="3">
        <f t="shared" si="65"/>
        <v>0</v>
      </c>
      <c r="M46" s="3">
        <f t="shared" si="65"/>
        <v>0</v>
      </c>
      <c r="N46" s="3">
        <f t="shared" si="65"/>
        <v>0</v>
      </c>
      <c r="O46" s="3">
        <f t="shared" si="65"/>
        <v>0</v>
      </c>
      <c r="P46" s="3">
        <f t="shared" si="65"/>
        <v>0</v>
      </c>
      <c r="Q46" s="3">
        <f t="shared" si="65"/>
        <v>0</v>
      </c>
      <c r="R46" s="3">
        <f t="shared" si="66"/>
        <v>0</v>
      </c>
      <c r="S46" s="3">
        <f t="shared" si="66"/>
        <v>0</v>
      </c>
      <c r="T46" s="3">
        <f t="shared" si="66"/>
        <v>0</v>
      </c>
      <c r="U46" s="3">
        <f t="shared" si="66"/>
        <v>0</v>
      </c>
      <c r="V46" s="3">
        <f t="shared" si="66"/>
        <v>0</v>
      </c>
      <c r="W46" s="3">
        <f t="shared" si="66"/>
        <v>0</v>
      </c>
      <c r="X46" s="3">
        <f t="shared" si="66"/>
        <v>0</v>
      </c>
      <c r="Y46" s="3">
        <f t="shared" si="66"/>
        <v>0</v>
      </c>
      <c r="Z46" s="3">
        <f t="shared" si="66"/>
        <v>0</v>
      </c>
      <c r="AA46" s="3">
        <f t="shared" si="66"/>
        <v>0</v>
      </c>
      <c r="AB46" s="3">
        <f t="shared" si="66"/>
        <v>0</v>
      </c>
      <c r="AC46" s="3"/>
      <c r="AD46" s="7">
        <v>44756</v>
      </c>
      <c r="AE46" s="3">
        <f t="shared" si="54"/>
        <v>0</v>
      </c>
      <c r="AF46" s="3">
        <f t="shared" ref="AF46:BA46" si="70">IF(AND($B46&gt;AF$2,$B46&lt;AG$2),$F46,)</f>
        <v>0</v>
      </c>
      <c r="AG46" s="3">
        <f t="shared" si="70"/>
        <v>0</v>
      </c>
      <c r="AH46" s="3">
        <f t="shared" si="70"/>
        <v>0</v>
      </c>
      <c r="AI46" s="3">
        <f t="shared" si="70"/>
        <v>0.17880500436094129</v>
      </c>
      <c r="AJ46" s="3">
        <f t="shared" si="70"/>
        <v>0</v>
      </c>
      <c r="AK46" s="3">
        <f t="shared" si="70"/>
        <v>0</v>
      </c>
      <c r="AL46" s="3">
        <f t="shared" si="70"/>
        <v>0</v>
      </c>
      <c r="AM46" s="3">
        <f t="shared" si="70"/>
        <v>0</v>
      </c>
      <c r="AN46" s="3">
        <f t="shared" si="70"/>
        <v>0</v>
      </c>
      <c r="AO46" s="3">
        <f t="shared" si="70"/>
        <v>0</v>
      </c>
      <c r="AP46" s="3">
        <f t="shared" si="70"/>
        <v>0</v>
      </c>
      <c r="AQ46" s="3">
        <f t="shared" si="70"/>
        <v>0</v>
      </c>
      <c r="AR46" s="3">
        <f t="shared" si="70"/>
        <v>0</v>
      </c>
      <c r="AS46" s="3">
        <f t="shared" si="70"/>
        <v>0</v>
      </c>
      <c r="AT46" s="3">
        <f t="shared" si="70"/>
        <v>0</v>
      </c>
      <c r="AU46" s="3">
        <f t="shared" si="70"/>
        <v>0</v>
      </c>
      <c r="AV46" s="3">
        <f t="shared" si="70"/>
        <v>0</v>
      </c>
      <c r="AW46" s="3">
        <f t="shared" si="70"/>
        <v>0</v>
      </c>
      <c r="AX46" s="3">
        <f t="shared" si="70"/>
        <v>0</v>
      </c>
      <c r="AY46" s="3">
        <f t="shared" si="70"/>
        <v>0</v>
      </c>
      <c r="AZ46" s="3">
        <f t="shared" si="70"/>
        <v>0</v>
      </c>
      <c r="BA46" s="3">
        <f t="shared" si="70"/>
        <v>0</v>
      </c>
      <c r="BE46" s="1">
        <v>195</v>
      </c>
      <c r="BF46" s="20">
        <f t="shared" si="56"/>
        <v>4766.2157546890967</v>
      </c>
      <c r="BG46" s="20">
        <f t="shared" si="57"/>
        <v>5804</v>
      </c>
      <c r="BH46" s="20">
        <f t="shared" si="11"/>
        <v>-1037.7842453109033</v>
      </c>
      <c r="BI46" s="20">
        <f t="shared" si="12"/>
        <v>0</v>
      </c>
      <c r="BJ46" s="20">
        <f t="shared" si="21"/>
        <v>1037.7842453109033</v>
      </c>
      <c r="BK46" s="23">
        <f t="shared" si="13"/>
        <v>6196.0804810958261</v>
      </c>
      <c r="BL46" s="23">
        <f t="shared" si="14"/>
        <v>6196.0804810958261</v>
      </c>
      <c r="BM46" s="23">
        <f t="shared" si="15"/>
        <v>7545.2</v>
      </c>
      <c r="BN46" s="23">
        <f t="shared" si="16"/>
        <v>1349.1195189041737</v>
      </c>
    </row>
    <row r="47" spans="1:66" x14ac:dyDescent="0.35">
      <c r="A47" s="1">
        <v>196</v>
      </c>
      <c r="B47">
        <v>15348.64207381551</v>
      </c>
      <c r="C47">
        <v>12316</v>
      </c>
      <c r="D47">
        <v>216</v>
      </c>
      <c r="F47">
        <f t="shared" si="9"/>
        <v>0.2462359592250333</v>
      </c>
      <c r="G47" s="18"/>
      <c r="H47" s="3">
        <f t="shared" si="65"/>
        <v>0.2462359592250333</v>
      </c>
      <c r="I47" s="3">
        <f t="shared" si="65"/>
        <v>0.2462359592250333</v>
      </c>
      <c r="J47" s="3">
        <f t="shared" si="65"/>
        <v>0.2462359592250333</v>
      </c>
      <c r="K47" s="3">
        <f t="shared" si="65"/>
        <v>0.2462359592250333</v>
      </c>
      <c r="L47" s="3">
        <f t="shared" si="65"/>
        <v>0.2462359592250333</v>
      </c>
      <c r="M47" s="3">
        <f t="shared" si="65"/>
        <v>0.2462359592250333</v>
      </c>
      <c r="N47" s="3">
        <f t="shared" si="65"/>
        <v>0.2462359592250333</v>
      </c>
      <c r="O47" s="3">
        <f t="shared" si="65"/>
        <v>0.2462359592250333</v>
      </c>
      <c r="P47" s="3">
        <f t="shared" si="65"/>
        <v>0.2462359592250333</v>
      </c>
      <c r="Q47" s="3">
        <f t="shared" si="65"/>
        <v>0.2462359592250333</v>
      </c>
      <c r="R47" s="3">
        <f t="shared" si="66"/>
        <v>0.2462359592250333</v>
      </c>
      <c r="S47" s="3">
        <f t="shared" si="66"/>
        <v>0.2462359592250333</v>
      </c>
      <c r="T47" s="3">
        <f t="shared" si="66"/>
        <v>0.2462359592250333</v>
      </c>
      <c r="U47" s="3">
        <f t="shared" si="66"/>
        <v>0.2462359592250333</v>
      </c>
      <c r="V47" s="3">
        <f t="shared" si="66"/>
        <v>0.2462359592250333</v>
      </c>
      <c r="W47" s="3">
        <f t="shared" si="66"/>
        <v>0</v>
      </c>
      <c r="X47" s="3">
        <f t="shared" si="66"/>
        <v>0</v>
      </c>
      <c r="Y47" s="3">
        <f t="shared" si="66"/>
        <v>0</v>
      </c>
      <c r="Z47" s="3">
        <f t="shared" si="66"/>
        <v>0</v>
      </c>
      <c r="AA47" s="3">
        <f t="shared" si="66"/>
        <v>0</v>
      </c>
      <c r="AB47" s="3">
        <f t="shared" si="66"/>
        <v>0</v>
      </c>
      <c r="AC47" s="3"/>
      <c r="AD47" s="7">
        <v>44757</v>
      </c>
      <c r="AE47" s="3">
        <f t="shared" si="54"/>
        <v>0</v>
      </c>
      <c r="AF47" s="3">
        <f t="shared" ref="AF47:BA47" si="71">IF(AND($B47&gt;AF$2,$B47&lt;AG$2),$F47,)</f>
        <v>0</v>
      </c>
      <c r="AG47" s="3">
        <f t="shared" si="71"/>
        <v>0</v>
      </c>
      <c r="AH47" s="3">
        <f t="shared" si="71"/>
        <v>0</v>
      </c>
      <c r="AI47" s="3">
        <f t="shared" si="71"/>
        <v>0</v>
      </c>
      <c r="AJ47" s="3">
        <f t="shared" si="71"/>
        <v>0</v>
      </c>
      <c r="AK47" s="3">
        <f t="shared" si="71"/>
        <v>0</v>
      </c>
      <c r="AL47" s="3">
        <f t="shared" si="71"/>
        <v>0</v>
      </c>
      <c r="AM47" s="3">
        <f t="shared" si="71"/>
        <v>0</v>
      </c>
      <c r="AN47" s="3">
        <f t="shared" si="71"/>
        <v>0</v>
      </c>
      <c r="AO47" s="3">
        <f t="shared" si="71"/>
        <v>0</v>
      </c>
      <c r="AP47" s="3">
        <f t="shared" si="71"/>
        <v>0</v>
      </c>
      <c r="AQ47" s="3">
        <f t="shared" si="71"/>
        <v>0</v>
      </c>
      <c r="AR47" s="3">
        <f t="shared" si="71"/>
        <v>0</v>
      </c>
      <c r="AS47" s="3">
        <f t="shared" si="71"/>
        <v>0</v>
      </c>
      <c r="AT47" s="3">
        <f t="shared" si="71"/>
        <v>0.2462359592250333</v>
      </c>
      <c r="AU47" s="3">
        <f t="shared" si="71"/>
        <v>0</v>
      </c>
      <c r="AV47" s="3">
        <f t="shared" si="71"/>
        <v>0</v>
      </c>
      <c r="AW47" s="3">
        <f t="shared" si="71"/>
        <v>0</v>
      </c>
      <c r="AX47" s="3">
        <f t="shared" si="71"/>
        <v>0</v>
      </c>
      <c r="AY47" s="3">
        <f t="shared" si="71"/>
        <v>0</v>
      </c>
      <c r="AZ47" s="3">
        <f t="shared" si="71"/>
        <v>0</v>
      </c>
      <c r="BA47" s="3">
        <f t="shared" si="71"/>
        <v>0</v>
      </c>
      <c r="BE47" s="1">
        <v>196</v>
      </c>
      <c r="BF47" s="20">
        <f t="shared" si="56"/>
        <v>15348.64207381551</v>
      </c>
      <c r="BG47" s="20">
        <f t="shared" si="57"/>
        <v>12316</v>
      </c>
      <c r="BH47" s="20">
        <f t="shared" si="11"/>
        <v>3032.6420738155102</v>
      </c>
      <c r="BI47" s="20">
        <f t="shared" si="12"/>
        <v>3032.6420738155102</v>
      </c>
      <c r="BJ47" s="20">
        <f t="shared" si="21"/>
        <v>0</v>
      </c>
      <c r="BK47" s="23">
        <f t="shared" si="13"/>
        <v>19953.234695960164</v>
      </c>
      <c r="BL47" s="23">
        <f t="shared" si="14"/>
        <v>14828.069591211952</v>
      </c>
      <c r="BM47" s="23">
        <f t="shared" si="15"/>
        <v>16010.800000000001</v>
      </c>
      <c r="BN47" s="23">
        <f t="shared" si="16"/>
        <v>1182.7304087880493</v>
      </c>
    </row>
    <row r="48" spans="1:66" x14ac:dyDescent="0.35">
      <c r="A48" s="1">
        <v>197</v>
      </c>
      <c r="B48">
        <v>3914.3304200393582</v>
      </c>
      <c r="C48">
        <v>2100</v>
      </c>
      <c r="D48">
        <v>118</v>
      </c>
      <c r="F48">
        <f t="shared" si="9"/>
        <v>0.86396686668540867</v>
      </c>
      <c r="G48" s="18"/>
      <c r="H48" s="3">
        <f t="shared" si="65"/>
        <v>0.86396686668540867</v>
      </c>
      <c r="I48" s="3">
        <f t="shared" si="65"/>
        <v>0.86396686668540867</v>
      </c>
      <c r="J48" s="3">
        <f t="shared" si="65"/>
        <v>0.86396686668540867</v>
      </c>
      <c r="K48" s="3">
        <f t="shared" si="65"/>
        <v>0</v>
      </c>
      <c r="L48" s="3">
        <f t="shared" si="65"/>
        <v>0</v>
      </c>
      <c r="M48" s="3">
        <f t="shared" si="65"/>
        <v>0</v>
      </c>
      <c r="N48" s="3">
        <f t="shared" si="65"/>
        <v>0</v>
      </c>
      <c r="O48" s="3">
        <f t="shared" si="65"/>
        <v>0</v>
      </c>
      <c r="P48" s="3">
        <f t="shared" si="65"/>
        <v>0</v>
      </c>
      <c r="Q48" s="3">
        <f t="shared" si="65"/>
        <v>0</v>
      </c>
      <c r="R48" s="3">
        <f t="shared" si="66"/>
        <v>0</v>
      </c>
      <c r="S48" s="3">
        <f t="shared" si="66"/>
        <v>0</v>
      </c>
      <c r="T48" s="3">
        <f t="shared" si="66"/>
        <v>0</v>
      </c>
      <c r="U48" s="3">
        <f t="shared" si="66"/>
        <v>0</v>
      </c>
      <c r="V48" s="3">
        <f t="shared" si="66"/>
        <v>0</v>
      </c>
      <c r="W48" s="3">
        <f t="shared" si="66"/>
        <v>0</v>
      </c>
      <c r="X48" s="3">
        <f t="shared" si="66"/>
        <v>0</v>
      </c>
      <c r="Y48" s="3">
        <f t="shared" si="66"/>
        <v>0</v>
      </c>
      <c r="Z48" s="3">
        <f t="shared" si="66"/>
        <v>0</v>
      </c>
      <c r="AA48" s="3">
        <f t="shared" si="66"/>
        <v>0</v>
      </c>
      <c r="AB48" s="3">
        <f t="shared" si="66"/>
        <v>0</v>
      </c>
      <c r="AC48" s="3"/>
      <c r="AD48" s="7">
        <v>44758</v>
      </c>
      <c r="AE48" s="3">
        <f t="shared" si="54"/>
        <v>0</v>
      </c>
      <c r="AF48" s="3">
        <f t="shared" ref="AF48:BA48" si="72">IF(AND($B48&gt;AF$2,$B48&lt;AG$2),$F48,)</f>
        <v>0</v>
      </c>
      <c r="AG48" s="3">
        <f t="shared" si="72"/>
        <v>0</v>
      </c>
      <c r="AH48" s="3">
        <f t="shared" si="72"/>
        <v>0.86396686668540867</v>
      </c>
      <c r="AI48" s="3">
        <f t="shared" si="72"/>
        <v>0</v>
      </c>
      <c r="AJ48" s="3">
        <f t="shared" si="72"/>
        <v>0</v>
      </c>
      <c r="AK48" s="3">
        <f t="shared" si="72"/>
        <v>0</v>
      </c>
      <c r="AL48" s="3">
        <f t="shared" si="72"/>
        <v>0</v>
      </c>
      <c r="AM48" s="3">
        <f t="shared" si="72"/>
        <v>0</v>
      </c>
      <c r="AN48" s="3">
        <f t="shared" si="72"/>
        <v>0</v>
      </c>
      <c r="AO48" s="3">
        <f t="shared" si="72"/>
        <v>0</v>
      </c>
      <c r="AP48" s="3">
        <f t="shared" si="72"/>
        <v>0</v>
      </c>
      <c r="AQ48" s="3">
        <f t="shared" si="72"/>
        <v>0</v>
      </c>
      <c r="AR48" s="3">
        <f t="shared" si="72"/>
        <v>0</v>
      </c>
      <c r="AS48" s="3">
        <f t="shared" si="72"/>
        <v>0</v>
      </c>
      <c r="AT48" s="3">
        <f t="shared" si="72"/>
        <v>0</v>
      </c>
      <c r="AU48" s="3">
        <f t="shared" si="72"/>
        <v>0</v>
      </c>
      <c r="AV48" s="3">
        <f t="shared" si="72"/>
        <v>0</v>
      </c>
      <c r="AW48" s="3">
        <f t="shared" si="72"/>
        <v>0</v>
      </c>
      <c r="AX48" s="3">
        <f t="shared" si="72"/>
        <v>0</v>
      </c>
      <c r="AY48" s="3">
        <f t="shared" si="72"/>
        <v>0</v>
      </c>
      <c r="AZ48" s="3">
        <f t="shared" si="72"/>
        <v>0</v>
      </c>
      <c r="BA48" s="3">
        <f t="shared" si="72"/>
        <v>0</v>
      </c>
      <c r="BE48" s="1">
        <v>197</v>
      </c>
      <c r="BF48" s="20">
        <f t="shared" si="56"/>
        <v>3914.3304200393582</v>
      </c>
      <c r="BG48" s="20">
        <f t="shared" si="57"/>
        <v>2100</v>
      </c>
      <c r="BH48" s="20">
        <f t="shared" si="11"/>
        <v>1814.3304200393582</v>
      </c>
      <c r="BI48" s="20">
        <f t="shared" si="12"/>
        <v>1814.3304200393582</v>
      </c>
      <c r="BJ48" s="20">
        <f t="shared" si="21"/>
        <v>0</v>
      </c>
      <c r="BK48" s="23">
        <f t="shared" si="13"/>
        <v>5088.6295460511656</v>
      </c>
      <c r="BL48" s="23">
        <f t="shared" si="14"/>
        <v>2022.4111361846503</v>
      </c>
      <c r="BM48" s="23">
        <f t="shared" si="15"/>
        <v>2730</v>
      </c>
      <c r="BN48" s="23">
        <f t="shared" si="16"/>
        <v>707.58886381534967</v>
      </c>
    </row>
    <row r="49" spans="1:66" x14ac:dyDescent="0.35">
      <c r="A49" s="1">
        <v>198</v>
      </c>
      <c r="B49">
        <v>2979.961127553609</v>
      </c>
      <c r="C49">
        <v>3120</v>
      </c>
      <c r="D49">
        <v>100</v>
      </c>
      <c r="F49">
        <f t="shared" si="9"/>
        <v>4.4884253989227886E-2</v>
      </c>
      <c r="G49" s="18"/>
      <c r="H49" s="3">
        <f t="shared" si="65"/>
        <v>4.4884253989227886E-2</v>
      </c>
      <c r="I49" s="3">
        <f t="shared" si="65"/>
        <v>4.4884253989227886E-2</v>
      </c>
      <c r="J49" s="3">
        <f t="shared" si="65"/>
        <v>0</v>
      </c>
      <c r="K49" s="3">
        <f t="shared" si="65"/>
        <v>0</v>
      </c>
      <c r="L49" s="3">
        <f t="shared" si="65"/>
        <v>0</v>
      </c>
      <c r="M49" s="3">
        <f t="shared" si="65"/>
        <v>0</v>
      </c>
      <c r="N49" s="3">
        <f t="shared" si="65"/>
        <v>0</v>
      </c>
      <c r="O49" s="3">
        <f t="shared" si="65"/>
        <v>0</v>
      </c>
      <c r="P49" s="3">
        <f t="shared" si="65"/>
        <v>0</v>
      </c>
      <c r="Q49" s="3">
        <f t="shared" si="65"/>
        <v>0</v>
      </c>
      <c r="R49" s="3">
        <f t="shared" si="66"/>
        <v>0</v>
      </c>
      <c r="S49" s="3">
        <f t="shared" si="66"/>
        <v>0</v>
      </c>
      <c r="T49" s="3">
        <f t="shared" si="66"/>
        <v>0</v>
      </c>
      <c r="U49" s="3">
        <f t="shared" si="66"/>
        <v>0</v>
      </c>
      <c r="V49" s="3">
        <f t="shared" si="66"/>
        <v>0</v>
      </c>
      <c r="W49" s="3">
        <f t="shared" si="66"/>
        <v>0</v>
      </c>
      <c r="X49" s="3">
        <f t="shared" si="66"/>
        <v>0</v>
      </c>
      <c r="Y49" s="3">
        <f t="shared" si="66"/>
        <v>0</v>
      </c>
      <c r="Z49" s="3">
        <f t="shared" si="66"/>
        <v>0</v>
      </c>
      <c r="AA49" s="3">
        <f t="shared" si="66"/>
        <v>0</v>
      </c>
      <c r="AB49" s="3">
        <f t="shared" si="66"/>
        <v>0</v>
      </c>
      <c r="AC49" s="3"/>
      <c r="AD49" s="7">
        <v>44759</v>
      </c>
      <c r="AE49" s="3">
        <f t="shared" si="54"/>
        <v>0</v>
      </c>
      <c r="AF49" s="3">
        <f t="shared" ref="AF49:BA49" si="73">IF(AND($B49&gt;AF$2,$B49&lt;AG$2),$F49,)</f>
        <v>0</v>
      </c>
      <c r="AG49" s="3">
        <f t="shared" si="73"/>
        <v>4.4884253989227886E-2</v>
      </c>
      <c r="AH49" s="3">
        <f t="shared" si="73"/>
        <v>0</v>
      </c>
      <c r="AI49" s="3">
        <f t="shared" si="73"/>
        <v>0</v>
      </c>
      <c r="AJ49" s="3">
        <f t="shared" si="73"/>
        <v>0</v>
      </c>
      <c r="AK49" s="3">
        <f t="shared" si="73"/>
        <v>0</v>
      </c>
      <c r="AL49" s="3">
        <f t="shared" si="73"/>
        <v>0</v>
      </c>
      <c r="AM49" s="3">
        <f t="shared" si="73"/>
        <v>0</v>
      </c>
      <c r="AN49" s="3">
        <f t="shared" si="73"/>
        <v>0</v>
      </c>
      <c r="AO49" s="3">
        <f t="shared" si="73"/>
        <v>0</v>
      </c>
      <c r="AP49" s="3">
        <f t="shared" si="73"/>
        <v>0</v>
      </c>
      <c r="AQ49" s="3">
        <f t="shared" si="73"/>
        <v>0</v>
      </c>
      <c r="AR49" s="3">
        <f t="shared" si="73"/>
        <v>0</v>
      </c>
      <c r="AS49" s="3">
        <f t="shared" si="73"/>
        <v>0</v>
      </c>
      <c r="AT49" s="3">
        <f t="shared" si="73"/>
        <v>0</v>
      </c>
      <c r="AU49" s="3">
        <f t="shared" si="73"/>
        <v>0</v>
      </c>
      <c r="AV49" s="3">
        <f t="shared" si="73"/>
        <v>0</v>
      </c>
      <c r="AW49" s="3">
        <f t="shared" si="73"/>
        <v>0</v>
      </c>
      <c r="AX49" s="3">
        <f t="shared" si="73"/>
        <v>0</v>
      </c>
      <c r="AY49" s="3">
        <f t="shared" si="73"/>
        <v>0</v>
      </c>
      <c r="AZ49" s="3">
        <f t="shared" si="73"/>
        <v>0</v>
      </c>
      <c r="BA49" s="3">
        <f t="shared" si="73"/>
        <v>0</v>
      </c>
      <c r="BE49" s="1">
        <v>198</v>
      </c>
      <c r="BF49" s="20">
        <f t="shared" si="56"/>
        <v>2979.961127553609</v>
      </c>
      <c r="BG49" s="20">
        <f t="shared" si="57"/>
        <v>3120</v>
      </c>
      <c r="BH49" s="20">
        <f t="shared" si="11"/>
        <v>-140.038872446391</v>
      </c>
      <c r="BI49" s="20">
        <f t="shared" si="12"/>
        <v>0</v>
      </c>
      <c r="BJ49" s="20">
        <f t="shared" si="21"/>
        <v>140.038872446391</v>
      </c>
      <c r="BK49" s="23">
        <f t="shared" si="13"/>
        <v>3873.9494658196918</v>
      </c>
      <c r="BL49" s="23">
        <f t="shared" si="14"/>
        <v>3873.9494658196918</v>
      </c>
      <c r="BM49" s="23">
        <f t="shared" si="15"/>
        <v>4056</v>
      </c>
      <c r="BN49" s="23">
        <f t="shared" si="16"/>
        <v>182.0505341803082</v>
      </c>
    </row>
    <row r="50" spans="1:66" x14ac:dyDescent="0.35">
      <c r="A50" s="1">
        <v>199</v>
      </c>
      <c r="B50">
        <v>16785.068464009699</v>
      </c>
      <c r="C50">
        <v>19444</v>
      </c>
      <c r="D50">
        <v>216</v>
      </c>
      <c r="F50">
        <f t="shared" si="9"/>
        <v>0.13674817609495479</v>
      </c>
      <c r="G50" s="18"/>
      <c r="H50" s="3">
        <f t="shared" si="65"/>
        <v>0.13674817609495479</v>
      </c>
      <c r="I50" s="3">
        <f t="shared" si="65"/>
        <v>0.13674817609495479</v>
      </c>
      <c r="J50" s="3">
        <f t="shared" si="65"/>
        <v>0.13674817609495479</v>
      </c>
      <c r="K50" s="3">
        <f t="shared" si="65"/>
        <v>0.13674817609495479</v>
      </c>
      <c r="L50" s="3">
        <f t="shared" si="65"/>
        <v>0.13674817609495479</v>
      </c>
      <c r="M50" s="3">
        <f t="shared" si="65"/>
        <v>0.13674817609495479</v>
      </c>
      <c r="N50" s="3">
        <f t="shared" si="65"/>
        <v>0.13674817609495479</v>
      </c>
      <c r="O50" s="3">
        <f t="shared" si="65"/>
        <v>0.13674817609495479</v>
      </c>
      <c r="P50" s="3">
        <f t="shared" si="65"/>
        <v>0.13674817609495479</v>
      </c>
      <c r="Q50" s="3">
        <f t="shared" si="65"/>
        <v>0.13674817609495479</v>
      </c>
      <c r="R50" s="3">
        <f t="shared" si="66"/>
        <v>0.13674817609495479</v>
      </c>
      <c r="S50" s="3">
        <f t="shared" si="66"/>
        <v>0.13674817609495479</v>
      </c>
      <c r="T50" s="3">
        <f t="shared" si="66"/>
        <v>0.13674817609495479</v>
      </c>
      <c r="U50" s="3">
        <f t="shared" si="66"/>
        <v>0.13674817609495479</v>
      </c>
      <c r="V50" s="3">
        <f t="shared" si="66"/>
        <v>0.13674817609495479</v>
      </c>
      <c r="W50" s="3">
        <f t="shared" si="66"/>
        <v>0.13674817609495479</v>
      </c>
      <c r="X50" s="3">
        <f t="shared" si="66"/>
        <v>0</v>
      </c>
      <c r="Y50" s="3">
        <f t="shared" si="66"/>
        <v>0</v>
      </c>
      <c r="Z50" s="3">
        <f t="shared" si="66"/>
        <v>0</v>
      </c>
      <c r="AA50" s="3">
        <f t="shared" si="66"/>
        <v>0</v>
      </c>
      <c r="AB50" s="3">
        <f t="shared" si="66"/>
        <v>0</v>
      </c>
      <c r="AC50" s="3"/>
      <c r="AD50" s="7">
        <v>44760</v>
      </c>
      <c r="AE50" s="3">
        <f t="shared" si="54"/>
        <v>0</v>
      </c>
      <c r="AF50" s="3">
        <f t="shared" ref="AF50:BA50" si="74">IF(AND($B50&gt;AF$2,$B50&lt;AG$2),$F50,)</f>
        <v>0</v>
      </c>
      <c r="AG50" s="3">
        <f t="shared" si="74"/>
        <v>0</v>
      </c>
      <c r="AH50" s="3">
        <f t="shared" si="74"/>
        <v>0</v>
      </c>
      <c r="AI50" s="3">
        <f t="shared" si="74"/>
        <v>0</v>
      </c>
      <c r="AJ50" s="3">
        <f t="shared" si="74"/>
        <v>0</v>
      </c>
      <c r="AK50" s="3">
        <f t="shared" si="74"/>
        <v>0</v>
      </c>
      <c r="AL50" s="3">
        <f t="shared" si="74"/>
        <v>0</v>
      </c>
      <c r="AM50" s="3">
        <f t="shared" si="74"/>
        <v>0</v>
      </c>
      <c r="AN50" s="3">
        <f t="shared" si="74"/>
        <v>0</v>
      </c>
      <c r="AO50" s="3">
        <f t="shared" si="74"/>
        <v>0</v>
      </c>
      <c r="AP50" s="3">
        <f t="shared" si="74"/>
        <v>0</v>
      </c>
      <c r="AQ50" s="3">
        <f t="shared" si="74"/>
        <v>0</v>
      </c>
      <c r="AR50" s="3">
        <f t="shared" si="74"/>
        <v>0</v>
      </c>
      <c r="AS50" s="3">
        <f t="shared" si="74"/>
        <v>0</v>
      </c>
      <c r="AT50" s="3">
        <f t="shared" si="74"/>
        <v>0</v>
      </c>
      <c r="AU50" s="3">
        <f t="shared" si="74"/>
        <v>0.13674817609495479</v>
      </c>
      <c r="AV50" s="3">
        <f t="shared" si="74"/>
        <v>0</v>
      </c>
      <c r="AW50" s="3">
        <f t="shared" si="74"/>
        <v>0</v>
      </c>
      <c r="AX50" s="3">
        <f t="shared" si="74"/>
        <v>0</v>
      </c>
      <c r="AY50" s="3">
        <f t="shared" si="74"/>
        <v>0</v>
      </c>
      <c r="AZ50" s="3">
        <f t="shared" si="74"/>
        <v>0</v>
      </c>
      <c r="BA50" s="3">
        <f t="shared" si="74"/>
        <v>0</v>
      </c>
      <c r="BE50" s="1">
        <v>199</v>
      </c>
      <c r="BF50" s="20">
        <f t="shared" si="56"/>
        <v>16785.068464009699</v>
      </c>
      <c r="BG50" s="20">
        <f t="shared" si="57"/>
        <v>19444</v>
      </c>
      <c r="BH50" s="20">
        <f t="shared" si="11"/>
        <v>-2658.9315359903012</v>
      </c>
      <c r="BI50" s="20">
        <f t="shared" si="12"/>
        <v>0</v>
      </c>
      <c r="BJ50" s="20">
        <f t="shared" si="21"/>
        <v>2658.9315359903012</v>
      </c>
      <c r="BK50" s="23">
        <f t="shared" si="13"/>
        <v>21820.589003212608</v>
      </c>
      <c r="BL50" s="23">
        <f t="shared" si="14"/>
        <v>21820.589003212608</v>
      </c>
      <c r="BM50" s="23">
        <f t="shared" si="15"/>
        <v>25277.200000000001</v>
      </c>
      <c r="BN50" s="23">
        <f t="shared" si="16"/>
        <v>3456.6109967873927</v>
      </c>
    </row>
    <row r="51" spans="1:66" x14ac:dyDescent="0.35">
      <c r="A51" s="1">
        <v>200</v>
      </c>
      <c r="B51">
        <v>10961.88850459989</v>
      </c>
      <c r="C51">
        <v>7624</v>
      </c>
      <c r="D51">
        <v>174</v>
      </c>
      <c r="F51">
        <f t="shared" si="9"/>
        <v>0.43781328759180094</v>
      </c>
      <c r="G51" s="18"/>
      <c r="H51" s="3">
        <f t="shared" si="65"/>
        <v>0.43781328759180094</v>
      </c>
      <c r="I51" s="3">
        <f t="shared" si="65"/>
        <v>0.43781328759180094</v>
      </c>
      <c r="J51" s="3">
        <f t="shared" si="65"/>
        <v>0.43781328759180094</v>
      </c>
      <c r="K51" s="3">
        <f t="shared" si="65"/>
        <v>0.43781328759180094</v>
      </c>
      <c r="L51" s="3">
        <f t="shared" si="65"/>
        <v>0.43781328759180094</v>
      </c>
      <c r="M51" s="3">
        <f t="shared" si="65"/>
        <v>0.43781328759180094</v>
      </c>
      <c r="N51" s="3">
        <f t="shared" si="65"/>
        <v>0.43781328759180094</v>
      </c>
      <c r="O51" s="3">
        <f t="shared" si="65"/>
        <v>0.43781328759180094</v>
      </c>
      <c r="P51" s="3">
        <f t="shared" si="65"/>
        <v>0.43781328759180094</v>
      </c>
      <c r="Q51" s="3">
        <f t="shared" si="65"/>
        <v>0.43781328759180094</v>
      </c>
      <c r="R51" s="3">
        <f t="shared" si="66"/>
        <v>0</v>
      </c>
      <c r="S51" s="3">
        <f t="shared" si="66"/>
        <v>0</v>
      </c>
      <c r="T51" s="3">
        <f t="shared" si="66"/>
        <v>0</v>
      </c>
      <c r="U51" s="3">
        <f t="shared" si="66"/>
        <v>0</v>
      </c>
      <c r="V51" s="3">
        <f t="shared" si="66"/>
        <v>0</v>
      </c>
      <c r="W51" s="3">
        <f t="shared" si="66"/>
        <v>0</v>
      </c>
      <c r="X51" s="3">
        <f t="shared" si="66"/>
        <v>0</v>
      </c>
      <c r="Y51" s="3">
        <f t="shared" si="66"/>
        <v>0</v>
      </c>
      <c r="Z51" s="3">
        <f t="shared" si="66"/>
        <v>0</v>
      </c>
      <c r="AA51" s="3">
        <f t="shared" si="66"/>
        <v>0</v>
      </c>
      <c r="AB51" s="3">
        <f t="shared" si="66"/>
        <v>0</v>
      </c>
      <c r="AC51" s="3"/>
      <c r="AD51" s="7">
        <v>44761</v>
      </c>
      <c r="AE51" s="3">
        <f t="shared" si="54"/>
        <v>0</v>
      </c>
      <c r="AF51" s="3">
        <f t="shared" ref="AF51:BA51" si="75">IF(AND($B51&gt;AF$2,$B51&lt;AG$2),$F51,)</f>
        <v>0</v>
      </c>
      <c r="AG51" s="3">
        <f t="shared" si="75"/>
        <v>0</v>
      </c>
      <c r="AH51" s="3">
        <f t="shared" si="75"/>
        <v>0</v>
      </c>
      <c r="AI51" s="3">
        <f t="shared" si="75"/>
        <v>0</v>
      </c>
      <c r="AJ51" s="3">
        <f t="shared" si="75"/>
        <v>0</v>
      </c>
      <c r="AK51" s="3">
        <f t="shared" si="75"/>
        <v>0</v>
      </c>
      <c r="AL51" s="3">
        <f t="shared" si="75"/>
        <v>0</v>
      </c>
      <c r="AM51" s="3">
        <f t="shared" si="75"/>
        <v>0</v>
      </c>
      <c r="AN51" s="3">
        <f t="shared" si="75"/>
        <v>0</v>
      </c>
      <c r="AO51" s="3">
        <f t="shared" si="75"/>
        <v>0.43781328759180094</v>
      </c>
      <c r="AP51" s="3">
        <f t="shared" si="75"/>
        <v>0</v>
      </c>
      <c r="AQ51" s="3">
        <f t="shared" si="75"/>
        <v>0</v>
      </c>
      <c r="AR51" s="3">
        <f t="shared" si="75"/>
        <v>0</v>
      </c>
      <c r="AS51" s="3">
        <f t="shared" si="75"/>
        <v>0</v>
      </c>
      <c r="AT51" s="3">
        <f t="shared" si="75"/>
        <v>0</v>
      </c>
      <c r="AU51" s="3">
        <f t="shared" si="75"/>
        <v>0</v>
      </c>
      <c r="AV51" s="3">
        <f t="shared" si="75"/>
        <v>0</v>
      </c>
      <c r="AW51" s="3">
        <f t="shared" si="75"/>
        <v>0</v>
      </c>
      <c r="AX51" s="3">
        <f t="shared" si="75"/>
        <v>0</v>
      </c>
      <c r="AY51" s="3">
        <f t="shared" si="75"/>
        <v>0</v>
      </c>
      <c r="AZ51" s="3">
        <f t="shared" si="75"/>
        <v>0</v>
      </c>
      <c r="BA51" s="3">
        <f t="shared" si="75"/>
        <v>0</v>
      </c>
      <c r="BE51" s="1">
        <v>200</v>
      </c>
      <c r="BF51" s="20">
        <f t="shared" si="56"/>
        <v>10961.88850459989</v>
      </c>
      <c r="BG51" s="20">
        <f t="shared" si="57"/>
        <v>7624</v>
      </c>
      <c r="BH51" s="20">
        <f t="shared" si="11"/>
        <v>3337.8885045998904</v>
      </c>
      <c r="BI51" s="20">
        <f t="shared" si="12"/>
        <v>3337.8885045998904</v>
      </c>
      <c r="BJ51" s="20">
        <f t="shared" si="21"/>
        <v>0</v>
      </c>
      <c r="BK51" s="23">
        <f t="shared" si="13"/>
        <v>14250.455055979857</v>
      </c>
      <c r="BL51" s="23">
        <f t="shared" si="14"/>
        <v>8609.4234832060429</v>
      </c>
      <c r="BM51" s="23">
        <f t="shared" si="15"/>
        <v>9911.2000000000007</v>
      </c>
      <c r="BN51" s="23">
        <f t="shared" si="16"/>
        <v>1301.7765167939579</v>
      </c>
    </row>
    <row r="52" spans="1:66" x14ac:dyDescent="0.35">
      <c r="A52" s="1">
        <v>201</v>
      </c>
      <c r="B52">
        <v>16120.49119606499</v>
      </c>
      <c r="C52">
        <v>19648</v>
      </c>
      <c r="D52">
        <v>216</v>
      </c>
      <c r="F52">
        <f t="shared" si="9"/>
        <v>0.17953526078659457</v>
      </c>
      <c r="G52" s="18"/>
      <c r="H52" s="3">
        <f t="shared" si="65"/>
        <v>0.17953526078659457</v>
      </c>
      <c r="I52" s="3">
        <f t="shared" si="65"/>
        <v>0.17953526078659457</v>
      </c>
      <c r="J52" s="3">
        <f t="shared" si="65"/>
        <v>0.17953526078659457</v>
      </c>
      <c r="K52" s="3">
        <f t="shared" si="65"/>
        <v>0.17953526078659457</v>
      </c>
      <c r="L52" s="3">
        <f t="shared" si="65"/>
        <v>0.17953526078659457</v>
      </c>
      <c r="M52" s="3">
        <f t="shared" si="65"/>
        <v>0.17953526078659457</v>
      </c>
      <c r="N52" s="3">
        <f t="shared" si="65"/>
        <v>0.17953526078659457</v>
      </c>
      <c r="O52" s="3">
        <f t="shared" si="65"/>
        <v>0.17953526078659457</v>
      </c>
      <c r="P52" s="3">
        <f t="shared" si="65"/>
        <v>0.17953526078659457</v>
      </c>
      <c r="Q52" s="3">
        <f t="shared" si="65"/>
        <v>0.17953526078659457</v>
      </c>
      <c r="R52" s="3">
        <f t="shared" si="66"/>
        <v>0.17953526078659457</v>
      </c>
      <c r="S52" s="3">
        <f t="shared" si="66"/>
        <v>0.17953526078659457</v>
      </c>
      <c r="T52" s="3">
        <f t="shared" si="66"/>
        <v>0.17953526078659457</v>
      </c>
      <c r="U52" s="3">
        <f t="shared" si="66"/>
        <v>0.17953526078659457</v>
      </c>
      <c r="V52" s="3">
        <f t="shared" si="66"/>
        <v>0.17953526078659457</v>
      </c>
      <c r="W52" s="3">
        <f t="shared" si="66"/>
        <v>0.17953526078659457</v>
      </c>
      <c r="X52" s="3">
        <f t="shared" si="66"/>
        <v>0</v>
      </c>
      <c r="Y52" s="3">
        <f t="shared" si="66"/>
        <v>0</v>
      </c>
      <c r="Z52" s="3">
        <f t="shared" si="66"/>
        <v>0</v>
      </c>
      <c r="AA52" s="3">
        <f t="shared" si="66"/>
        <v>0</v>
      </c>
      <c r="AB52" s="3">
        <f t="shared" si="66"/>
        <v>0</v>
      </c>
      <c r="AC52" s="3"/>
      <c r="AD52" s="7">
        <v>44762</v>
      </c>
      <c r="AE52" s="3">
        <f t="shared" si="54"/>
        <v>0</v>
      </c>
      <c r="AF52" s="3">
        <f t="shared" ref="AF52:BA52" si="76">IF(AND($B52&gt;AF$2,$B52&lt;AG$2),$F52,)</f>
        <v>0</v>
      </c>
      <c r="AG52" s="3">
        <f t="shared" si="76"/>
        <v>0</v>
      </c>
      <c r="AH52" s="3">
        <f t="shared" si="76"/>
        <v>0</v>
      </c>
      <c r="AI52" s="3">
        <f t="shared" si="76"/>
        <v>0</v>
      </c>
      <c r="AJ52" s="3">
        <f t="shared" si="76"/>
        <v>0</v>
      </c>
      <c r="AK52" s="3">
        <f t="shared" si="76"/>
        <v>0</v>
      </c>
      <c r="AL52" s="3">
        <f t="shared" si="76"/>
        <v>0</v>
      </c>
      <c r="AM52" s="3">
        <f t="shared" si="76"/>
        <v>0</v>
      </c>
      <c r="AN52" s="3">
        <f t="shared" si="76"/>
        <v>0</v>
      </c>
      <c r="AO52" s="3">
        <f t="shared" si="76"/>
        <v>0</v>
      </c>
      <c r="AP52" s="3">
        <f t="shared" si="76"/>
        <v>0</v>
      </c>
      <c r="AQ52" s="3">
        <f t="shared" si="76"/>
        <v>0</v>
      </c>
      <c r="AR52" s="3">
        <f t="shared" si="76"/>
        <v>0</v>
      </c>
      <c r="AS52" s="3">
        <f t="shared" si="76"/>
        <v>0</v>
      </c>
      <c r="AT52" s="3">
        <f t="shared" si="76"/>
        <v>0</v>
      </c>
      <c r="AU52" s="3">
        <f t="shared" si="76"/>
        <v>0.17953526078659457</v>
      </c>
      <c r="AV52" s="3">
        <f t="shared" si="76"/>
        <v>0</v>
      </c>
      <c r="AW52" s="3">
        <f t="shared" si="76"/>
        <v>0</v>
      </c>
      <c r="AX52" s="3">
        <f t="shared" si="76"/>
        <v>0</v>
      </c>
      <c r="AY52" s="3">
        <f t="shared" si="76"/>
        <v>0</v>
      </c>
      <c r="AZ52" s="3">
        <f t="shared" si="76"/>
        <v>0</v>
      </c>
      <c r="BA52" s="3">
        <f t="shared" si="76"/>
        <v>0</v>
      </c>
      <c r="BE52" s="1">
        <v>201</v>
      </c>
      <c r="BF52" s="20">
        <f t="shared" si="56"/>
        <v>16120.49119606499</v>
      </c>
      <c r="BG52" s="20">
        <f t="shared" si="57"/>
        <v>19648</v>
      </c>
      <c r="BH52" s="20">
        <f t="shared" si="11"/>
        <v>-3527.5088039350103</v>
      </c>
      <c r="BI52" s="20">
        <f t="shared" si="12"/>
        <v>0</v>
      </c>
      <c r="BJ52" s="20">
        <f t="shared" si="21"/>
        <v>3527.5088039350103</v>
      </c>
      <c r="BK52" s="23">
        <f t="shared" si="13"/>
        <v>20956.638554884488</v>
      </c>
      <c r="BL52" s="23">
        <f t="shared" si="14"/>
        <v>20956.638554884488</v>
      </c>
      <c r="BM52" s="23">
        <f t="shared" si="15"/>
        <v>25542.400000000001</v>
      </c>
      <c r="BN52" s="23">
        <f t="shared" si="16"/>
        <v>4585.7614451155132</v>
      </c>
    </row>
    <row r="53" spans="1:66" x14ac:dyDescent="0.35">
      <c r="A53" s="1">
        <v>202</v>
      </c>
      <c r="B53">
        <v>6643.5087638610103</v>
      </c>
      <c r="C53">
        <v>6276</v>
      </c>
      <c r="D53">
        <v>141</v>
      </c>
      <c r="F53">
        <f t="shared" si="9"/>
        <v>5.8557801762429931E-2</v>
      </c>
      <c r="G53" s="18"/>
      <c r="H53" s="3">
        <f t="shared" ref="H53:Q62" si="77">IF($B53&gt;H$2,$F53,)</f>
        <v>5.8557801762429931E-2</v>
      </c>
      <c r="I53" s="3">
        <f t="shared" si="77"/>
        <v>5.8557801762429931E-2</v>
      </c>
      <c r="J53" s="3">
        <f t="shared" si="77"/>
        <v>5.8557801762429931E-2</v>
      </c>
      <c r="K53" s="3">
        <f t="shared" si="77"/>
        <v>5.8557801762429931E-2</v>
      </c>
      <c r="L53" s="3">
        <f t="shared" si="77"/>
        <v>5.8557801762429931E-2</v>
      </c>
      <c r="M53" s="3">
        <f t="shared" si="77"/>
        <v>5.8557801762429931E-2</v>
      </c>
      <c r="N53" s="3">
        <f t="shared" si="77"/>
        <v>0</v>
      </c>
      <c r="O53" s="3">
        <f t="shared" si="77"/>
        <v>0</v>
      </c>
      <c r="P53" s="3">
        <f t="shared" si="77"/>
        <v>0</v>
      </c>
      <c r="Q53" s="3">
        <f t="shared" si="77"/>
        <v>0</v>
      </c>
      <c r="R53" s="3">
        <f t="shared" ref="R53:AB62" si="78">IF($B53&gt;R$2,$F53,)</f>
        <v>0</v>
      </c>
      <c r="S53" s="3">
        <f t="shared" si="78"/>
        <v>0</v>
      </c>
      <c r="T53" s="3">
        <f t="shared" si="78"/>
        <v>0</v>
      </c>
      <c r="U53" s="3">
        <f t="shared" si="78"/>
        <v>0</v>
      </c>
      <c r="V53" s="3">
        <f t="shared" si="78"/>
        <v>0</v>
      </c>
      <c r="W53" s="3">
        <f t="shared" si="78"/>
        <v>0</v>
      </c>
      <c r="X53" s="3">
        <f t="shared" si="78"/>
        <v>0</v>
      </c>
      <c r="Y53" s="3">
        <f t="shared" si="78"/>
        <v>0</v>
      </c>
      <c r="Z53" s="3">
        <f t="shared" si="78"/>
        <v>0</v>
      </c>
      <c r="AA53" s="3">
        <f t="shared" si="78"/>
        <v>0</v>
      </c>
      <c r="AB53" s="3">
        <f t="shared" si="78"/>
        <v>0</v>
      </c>
      <c r="AC53" s="3"/>
      <c r="AD53" s="7">
        <v>44763</v>
      </c>
      <c r="AE53" s="3">
        <f t="shared" si="54"/>
        <v>0</v>
      </c>
      <c r="AF53" s="3">
        <f t="shared" ref="AF53:BA53" si="79">IF(AND($B53&gt;AF$2,$B53&lt;AG$2),$F53,)</f>
        <v>0</v>
      </c>
      <c r="AG53" s="3">
        <f t="shared" si="79"/>
        <v>0</v>
      </c>
      <c r="AH53" s="3">
        <f t="shared" si="79"/>
        <v>0</v>
      </c>
      <c r="AI53" s="3">
        <f t="shared" si="79"/>
        <v>0</v>
      </c>
      <c r="AJ53" s="3">
        <f t="shared" si="79"/>
        <v>0</v>
      </c>
      <c r="AK53" s="3">
        <f t="shared" si="79"/>
        <v>5.8557801762429931E-2</v>
      </c>
      <c r="AL53" s="3">
        <f t="shared" si="79"/>
        <v>0</v>
      </c>
      <c r="AM53" s="3">
        <f t="shared" si="79"/>
        <v>0</v>
      </c>
      <c r="AN53" s="3">
        <f t="shared" si="79"/>
        <v>0</v>
      </c>
      <c r="AO53" s="3">
        <f t="shared" si="79"/>
        <v>0</v>
      </c>
      <c r="AP53" s="3">
        <f t="shared" si="79"/>
        <v>0</v>
      </c>
      <c r="AQ53" s="3">
        <f t="shared" si="79"/>
        <v>0</v>
      </c>
      <c r="AR53" s="3">
        <f t="shared" si="79"/>
        <v>0</v>
      </c>
      <c r="AS53" s="3">
        <f t="shared" si="79"/>
        <v>0</v>
      </c>
      <c r="AT53" s="3">
        <f t="shared" si="79"/>
        <v>0</v>
      </c>
      <c r="AU53" s="3">
        <f t="shared" si="79"/>
        <v>0</v>
      </c>
      <c r="AV53" s="3">
        <f t="shared" si="79"/>
        <v>0</v>
      </c>
      <c r="AW53" s="3">
        <f t="shared" si="79"/>
        <v>0</v>
      </c>
      <c r="AX53" s="3">
        <f t="shared" si="79"/>
        <v>0</v>
      </c>
      <c r="AY53" s="3">
        <f t="shared" si="79"/>
        <v>0</v>
      </c>
      <c r="AZ53" s="3">
        <f t="shared" si="79"/>
        <v>0</v>
      </c>
      <c r="BA53" s="3">
        <f t="shared" si="79"/>
        <v>0</v>
      </c>
      <c r="BE53" s="1">
        <v>202</v>
      </c>
      <c r="BF53" s="20">
        <f t="shared" si="56"/>
        <v>6643.5087638610103</v>
      </c>
      <c r="BG53" s="20">
        <f t="shared" si="57"/>
        <v>6276</v>
      </c>
      <c r="BH53" s="20">
        <f t="shared" si="11"/>
        <v>367.50876386101027</v>
      </c>
      <c r="BI53" s="20">
        <f t="shared" si="12"/>
        <v>367.50876386101027</v>
      </c>
      <c r="BJ53" s="20">
        <f t="shared" si="21"/>
        <v>0</v>
      </c>
      <c r="BK53" s="23">
        <f t="shared" si="13"/>
        <v>8636.561393019314</v>
      </c>
      <c r="BL53" s="23">
        <f t="shared" si="14"/>
        <v>8015.4715820942065</v>
      </c>
      <c r="BM53" s="23">
        <f t="shared" si="15"/>
        <v>8158.8</v>
      </c>
      <c r="BN53" s="23">
        <f t="shared" si="16"/>
        <v>143.32841790579369</v>
      </c>
    </row>
    <row r="54" spans="1:66" x14ac:dyDescent="0.35">
      <c r="A54" s="1">
        <v>203</v>
      </c>
      <c r="B54">
        <v>9298.4983630649331</v>
      </c>
      <c r="C54">
        <v>8228</v>
      </c>
      <c r="D54">
        <v>162</v>
      </c>
      <c r="F54">
        <f t="shared" si="9"/>
        <v>0.13010432220040508</v>
      </c>
      <c r="G54" s="18"/>
      <c r="H54" s="3">
        <f t="shared" si="77"/>
        <v>0.13010432220040508</v>
      </c>
      <c r="I54" s="3">
        <f t="shared" si="77"/>
        <v>0.13010432220040508</v>
      </c>
      <c r="J54" s="3">
        <f t="shared" si="77"/>
        <v>0.13010432220040508</v>
      </c>
      <c r="K54" s="3">
        <f t="shared" si="77"/>
        <v>0.13010432220040508</v>
      </c>
      <c r="L54" s="3">
        <f t="shared" si="77"/>
        <v>0.13010432220040508</v>
      </c>
      <c r="M54" s="3">
        <f t="shared" si="77"/>
        <v>0.13010432220040508</v>
      </c>
      <c r="N54" s="3">
        <f t="shared" si="77"/>
        <v>0.13010432220040508</v>
      </c>
      <c r="O54" s="3">
        <f t="shared" si="77"/>
        <v>0.13010432220040508</v>
      </c>
      <c r="P54" s="3">
        <f t="shared" si="77"/>
        <v>0.13010432220040508</v>
      </c>
      <c r="Q54" s="3">
        <f t="shared" si="77"/>
        <v>0</v>
      </c>
      <c r="R54" s="3">
        <f t="shared" si="78"/>
        <v>0</v>
      </c>
      <c r="S54" s="3">
        <f t="shared" si="78"/>
        <v>0</v>
      </c>
      <c r="T54" s="3">
        <f t="shared" si="78"/>
        <v>0</v>
      </c>
      <c r="U54" s="3">
        <f t="shared" si="78"/>
        <v>0</v>
      </c>
      <c r="V54" s="3">
        <f t="shared" si="78"/>
        <v>0</v>
      </c>
      <c r="W54" s="3">
        <f t="shared" si="78"/>
        <v>0</v>
      </c>
      <c r="X54" s="3">
        <f t="shared" si="78"/>
        <v>0</v>
      </c>
      <c r="Y54" s="3">
        <f t="shared" si="78"/>
        <v>0</v>
      </c>
      <c r="Z54" s="3">
        <f t="shared" si="78"/>
        <v>0</v>
      </c>
      <c r="AA54" s="3">
        <f t="shared" si="78"/>
        <v>0</v>
      </c>
      <c r="AB54" s="3">
        <f t="shared" si="78"/>
        <v>0</v>
      </c>
      <c r="AC54" s="3"/>
      <c r="AD54" s="7">
        <v>44764</v>
      </c>
      <c r="AE54" s="3">
        <f t="shared" si="54"/>
        <v>0</v>
      </c>
      <c r="AF54" s="3">
        <f t="shared" ref="AF54:BA54" si="80">IF(AND($B54&gt;AF$2,$B54&lt;AG$2),$F54,)</f>
        <v>0</v>
      </c>
      <c r="AG54" s="3">
        <f t="shared" si="80"/>
        <v>0</v>
      </c>
      <c r="AH54" s="3">
        <f t="shared" si="80"/>
        <v>0</v>
      </c>
      <c r="AI54" s="3">
        <f t="shared" si="80"/>
        <v>0</v>
      </c>
      <c r="AJ54" s="3">
        <f t="shared" si="80"/>
        <v>0</v>
      </c>
      <c r="AK54" s="3">
        <f t="shared" si="80"/>
        <v>0</v>
      </c>
      <c r="AL54" s="3">
        <f t="shared" si="80"/>
        <v>0</v>
      </c>
      <c r="AM54" s="3">
        <f t="shared" si="80"/>
        <v>0</v>
      </c>
      <c r="AN54" s="3">
        <f t="shared" si="80"/>
        <v>0.13010432220040508</v>
      </c>
      <c r="AO54" s="3">
        <f t="shared" si="80"/>
        <v>0</v>
      </c>
      <c r="AP54" s="3">
        <f t="shared" si="80"/>
        <v>0</v>
      </c>
      <c r="AQ54" s="3">
        <f t="shared" si="80"/>
        <v>0</v>
      </c>
      <c r="AR54" s="3">
        <f t="shared" si="80"/>
        <v>0</v>
      </c>
      <c r="AS54" s="3">
        <f t="shared" si="80"/>
        <v>0</v>
      </c>
      <c r="AT54" s="3">
        <f t="shared" si="80"/>
        <v>0</v>
      </c>
      <c r="AU54" s="3">
        <f t="shared" si="80"/>
        <v>0</v>
      </c>
      <c r="AV54" s="3">
        <f t="shared" si="80"/>
        <v>0</v>
      </c>
      <c r="AW54" s="3">
        <f t="shared" si="80"/>
        <v>0</v>
      </c>
      <c r="AX54" s="3">
        <f t="shared" si="80"/>
        <v>0</v>
      </c>
      <c r="AY54" s="3">
        <f t="shared" si="80"/>
        <v>0</v>
      </c>
      <c r="AZ54" s="3">
        <f t="shared" si="80"/>
        <v>0</v>
      </c>
      <c r="BA54" s="3">
        <f t="shared" si="80"/>
        <v>0</v>
      </c>
      <c r="BE54" s="1">
        <v>203</v>
      </c>
      <c r="BF54" s="20">
        <f t="shared" si="56"/>
        <v>9298.4983630649331</v>
      </c>
      <c r="BG54" s="20">
        <f t="shared" si="57"/>
        <v>8228</v>
      </c>
      <c r="BH54" s="20">
        <f t="shared" si="11"/>
        <v>1070.4983630649331</v>
      </c>
      <c r="BI54" s="20">
        <f t="shared" si="12"/>
        <v>1070.4983630649331</v>
      </c>
      <c r="BJ54" s="20">
        <f t="shared" si="21"/>
        <v>0</v>
      </c>
      <c r="BK54" s="23">
        <f t="shared" si="13"/>
        <v>12088.047871984414</v>
      </c>
      <c r="BL54" s="23">
        <f t="shared" si="14"/>
        <v>10278.905638404678</v>
      </c>
      <c r="BM54" s="23">
        <f t="shared" si="15"/>
        <v>10696.4</v>
      </c>
      <c r="BN54" s="23">
        <f t="shared" si="16"/>
        <v>417.49436159532161</v>
      </c>
    </row>
    <row r="55" spans="1:66" x14ac:dyDescent="0.35">
      <c r="A55" s="1">
        <v>204</v>
      </c>
      <c r="B55">
        <v>8431.0292017830434</v>
      </c>
      <c r="C55">
        <v>5128</v>
      </c>
      <c r="D55">
        <v>135</v>
      </c>
      <c r="F55">
        <f t="shared" si="9"/>
        <v>0.64411645900605374</v>
      </c>
      <c r="G55" s="18"/>
      <c r="H55" s="3">
        <f t="shared" si="77"/>
        <v>0.64411645900605374</v>
      </c>
      <c r="I55" s="3">
        <f t="shared" si="77"/>
        <v>0.64411645900605374</v>
      </c>
      <c r="J55" s="3">
        <f t="shared" si="77"/>
        <v>0.64411645900605374</v>
      </c>
      <c r="K55" s="3">
        <f t="shared" si="77"/>
        <v>0.64411645900605374</v>
      </c>
      <c r="L55" s="3">
        <f t="shared" si="77"/>
        <v>0.64411645900605374</v>
      </c>
      <c r="M55" s="3">
        <f t="shared" si="77"/>
        <v>0.64411645900605374</v>
      </c>
      <c r="N55" s="3">
        <f t="shared" si="77"/>
        <v>0.64411645900605374</v>
      </c>
      <c r="O55" s="3">
        <f t="shared" si="77"/>
        <v>0.64411645900605374</v>
      </c>
      <c r="P55" s="3">
        <f t="shared" si="77"/>
        <v>0</v>
      </c>
      <c r="Q55" s="3">
        <f t="shared" si="77"/>
        <v>0</v>
      </c>
      <c r="R55" s="3">
        <f t="shared" si="78"/>
        <v>0</v>
      </c>
      <c r="S55" s="3">
        <f t="shared" si="78"/>
        <v>0</v>
      </c>
      <c r="T55" s="3">
        <f t="shared" si="78"/>
        <v>0</v>
      </c>
      <c r="U55" s="3">
        <f t="shared" si="78"/>
        <v>0</v>
      </c>
      <c r="V55" s="3">
        <f t="shared" si="78"/>
        <v>0</v>
      </c>
      <c r="W55" s="3">
        <f t="shared" si="78"/>
        <v>0</v>
      </c>
      <c r="X55" s="3">
        <f t="shared" si="78"/>
        <v>0</v>
      </c>
      <c r="Y55" s="3">
        <f t="shared" si="78"/>
        <v>0</v>
      </c>
      <c r="Z55" s="3">
        <f t="shared" si="78"/>
        <v>0</v>
      </c>
      <c r="AA55" s="3">
        <f t="shared" si="78"/>
        <v>0</v>
      </c>
      <c r="AB55" s="3">
        <f t="shared" si="78"/>
        <v>0</v>
      </c>
      <c r="AC55" s="3"/>
      <c r="AD55" s="7">
        <v>44765</v>
      </c>
      <c r="AE55" s="3">
        <f t="shared" si="54"/>
        <v>0</v>
      </c>
      <c r="AF55" s="3">
        <f t="shared" ref="AF55:BA55" si="81">IF(AND($B55&gt;AF$2,$B55&lt;AG$2),$F55,)</f>
        <v>0</v>
      </c>
      <c r="AG55" s="3">
        <f t="shared" si="81"/>
        <v>0</v>
      </c>
      <c r="AH55" s="3">
        <f t="shared" si="81"/>
        <v>0</v>
      </c>
      <c r="AI55" s="3">
        <f t="shared" si="81"/>
        <v>0</v>
      </c>
      <c r="AJ55" s="3">
        <f t="shared" si="81"/>
        <v>0</v>
      </c>
      <c r="AK55" s="3">
        <f t="shared" si="81"/>
        <v>0</v>
      </c>
      <c r="AL55" s="3">
        <f t="shared" si="81"/>
        <v>0</v>
      </c>
      <c r="AM55" s="3">
        <f t="shared" si="81"/>
        <v>0.64411645900605374</v>
      </c>
      <c r="AN55" s="3">
        <f t="shared" si="81"/>
        <v>0</v>
      </c>
      <c r="AO55" s="3">
        <f t="shared" si="81"/>
        <v>0</v>
      </c>
      <c r="AP55" s="3">
        <f t="shared" si="81"/>
        <v>0</v>
      </c>
      <c r="AQ55" s="3">
        <f t="shared" si="81"/>
        <v>0</v>
      </c>
      <c r="AR55" s="3">
        <f t="shared" si="81"/>
        <v>0</v>
      </c>
      <c r="AS55" s="3">
        <f t="shared" si="81"/>
        <v>0</v>
      </c>
      <c r="AT55" s="3">
        <f t="shared" si="81"/>
        <v>0</v>
      </c>
      <c r="AU55" s="3">
        <f t="shared" si="81"/>
        <v>0</v>
      </c>
      <c r="AV55" s="3">
        <f t="shared" si="81"/>
        <v>0</v>
      </c>
      <c r="AW55" s="3">
        <f t="shared" si="81"/>
        <v>0</v>
      </c>
      <c r="AX55" s="3">
        <f t="shared" si="81"/>
        <v>0</v>
      </c>
      <c r="AY55" s="3">
        <f t="shared" si="81"/>
        <v>0</v>
      </c>
      <c r="AZ55" s="3">
        <f t="shared" si="81"/>
        <v>0</v>
      </c>
      <c r="BA55" s="3">
        <f t="shared" si="81"/>
        <v>0</v>
      </c>
      <c r="BE55" s="1">
        <v>204</v>
      </c>
      <c r="BF55" s="20">
        <f t="shared" si="56"/>
        <v>8431.0292017830434</v>
      </c>
      <c r="BG55" s="20">
        <f t="shared" si="57"/>
        <v>5128</v>
      </c>
      <c r="BH55" s="20">
        <f t="shared" si="11"/>
        <v>3303.0292017830434</v>
      </c>
      <c r="BI55" s="20">
        <f t="shared" si="12"/>
        <v>3303.0292017830434</v>
      </c>
      <c r="BJ55" s="20">
        <f t="shared" si="21"/>
        <v>0</v>
      </c>
      <c r="BK55" s="23">
        <f t="shared" si="13"/>
        <v>10960.337962317957</v>
      </c>
      <c r="BL55" s="23">
        <f t="shared" si="14"/>
        <v>5378.2186113046137</v>
      </c>
      <c r="BM55" s="23">
        <f t="shared" si="15"/>
        <v>6666.4000000000005</v>
      </c>
      <c r="BN55" s="23">
        <f t="shared" si="16"/>
        <v>1288.1813886953869</v>
      </c>
    </row>
    <row r="56" spans="1:66" x14ac:dyDescent="0.35">
      <c r="A56" s="1">
        <v>205</v>
      </c>
      <c r="B56">
        <v>8222.3536046941845</v>
      </c>
      <c r="C56">
        <v>2924</v>
      </c>
      <c r="D56">
        <v>154</v>
      </c>
      <c r="F56">
        <f t="shared" si="9"/>
        <v>1.8120224366259181</v>
      </c>
      <c r="G56" s="18"/>
      <c r="H56" s="3">
        <f>IF($B56&gt;H$2,$F56,)</f>
        <v>1.8120224366259181</v>
      </c>
      <c r="I56" s="3">
        <f t="shared" si="77"/>
        <v>1.8120224366259181</v>
      </c>
      <c r="J56" s="3">
        <f t="shared" si="77"/>
        <v>1.8120224366259181</v>
      </c>
      <c r="K56" s="3">
        <f t="shared" si="77"/>
        <v>1.8120224366259181</v>
      </c>
      <c r="L56" s="3">
        <f t="shared" si="77"/>
        <v>1.8120224366259181</v>
      </c>
      <c r="M56" s="3">
        <f t="shared" si="77"/>
        <v>1.8120224366259181</v>
      </c>
      <c r="N56" s="3">
        <f t="shared" si="77"/>
        <v>1.8120224366259181</v>
      </c>
      <c r="O56" s="3">
        <f t="shared" si="77"/>
        <v>1.8120224366259181</v>
      </c>
      <c r="P56" s="3">
        <f t="shared" si="77"/>
        <v>0</v>
      </c>
      <c r="Q56" s="3">
        <f t="shared" si="77"/>
        <v>0</v>
      </c>
      <c r="R56" s="3">
        <f t="shared" si="78"/>
        <v>0</v>
      </c>
      <c r="S56" s="3">
        <f t="shared" si="78"/>
        <v>0</v>
      </c>
      <c r="T56" s="3">
        <f t="shared" si="78"/>
        <v>0</v>
      </c>
      <c r="U56" s="3">
        <f t="shared" si="78"/>
        <v>0</v>
      </c>
      <c r="V56" s="3">
        <f t="shared" si="78"/>
        <v>0</v>
      </c>
      <c r="W56" s="3">
        <f t="shared" si="78"/>
        <v>0</v>
      </c>
      <c r="X56" s="3">
        <f t="shared" si="78"/>
        <v>0</v>
      </c>
      <c r="Y56" s="3">
        <f t="shared" si="78"/>
        <v>0</v>
      </c>
      <c r="Z56" s="3">
        <f t="shared" si="78"/>
        <v>0</v>
      </c>
      <c r="AA56" s="3">
        <f t="shared" si="78"/>
        <v>0</v>
      </c>
      <c r="AB56" s="3">
        <f t="shared" si="78"/>
        <v>0</v>
      </c>
      <c r="AC56" s="3"/>
      <c r="AD56" s="7">
        <v>44766</v>
      </c>
      <c r="AE56" s="3">
        <f t="shared" si="54"/>
        <v>0</v>
      </c>
      <c r="AF56" s="3">
        <f t="shared" ref="AF56:BA56" si="82">IF(AND($B56&gt;AF$2,$B56&lt;AG$2),$F56,)</f>
        <v>0</v>
      </c>
      <c r="AG56" s="3">
        <f t="shared" si="82"/>
        <v>0</v>
      </c>
      <c r="AH56" s="3">
        <f t="shared" si="82"/>
        <v>0</v>
      </c>
      <c r="AI56" s="3">
        <f t="shared" si="82"/>
        <v>0</v>
      </c>
      <c r="AJ56" s="3">
        <f t="shared" si="82"/>
        <v>0</v>
      </c>
      <c r="AK56" s="3">
        <f t="shared" si="82"/>
        <v>0</v>
      </c>
      <c r="AL56" s="3">
        <f t="shared" si="82"/>
        <v>0</v>
      </c>
      <c r="AM56" s="3">
        <f t="shared" si="82"/>
        <v>1.8120224366259181</v>
      </c>
      <c r="AN56" s="3">
        <f t="shared" si="82"/>
        <v>0</v>
      </c>
      <c r="AO56" s="3">
        <f t="shared" si="82"/>
        <v>0</v>
      </c>
      <c r="AP56" s="3">
        <f t="shared" si="82"/>
        <v>0</v>
      </c>
      <c r="AQ56" s="3">
        <f t="shared" si="82"/>
        <v>0</v>
      </c>
      <c r="AR56" s="3">
        <f t="shared" si="82"/>
        <v>0</v>
      </c>
      <c r="AS56" s="3">
        <f t="shared" si="82"/>
        <v>0</v>
      </c>
      <c r="AT56" s="3">
        <f t="shared" si="82"/>
        <v>0</v>
      </c>
      <c r="AU56" s="3">
        <f t="shared" si="82"/>
        <v>0</v>
      </c>
      <c r="AV56" s="3">
        <f t="shared" si="82"/>
        <v>0</v>
      </c>
      <c r="AW56" s="3">
        <f t="shared" si="82"/>
        <v>0</v>
      </c>
      <c r="AX56" s="3">
        <f t="shared" si="82"/>
        <v>0</v>
      </c>
      <c r="AY56" s="3">
        <f t="shared" si="82"/>
        <v>0</v>
      </c>
      <c r="AZ56" s="3">
        <f t="shared" si="82"/>
        <v>0</v>
      </c>
      <c r="BA56" s="3">
        <f t="shared" si="82"/>
        <v>0</v>
      </c>
      <c r="BE56" s="1">
        <v>205</v>
      </c>
      <c r="BF56" s="20">
        <f t="shared" si="56"/>
        <v>8222.3536046941845</v>
      </c>
      <c r="BG56" s="20">
        <f t="shared" si="57"/>
        <v>2924</v>
      </c>
      <c r="BH56" s="20">
        <f t="shared" si="11"/>
        <v>5298.3536046941845</v>
      </c>
      <c r="BI56" s="20">
        <f t="shared" si="12"/>
        <v>5298.3536046941845</v>
      </c>
      <c r="BJ56" s="20">
        <f t="shared" si="21"/>
        <v>0</v>
      </c>
      <c r="BK56" s="23">
        <f t="shared" si="13"/>
        <v>10689.059686102441</v>
      </c>
      <c r="BL56" s="23">
        <f t="shared" si="14"/>
        <v>1734.8420941692693</v>
      </c>
      <c r="BM56" s="23">
        <f t="shared" si="15"/>
        <v>3801.2000000000003</v>
      </c>
      <c r="BN56" s="23">
        <f t="shared" si="16"/>
        <v>2066.3579058307309</v>
      </c>
    </row>
    <row r="57" spans="1:66" x14ac:dyDescent="0.35">
      <c r="A57" s="1">
        <v>206</v>
      </c>
      <c r="B57">
        <v>19033.926166366691</v>
      </c>
      <c r="C57">
        <v>19512</v>
      </c>
      <c r="D57">
        <v>216</v>
      </c>
      <c r="F57">
        <f t="shared" si="9"/>
        <v>2.4501528988996966E-2</v>
      </c>
      <c r="G57" s="18"/>
      <c r="H57" s="3">
        <f t="shared" si="77"/>
        <v>2.4501528988996966E-2</v>
      </c>
      <c r="I57" s="3">
        <f t="shared" si="77"/>
        <v>2.4501528988996966E-2</v>
      </c>
      <c r="J57" s="3">
        <f t="shared" si="77"/>
        <v>2.4501528988996966E-2</v>
      </c>
      <c r="K57" s="3">
        <f t="shared" si="77"/>
        <v>2.4501528988996966E-2</v>
      </c>
      <c r="L57" s="3">
        <f t="shared" si="77"/>
        <v>2.4501528988996966E-2</v>
      </c>
      <c r="M57" s="3">
        <f t="shared" si="77"/>
        <v>2.4501528988996966E-2</v>
      </c>
      <c r="N57" s="3">
        <f t="shared" si="77"/>
        <v>2.4501528988996966E-2</v>
      </c>
      <c r="O57" s="3">
        <f t="shared" si="77"/>
        <v>2.4501528988996966E-2</v>
      </c>
      <c r="P57" s="3">
        <f t="shared" si="77"/>
        <v>2.4501528988996966E-2</v>
      </c>
      <c r="Q57" s="3">
        <f t="shared" si="77"/>
        <v>2.4501528988996966E-2</v>
      </c>
      <c r="R57" s="3">
        <f t="shared" si="78"/>
        <v>2.4501528988996966E-2</v>
      </c>
      <c r="S57" s="3">
        <f t="shared" si="78"/>
        <v>2.4501528988996966E-2</v>
      </c>
      <c r="T57" s="3">
        <f t="shared" si="78"/>
        <v>2.4501528988996966E-2</v>
      </c>
      <c r="U57" s="3">
        <f t="shared" si="78"/>
        <v>2.4501528988996966E-2</v>
      </c>
      <c r="V57" s="3">
        <f t="shared" si="78"/>
        <v>2.4501528988996966E-2</v>
      </c>
      <c r="W57" s="3">
        <f t="shared" si="78"/>
        <v>2.4501528988996966E-2</v>
      </c>
      <c r="X57" s="3">
        <f t="shared" si="78"/>
        <v>2.4501528988996966E-2</v>
      </c>
      <c r="Y57" s="3">
        <f t="shared" si="78"/>
        <v>2.4501528988996966E-2</v>
      </c>
      <c r="Z57" s="3">
        <f t="shared" si="78"/>
        <v>2.4501528988996966E-2</v>
      </c>
      <c r="AA57" s="3">
        <f t="shared" si="78"/>
        <v>0</v>
      </c>
      <c r="AB57" s="3">
        <f t="shared" si="78"/>
        <v>0</v>
      </c>
      <c r="AC57" s="3"/>
      <c r="AD57" s="7">
        <v>44767</v>
      </c>
      <c r="AE57" s="3">
        <f t="shared" si="54"/>
        <v>0</v>
      </c>
      <c r="AF57" s="3">
        <f t="shared" ref="AF57:BA57" si="83">IF(AND($B57&gt;AF$2,$B57&lt;AG$2),$F57,)</f>
        <v>0</v>
      </c>
      <c r="AG57" s="3">
        <f t="shared" si="83"/>
        <v>0</v>
      </c>
      <c r="AH57" s="3">
        <f t="shared" si="83"/>
        <v>0</v>
      </c>
      <c r="AI57" s="3">
        <f t="shared" si="83"/>
        <v>0</v>
      </c>
      <c r="AJ57" s="3">
        <f t="shared" si="83"/>
        <v>0</v>
      </c>
      <c r="AK57" s="3">
        <f t="shared" si="83"/>
        <v>0</v>
      </c>
      <c r="AL57" s="3">
        <f t="shared" si="83"/>
        <v>0</v>
      </c>
      <c r="AM57" s="3">
        <f t="shared" si="83"/>
        <v>0</v>
      </c>
      <c r="AN57" s="3">
        <f t="shared" si="83"/>
        <v>0</v>
      </c>
      <c r="AO57" s="3">
        <f t="shared" si="83"/>
        <v>0</v>
      </c>
      <c r="AP57" s="3">
        <f t="shared" si="83"/>
        <v>0</v>
      </c>
      <c r="AQ57" s="3">
        <f t="shared" si="83"/>
        <v>0</v>
      </c>
      <c r="AR57" s="3">
        <f t="shared" si="83"/>
        <v>0</v>
      </c>
      <c r="AS57" s="3">
        <f t="shared" si="83"/>
        <v>0</v>
      </c>
      <c r="AT57" s="3">
        <f t="shared" si="83"/>
        <v>0</v>
      </c>
      <c r="AU57" s="3">
        <f t="shared" si="83"/>
        <v>0</v>
      </c>
      <c r="AV57" s="3">
        <f t="shared" si="83"/>
        <v>0</v>
      </c>
      <c r="AW57" s="3">
        <f t="shared" si="83"/>
        <v>0</v>
      </c>
      <c r="AX57" s="3">
        <f t="shared" si="83"/>
        <v>2.4501528988996966E-2</v>
      </c>
      <c r="AY57" s="3">
        <f t="shared" si="83"/>
        <v>0</v>
      </c>
      <c r="AZ57" s="3">
        <f t="shared" si="83"/>
        <v>0</v>
      </c>
      <c r="BA57" s="3">
        <f t="shared" si="83"/>
        <v>0</v>
      </c>
      <c r="BE57" s="1">
        <v>206</v>
      </c>
      <c r="BF57" s="20">
        <f t="shared" si="56"/>
        <v>19033.926166366691</v>
      </c>
      <c r="BG57" s="20">
        <f t="shared" si="57"/>
        <v>19512</v>
      </c>
      <c r="BH57" s="20">
        <f t="shared" si="11"/>
        <v>-478.07383363330882</v>
      </c>
      <c r="BI57" s="20">
        <f t="shared" si="12"/>
        <v>0</v>
      </c>
      <c r="BJ57" s="20">
        <f t="shared" si="21"/>
        <v>478.07383363330882</v>
      </c>
      <c r="BK57" s="23">
        <f t="shared" si="13"/>
        <v>24744.104016276699</v>
      </c>
      <c r="BL57" s="23">
        <f t="shared" si="14"/>
        <v>24744.104016276699</v>
      </c>
      <c r="BM57" s="23">
        <f t="shared" si="15"/>
        <v>25365.600000000002</v>
      </c>
      <c r="BN57" s="23">
        <f t="shared" si="16"/>
        <v>621.49598372330365</v>
      </c>
    </row>
    <row r="58" spans="1:66" x14ac:dyDescent="0.35">
      <c r="A58" s="1">
        <v>207</v>
      </c>
      <c r="B58">
        <v>18695.286212354618</v>
      </c>
      <c r="C58">
        <v>20616</v>
      </c>
      <c r="D58">
        <v>216</v>
      </c>
      <c r="F58">
        <f t="shared" si="9"/>
        <v>9.3166171306042961E-2</v>
      </c>
      <c r="G58" s="18"/>
      <c r="H58" s="3">
        <f t="shared" si="77"/>
        <v>9.3166171306042961E-2</v>
      </c>
      <c r="I58" s="3">
        <f t="shared" si="77"/>
        <v>9.3166171306042961E-2</v>
      </c>
      <c r="J58" s="3">
        <f t="shared" si="77"/>
        <v>9.3166171306042961E-2</v>
      </c>
      <c r="K58" s="3">
        <f t="shared" si="77"/>
        <v>9.3166171306042961E-2</v>
      </c>
      <c r="L58" s="3">
        <f t="shared" si="77"/>
        <v>9.3166171306042961E-2</v>
      </c>
      <c r="M58" s="3">
        <f t="shared" si="77"/>
        <v>9.3166171306042961E-2</v>
      </c>
      <c r="N58" s="3">
        <f t="shared" si="77"/>
        <v>9.3166171306042961E-2</v>
      </c>
      <c r="O58" s="3">
        <f t="shared" si="77"/>
        <v>9.3166171306042961E-2</v>
      </c>
      <c r="P58" s="3">
        <f t="shared" si="77"/>
        <v>9.3166171306042961E-2</v>
      </c>
      <c r="Q58" s="3">
        <f t="shared" si="77"/>
        <v>9.3166171306042961E-2</v>
      </c>
      <c r="R58" s="3">
        <f t="shared" si="78"/>
        <v>9.3166171306042961E-2</v>
      </c>
      <c r="S58" s="3">
        <f t="shared" si="78"/>
        <v>9.3166171306042961E-2</v>
      </c>
      <c r="T58" s="3">
        <f t="shared" si="78"/>
        <v>9.3166171306042961E-2</v>
      </c>
      <c r="U58" s="3">
        <f t="shared" si="78"/>
        <v>9.3166171306042961E-2</v>
      </c>
      <c r="V58" s="3">
        <f t="shared" si="78"/>
        <v>9.3166171306042961E-2</v>
      </c>
      <c r="W58" s="3">
        <f t="shared" si="78"/>
        <v>9.3166171306042961E-2</v>
      </c>
      <c r="X58" s="3">
        <f t="shared" si="78"/>
        <v>9.3166171306042961E-2</v>
      </c>
      <c r="Y58" s="3">
        <f t="shared" si="78"/>
        <v>9.3166171306042961E-2</v>
      </c>
      <c r="Z58" s="3">
        <f t="shared" si="78"/>
        <v>0</v>
      </c>
      <c r="AA58" s="3">
        <f t="shared" si="78"/>
        <v>0</v>
      </c>
      <c r="AB58" s="3">
        <f t="shared" si="78"/>
        <v>0</v>
      </c>
      <c r="AC58" s="3"/>
      <c r="AD58" s="7">
        <v>44768</v>
      </c>
      <c r="AE58" s="3">
        <f t="shared" si="54"/>
        <v>0</v>
      </c>
      <c r="AF58" s="3">
        <f t="shared" ref="AF58:BA58" si="84">IF(AND($B58&gt;AF$2,$B58&lt;AG$2),$F58,)</f>
        <v>0</v>
      </c>
      <c r="AG58" s="3">
        <f t="shared" si="84"/>
        <v>0</v>
      </c>
      <c r="AH58" s="3">
        <f t="shared" si="84"/>
        <v>0</v>
      </c>
      <c r="AI58" s="3">
        <f t="shared" si="84"/>
        <v>0</v>
      </c>
      <c r="AJ58" s="3">
        <f t="shared" si="84"/>
        <v>0</v>
      </c>
      <c r="AK58" s="3">
        <f t="shared" si="84"/>
        <v>0</v>
      </c>
      <c r="AL58" s="3">
        <f t="shared" si="84"/>
        <v>0</v>
      </c>
      <c r="AM58" s="3">
        <f t="shared" si="84"/>
        <v>0</v>
      </c>
      <c r="AN58" s="3">
        <f t="shared" si="84"/>
        <v>0</v>
      </c>
      <c r="AO58" s="3">
        <f t="shared" si="84"/>
        <v>0</v>
      </c>
      <c r="AP58" s="3">
        <f t="shared" si="84"/>
        <v>0</v>
      </c>
      <c r="AQ58" s="3">
        <f t="shared" si="84"/>
        <v>0</v>
      </c>
      <c r="AR58" s="3">
        <f t="shared" si="84"/>
        <v>0</v>
      </c>
      <c r="AS58" s="3">
        <f t="shared" si="84"/>
        <v>0</v>
      </c>
      <c r="AT58" s="3">
        <f t="shared" si="84"/>
        <v>0</v>
      </c>
      <c r="AU58" s="3">
        <f t="shared" si="84"/>
        <v>0</v>
      </c>
      <c r="AV58" s="3">
        <f t="shared" si="84"/>
        <v>0</v>
      </c>
      <c r="AW58" s="3">
        <f t="shared" si="84"/>
        <v>9.3166171306042961E-2</v>
      </c>
      <c r="AX58" s="3">
        <f t="shared" si="84"/>
        <v>0</v>
      </c>
      <c r="AY58" s="3">
        <f t="shared" si="84"/>
        <v>0</v>
      </c>
      <c r="AZ58" s="3">
        <f t="shared" si="84"/>
        <v>0</v>
      </c>
      <c r="BA58" s="3">
        <f t="shared" si="84"/>
        <v>0</v>
      </c>
      <c r="BE58" s="1">
        <v>207</v>
      </c>
      <c r="BF58" s="20">
        <f t="shared" si="56"/>
        <v>18695.286212354618</v>
      </c>
      <c r="BG58" s="20">
        <f t="shared" si="57"/>
        <v>20616</v>
      </c>
      <c r="BH58" s="20">
        <f t="shared" si="11"/>
        <v>-1920.7137876453817</v>
      </c>
      <c r="BI58" s="20">
        <f t="shared" si="12"/>
        <v>0</v>
      </c>
      <c r="BJ58" s="20">
        <f t="shared" si="21"/>
        <v>1920.7137876453817</v>
      </c>
      <c r="BK58" s="23">
        <f t="shared" si="13"/>
        <v>24303.872076061005</v>
      </c>
      <c r="BL58" s="23">
        <f t="shared" si="14"/>
        <v>24303.872076061005</v>
      </c>
      <c r="BM58" s="23">
        <f t="shared" si="15"/>
        <v>26800.799999999999</v>
      </c>
      <c r="BN58" s="23">
        <f t="shared" si="16"/>
        <v>2496.9279239389944</v>
      </c>
    </row>
    <row r="59" spans="1:66" x14ac:dyDescent="0.35">
      <c r="A59" s="1">
        <v>208</v>
      </c>
      <c r="B59">
        <v>13204.133130400471</v>
      </c>
      <c r="C59">
        <v>5440</v>
      </c>
      <c r="D59">
        <v>210</v>
      </c>
      <c r="F59">
        <f t="shared" si="9"/>
        <v>1.4272303548530276</v>
      </c>
      <c r="G59" s="18"/>
      <c r="H59" s="3">
        <f t="shared" si="77"/>
        <v>1.4272303548530276</v>
      </c>
      <c r="I59" s="3">
        <f t="shared" si="77"/>
        <v>1.4272303548530276</v>
      </c>
      <c r="J59" s="3">
        <f t="shared" si="77"/>
        <v>1.4272303548530276</v>
      </c>
      <c r="K59" s="3">
        <f t="shared" si="77"/>
        <v>1.4272303548530276</v>
      </c>
      <c r="L59" s="3">
        <f t="shared" si="77"/>
        <v>1.4272303548530276</v>
      </c>
      <c r="M59" s="3">
        <f t="shared" si="77"/>
        <v>1.4272303548530276</v>
      </c>
      <c r="N59" s="3">
        <f t="shared" si="77"/>
        <v>1.4272303548530276</v>
      </c>
      <c r="O59" s="3">
        <f t="shared" si="77"/>
        <v>1.4272303548530276</v>
      </c>
      <c r="P59" s="3">
        <f t="shared" si="77"/>
        <v>1.4272303548530276</v>
      </c>
      <c r="Q59" s="3">
        <f t="shared" si="77"/>
        <v>1.4272303548530276</v>
      </c>
      <c r="R59" s="3">
        <f t="shared" si="78"/>
        <v>1.4272303548530276</v>
      </c>
      <c r="S59" s="3">
        <f t="shared" si="78"/>
        <v>1.4272303548530276</v>
      </c>
      <c r="T59" s="3">
        <f t="shared" si="78"/>
        <v>1.4272303548530276</v>
      </c>
      <c r="U59" s="3">
        <f t="shared" si="78"/>
        <v>0</v>
      </c>
      <c r="V59" s="3">
        <f t="shared" si="78"/>
        <v>0</v>
      </c>
      <c r="W59" s="3">
        <f t="shared" si="78"/>
        <v>0</v>
      </c>
      <c r="X59" s="3">
        <f t="shared" si="78"/>
        <v>0</v>
      </c>
      <c r="Y59" s="3">
        <f t="shared" si="78"/>
        <v>0</v>
      </c>
      <c r="Z59" s="3">
        <f t="shared" si="78"/>
        <v>0</v>
      </c>
      <c r="AA59" s="3">
        <f t="shared" si="78"/>
        <v>0</v>
      </c>
      <c r="AB59" s="3">
        <f t="shared" si="78"/>
        <v>0</v>
      </c>
      <c r="AC59" s="3"/>
      <c r="AD59" s="7">
        <v>44769</v>
      </c>
      <c r="AE59" s="3">
        <f t="shared" si="54"/>
        <v>0</v>
      </c>
      <c r="AF59" s="3">
        <f t="shared" ref="AF59:BA59" si="85">IF(AND($B59&gt;AF$2,$B59&lt;AG$2),$F59,)</f>
        <v>0</v>
      </c>
      <c r="AG59" s="3">
        <f t="shared" si="85"/>
        <v>0</v>
      </c>
      <c r="AH59" s="3">
        <f t="shared" si="85"/>
        <v>0</v>
      </c>
      <c r="AI59" s="3">
        <f t="shared" si="85"/>
        <v>0</v>
      </c>
      <c r="AJ59" s="3">
        <f t="shared" si="85"/>
        <v>0</v>
      </c>
      <c r="AK59" s="3">
        <f t="shared" si="85"/>
        <v>0</v>
      </c>
      <c r="AL59" s="3">
        <f t="shared" si="85"/>
        <v>0</v>
      </c>
      <c r="AM59" s="3">
        <f t="shared" si="85"/>
        <v>0</v>
      </c>
      <c r="AN59" s="3">
        <f t="shared" si="85"/>
        <v>0</v>
      </c>
      <c r="AO59" s="3">
        <f t="shared" si="85"/>
        <v>0</v>
      </c>
      <c r="AP59" s="3">
        <f t="shared" si="85"/>
        <v>0</v>
      </c>
      <c r="AQ59" s="3">
        <f t="shared" si="85"/>
        <v>0</v>
      </c>
      <c r="AR59" s="3">
        <f t="shared" si="85"/>
        <v>1.4272303548530276</v>
      </c>
      <c r="AS59" s="3">
        <f t="shared" si="85"/>
        <v>0</v>
      </c>
      <c r="AT59" s="3">
        <f t="shared" si="85"/>
        <v>0</v>
      </c>
      <c r="AU59" s="3">
        <f t="shared" si="85"/>
        <v>0</v>
      </c>
      <c r="AV59" s="3">
        <f t="shared" si="85"/>
        <v>0</v>
      </c>
      <c r="AW59" s="3">
        <f t="shared" si="85"/>
        <v>0</v>
      </c>
      <c r="AX59" s="3">
        <f t="shared" si="85"/>
        <v>0</v>
      </c>
      <c r="AY59" s="3">
        <f t="shared" si="85"/>
        <v>0</v>
      </c>
      <c r="AZ59" s="3">
        <f t="shared" si="85"/>
        <v>0</v>
      </c>
      <c r="BA59" s="3">
        <f t="shared" si="85"/>
        <v>0</v>
      </c>
      <c r="BE59" s="1">
        <v>208</v>
      </c>
      <c r="BF59" s="20">
        <f t="shared" si="56"/>
        <v>13204.133130400471</v>
      </c>
      <c r="BG59" s="20">
        <f t="shared" si="57"/>
        <v>5440</v>
      </c>
      <c r="BH59" s="20">
        <f t="shared" si="11"/>
        <v>7764.1331304004707</v>
      </c>
      <c r="BI59" s="20">
        <f t="shared" si="12"/>
        <v>7764.1331304004707</v>
      </c>
      <c r="BJ59" s="20">
        <f t="shared" si="21"/>
        <v>0</v>
      </c>
      <c r="BK59" s="23">
        <f t="shared" si="13"/>
        <v>17165.373069520614</v>
      </c>
      <c r="BL59" s="23">
        <f t="shared" si="14"/>
        <v>4043.988079143819</v>
      </c>
      <c r="BM59" s="23">
        <f t="shared" si="15"/>
        <v>7072</v>
      </c>
      <c r="BN59" s="23">
        <f t="shared" si="16"/>
        <v>3028.011920856181</v>
      </c>
    </row>
    <row r="60" spans="1:66" x14ac:dyDescent="0.35">
      <c r="A60" s="1">
        <v>209</v>
      </c>
      <c r="B60">
        <v>18439.558273983032</v>
      </c>
      <c r="C60">
        <v>13136</v>
      </c>
      <c r="D60">
        <v>216</v>
      </c>
      <c r="F60">
        <f t="shared" si="9"/>
        <v>0.40374225593658886</v>
      </c>
      <c r="G60" s="18"/>
      <c r="H60" s="3">
        <f t="shared" si="77"/>
        <v>0.40374225593658886</v>
      </c>
      <c r="I60" s="3">
        <f t="shared" si="77"/>
        <v>0.40374225593658886</v>
      </c>
      <c r="J60" s="3">
        <f t="shared" si="77"/>
        <v>0.40374225593658886</v>
      </c>
      <c r="K60" s="3">
        <f t="shared" si="77"/>
        <v>0.40374225593658886</v>
      </c>
      <c r="L60" s="3">
        <f t="shared" si="77"/>
        <v>0.40374225593658886</v>
      </c>
      <c r="M60" s="3">
        <f t="shared" si="77"/>
        <v>0.40374225593658886</v>
      </c>
      <c r="N60" s="3">
        <f t="shared" si="77"/>
        <v>0.40374225593658886</v>
      </c>
      <c r="O60" s="3">
        <f t="shared" si="77"/>
        <v>0.40374225593658886</v>
      </c>
      <c r="P60" s="3">
        <f t="shared" si="77"/>
        <v>0.40374225593658886</v>
      </c>
      <c r="Q60" s="3">
        <f t="shared" si="77"/>
        <v>0.40374225593658886</v>
      </c>
      <c r="R60" s="3">
        <f t="shared" si="78"/>
        <v>0.40374225593658886</v>
      </c>
      <c r="S60" s="3">
        <f t="shared" si="78"/>
        <v>0.40374225593658886</v>
      </c>
      <c r="T60" s="3">
        <f t="shared" si="78"/>
        <v>0.40374225593658886</v>
      </c>
      <c r="U60" s="3">
        <f t="shared" si="78"/>
        <v>0.40374225593658886</v>
      </c>
      <c r="V60" s="3">
        <f t="shared" si="78"/>
        <v>0.40374225593658886</v>
      </c>
      <c r="W60" s="3">
        <f t="shared" si="78"/>
        <v>0.40374225593658886</v>
      </c>
      <c r="X60" s="3">
        <f t="shared" si="78"/>
        <v>0.40374225593658886</v>
      </c>
      <c r="Y60" s="3">
        <f t="shared" si="78"/>
        <v>0.40374225593658886</v>
      </c>
      <c r="Z60" s="3">
        <f t="shared" si="78"/>
        <v>0</v>
      </c>
      <c r="AA60" s="3">
        <f t="shared" si="78"/>
        <v>0</v>
      </c>
      <c r="AB60" s="3">
        <f t="shared" si="78"/>
        <v>0</v>
      </c>
      <c r="AC60" s="3"/>
      <c r="AD60" s="7">
        <v>44770</v>
      </c>
      <c r="AE60" s="3">
        <f t="shared" si="54"/>
        <v>0</v>
      </c>
      <c r="AF60" s="3">
        <f t="shared" ref="AF60:BA60" si="86">IF(AND($B60&gt;AF$2,$B60&lt;AG$2),$F60,)</f>
        <v>0</v>
      </c>
      <c r="AG60" s="3">
        <f t="shared" si="86"/>
        <v>0</v>
      </c>
      <c r="AH60" s="3">
        <f t="shared" si="86"/>
        <v>0</v>
      </c>
      <c r="AI60" s="3">
        <f t="shared" si="86"/>
        <v>0</v>
      </c>
      <c r="AJ60" s="3">
        <f t="shared" si="86"/>
        <v>0</v>
      </c>
      <c r="AK60" s="3">
        <f t="shared" si="86"/>
        <v>0</v>
      </c>
      <c r="AL60" s="3">
        <f t="shared" si="86"/>
        <v>0</v>
      </c>
      <c r="AM60" s="3">
        <f t="shared" si="86"/>
        <v>0</v>
      </c>
      <c r="AN60" s="3">
        <f t="shared" si="86"/>
        <v>0</v>
      </c>
      <c r="AO60" s="3">
        <f t="shared" si="86"/>
        <v>0</v>
      </c>
      <c r="AP60" s="3">
        <f t="shared" si="86"/>
        <v>0</v>
      </c>
      <c r="AQ60" s="3">
        <f t="shared" si="86"/>
        <v>0</v>
      </c>
      <c r="AR60" s="3">
        <f t="shared" si="86"/>
        <v>0</v>
      </c>
      <c r="AS60" s="3">
        <f t="shared" si="86"/>
        <v>0</v>
      </c>
      <c r="AT60" s="3">
        <f t="shared" si="86"/>
        <v>0</v>
      </c>
      <c r="AU60" s="3">
        <f t="shared" si="86"/>
        <v>0</v>
      </c>
      <c r="AV60" s="3">
        <f t="shared" si="86"/>
        <v>0</v>
      </c>
      <c r="AW60" s="3">
        <f t="shared" si="86"/>
        <v>0.40374225593658886</v>
      </c>
      <c r="AX60" s="3">
        <f t="shared" si="86"/>
        <v>0</v>
      </c>
      <c r="AY60" s="3">
        <f t="shared" si="86"/>
        <v>0</v>
      </c>
      <c r="AZ60" s="3">
        <f t="shared" si="86"/>
        <v>0</v>
      </c>
      <c r="BA60" s="3">
        <f t="shared" si="86"/>
        <v>0</v>
      </c>
      <c r="BE60" s="1">
        <v>209</v>
      </c>
      <c r="BF60" s="20">
        <f t="shared" si="56"/>
        <v>18439.558273983032</v>
      </c>
      <c r="BG60" s="20">
        <f t="shared" si="57"/>
        <v>13136</v>
      </c>
      <c r="BH60" s="20">
        <f t="shared" si="11"/>
        <v>5303.5582739830315</v>
      </c>
      <c r="BI60" s="20">
        <f t="shared" si="12"/>
        <v>5303.5582739830315</v>
      </c>
      <c r="BJ60" s="20">
        <f t="shared" si="21"/>
        <v>0</v>
      </c>
      <c r="BK60" s="23">
        <f t="shared" si="13"/>
        <v>23971.425756177941</v>
      </c>
      <c r="BL60" s="23">
        <f t="shared" si="14"/>
        <v>15008.412273146618</v>
      </c>
      <c r="BM60" s="23">
        <f t="shared" si="15"/>
        <v>17076.8</v>
      </c>
      <c r="BN60" s="23">
        <f t="shared" si="16"/>
        <v>2068.3877268533815</v>
      </c>
    </row>
    <row r="61" spans="1:66" x14ac:dyDescent="0.35">
      <c r="A61" s="1">
        <v>210</v>
      </c>
      <c r="B61">
        <v>16753.107446120812</v>
      </c>
      <c r="C61">
        <v>17544</v>
      </c>
      <c r="D61">
        <v>216</v>
      </c>
      <c r="F61">
        <f t="shared" si="9"/>
        <v>4.508051492699431E-2</v>
      </c>
      <c r="G61" s="18"/>
      <c r="H61" s="3">
        <f t="shared" si="77"/>
        <v>4.508051492699431E-2</v>
      </c>
      <c r="I61" s="3">
        <f t="shared" si="77"/>
        <v>4.508051492699431E-2</v>
      </c>
      <c r="J61" s="3">
        <f t="shared" si="77"/>
        <v>4.508051492699431E-2</v>
      </c>
      <c r="K61" s="3">
        <f t="shared" si="77"/>
        <v>4.508051492699431E-2</v>
      </c>
      <c r="L61" s="3">
        <f t="shared" si="77"/>
        <v>4.508051492699431E-2</v>
      </c>
      <c r="M61" s="3">
        <f t="shared" si="77"/>
        <v>4.508051492699431E-2</v>
      </c>
      <c r="N61" s="3">
        <f t="shared" si="77"/>
        <v>4.508051492699431E-2</v>
      </c>
      <c r="O61" s="3">
        <f t="shared" si="77"/>
        <v>4.508051492699431E-2</v>
      </c>
      <c r="P61" s="3">
        <f t="shared" si="77"/>
        <v>4.508051492699431E-2</v>
      </c>
      <c r="Q61" s="3">
        <f t="shared" si="77"/>
        <v>4.508051492699431E-2</v>
      </c>
      <c r="R61" s="3">
        <f t="shared" si="78"/>
        <v>4.508051492699431E-2</v>
      </c>
      <c r="S61" s="3">
        <f t="shared" si="78"/>
        <v>4.508051492699431E-2</v>
      </c>
      <c r="T61" s="3">
        <f t="shared" si="78"/>
        <v>4.508051492699431E-2</v>
      </c>
      <c r="U61" s="3">
        <f t="shared" si="78"/>
        <v>4.508051492699431E-2</v>
      </c>
      <c r="V61" s="3">
        <f t="shared" si="78"/>
        <v>4.508051492699431E-2</v>
      </c>
      <c r="W61" s="3">
        <f t="shared" si="78"/>
        <v>4.508051492699431E-2</v>
      </c>
      <c r="X61" s="3">
        <f t="shared" si="78"/>
        <v>0</v>
      </c>
      <c r="Y61" s="3">
        <f t="shared" si="78"/>
        <v>0</v>
      </c>
      <c r="Z61" s="3">
        <f t="shared" si="78"/>
        <v>0</v>
      </c>
      <c r="AA61" s="3">
        <f t="shared" si="78"/>
        <v>0</v>
      </c>
      <c r="AB61" s="3">
        <f t="shared" si="78"/>
        <v>0</v>
      </c>
      <c r="AC61" s="3"/>
      <c r="AD61" s="7">
        <v>44771</v>
      </c>
      <c r="AE61" s="3">
        <f t="shared" si="54"/>
        <v>0</v>
      </c>
      <c r="AF61" s="3">
        <f t="shared" ref="AF61:BA61" si="87">IF(AND($B61&gt;AF$2,$B61&lt;AG$2),$F61,)</f>
        <v>0</v>
      </c>
      <c r="AG61" s="3">
        <f t="shared" si="87"/>
        <v>0</v>
      </c>
      <c r="AH61" s="3">
        <f t="shared" si="87"/>
        <v>0</v>
      </c>
      <c r="AI61" s="3">
        <f t="shared" si="87"/>
        <v>0</v>
      </c>
      <c r="AJ61" s="3">
        <f t="shared" si="87"/>
        <v>0</v>
      </c>
      <c r="AK61" s="3">
        <f t="shared" si="87"/>
        <v>0</v>
      </c>
      <c r="AL61" s="3">
        <f t="shared" si="87"/>
        <v>0</v>
      </c>
      <c r="AM61" s="3">
        <f t="shared" si="87"/>
        <v>0</v>
      </c>
      <c r="AN61" s="3">
        <f t="shared" si="87"/>
        <v>0</v>
      </c>
      <c r="AO61" s="3">
        <f t="shared" si="87"/>
        <v>0</v>
      </c>
      <c r="AP61" s="3">
        <f t="shared" si="87"/>
        <v>0</v>
      </c>
      <c r="AQ61" s="3">
        <f t="shared" si="87"/>
        <v>0</v>
      </c>
      <c r="AR61" s="3">
        <f t="shared" si="87"/>
        <v>0</v>
      </c>
      <c r="AS61" s="3">
        <f t="shared" si="87"/>
        <v>0</v>
      </c>
      <c r="AT61" s="3">
        <f t="shared" si="87"/>
        <v>0</v>
      </c>
      <c r="AU61" s="3">
        <f t="shared" si="87"/>
        <v>4.508051492699431E-2</v>
      </c>
      <c r="AV61" s="3">
        <f t="shared" si="87"/>
        <v>0</v>
      </c>
      <c r="AW61" s="3">
        <f t="shared" si="87"/>
        <v>0</v>
      </c>
      <c r="AX61" s="3">
        <f t="shared" si="87"/>
        <v>0</v>
      </c>
      <c r="AY61" s="3">
        <f t="shared" si="87"/>
        <v>0</v>
      </c>
      <c r="AZ61" s="3">
        <f t="shared" si="87"/>
        <v>0</v>
      </c>
      <c r="BA61" s="3">
        <f t="shared" si="87"/>
        <v>0</v>
      </c>
      <c r="BE61" s="1">
        <v>210</v>
      </c>
      <c r="BF61" s="20">
        <f t="shared" si="56"/>
        <v>16753.107446120812</v>
      </c>
      <c r="BG61" s="20">
        <f t="shared" si="57"/>
        <v>17544</v>
      </c>
      <c r="BH61" s="20">
        <f t="shared" si="11"/>
        <v>-790.8925538791882</v>
      </c>
      <c r="BI61" s="20">
        <f t="shared" si="12"/>
        <v>0</v>
      </c>
      <c r="BJ61" s="20">
        <f t="shared" si="21"/>
        <v>790.8925538791882</v>
      </c>
      <c r="BK61" s="23">
        <f t="shared" si="13"/>
        <v>21779.039679957055</v>
      </c>
      <c r="BL61" s="23">
        <f t="shared" si="14"/>
        <v>21779.039679957055</v>
      </c>
      <c r="BM61" s="23">
        <f t="shared" si="15"/>
        <v>22807.200000000001</v>
      </c>
      <c r="BN61" s="23">
        <f t="shared" si="16"/>
        <v>1028.1603200429454</v>
      </c>
    </row>
    <row r="62" spans="1:66" x14ac:dyDescent="0.35">
      <c r="A62" s="1">
        <v>211</v>
      </c>
      <c r="B62">
        <v>19556.768002887529</v>
      </c>
      <c r="C62">
        <v>16088</v>
      </c>
      <c r="D62">
        <v>210</v>
      </c>
      <c r="F62">
        <f t="shared" si="9"/>
        <v>0.21561213344651475</v>
      </c>
      <c r="G62" s="18"/>
      <c r="H62" s="3">
        <f t="shared" si="77"/>
        <v>0.21561213344651475</v>
      </c>
      <c r="I62" s="3">
        <f t="shared" si="77"/>
        <v>0.21561213344651475</v>
      </c>
      <c r="J62" s="3">
        <f t="shared" si="77"/>
        <v>0.21561213344651475</v>
      </c>
      <c r="K62" s="3">
        <f t="shared" si="77"/>
        <v>0.21561213344651475</v>
      </c>
      <c r="L62" s="3">
        <f t="shared" si="77"/>
        <v>0.21561213344651475</v>
      </c>
      <c r="M62" s="3">
        <f t="shared" si="77"/>
        <v>0.21561213344651475</v>
      </c>
      <c r="N62" s="3">
        <f t="shared" si="77"/>
        <v>0.21561213344651475</v>
      </c>
      <c r="O62" s="3">
        <f t="shared" si="77"/>
        <v>0.21561213344651475</v>
      </c>
      <c r="P62" s="3">
        <f t="shared" si="77"/>
        <v>0.21561213344651475</v>
      </c>
      <c r="Q62" s="3">
        <f t="shared" si="77"/>
        <v>0.21561213344651475</v>
      </c>
      <c r="R62" s="3">
        <f t="shared" si="78"/>
        <v>0.21561213344651475</v>
      </c>
      <c r="S62" s="3">
        <f t="shared" si="78"/>
        <v>0.21561213344651475</v>
      </c>
      <c r="T62" s="3">
        <f t="shared" si="78"/>
        <v>0.21561213344651475</v>
      </c>
      <c r="U62" s="3">
        <f t="shared" si="78"/>
        <v>0.21561213344651475</v>
      </c>
      <c r="V62" s="3">
        <f t="shared" si="78"/>
        <v>0.21561213344651475</v>
      </c>
      <c r="W62" s="3">
        <f t="shared" si="78"/>
        <v>0.21561213344651475</v>
      </c>
      <c r="X62" s="3">
        <f t="shared" si="78"/>
        <v>0.21561213344651475</v>
      </c>
      <c r="Y62" s="3">
        <f t="shared" si="78"/>
        <v>0.21561213344651475</v>
      </c>
      <c r="Z62" s="3">
        <f t="shared" si="78"/>
        <v>0.21561213344651475</v>
      </c>
      <c r="AA62" s="3">
        <f t="shared" si="78"/>
        <v>0</v>
      </c>
      <c r="AB62" s="3">
        <f t="shared" si="78"/>
        <v>0</v>
      </c>
      <c r="AC62" s="3"/>
      <c r="AD62" s="7">
        <v>44772</v>
      </c>
      <c r="AE62" s="3">
        <f t="shared" si="54"/>
        <v>0</v>
      </c>
      <c r="AF62" s="3">
        <f t="shared" ref="AF62:BA62" si="88">IF(AND($B62&gt;AF$2,$B62&lt;AG$2),$F62,)</f>
        <v>0</v>
      </c>
      <c r="AG62" s="3">
        <f t="shared" si="88"/>
        <v>0</v>
      </c>
      <c r="AH62" s="3">
        <f t="shared" si="88"/>
        <v>0</v>
      </c>
      <c r="AI62" s="3">
        <f t="shared" si="88"/>
        <v>0</v>
      </c>
      <c r="AJ62" s="3">
        <f t="shared" si="88"/>
        <v>0</v>
      </c>
      <c r="AK62" s="3">
        <f t="shared" si="88"/>
        <v>0</v>
      </c>
      <c r="AL62" s="3">
        <f t="shared" si="88"/>
        <v>0</v>
      </c>
      <c r="AM62" s="3">
        <f t="shared" si="88"/>
        <v>0</v>
      </c>
      <c r="AN62" s="3">
        <f t="shared" si="88"/>
        <v>0</v>
      </c>
      <c r="AO62" s="3">
        <f t="shared" si="88"/>
        <v>0</v>
      </c>
      <c r="AP62" s="3">
        <f t="shared" si="88"/>
        <v>0</v>
      </c>
      <c r="AQ62" s="3">
        <f t="shared" si="88"/>
        <v>0</v>
      </c>
      <c r="AR62" s="3">
        <f t="shared" si="88"/>
        <v>0</v>
      </c>
      <c r="AS62" s="3">
        <f t="shared" si="88"/>
        <v>0</v>
      </c>
      <c r="AT62" s="3">
        <f t="shared" si="88"/>
        <v>0</v>
      </c>
      <c r="AU62" s="3">
        <f t="shared" si="88"/>
        <v>0</v>
      </c>
      <c r="AV62" s="3">
        <f t="shared" si="88"/>
        <v>0</v>
      </c>
      <c r="AW62" s="3">
        <f t="shared" si="88"/>
        <v>0</v>
      </c>
      <c r="AX62" s="3">
        <f t="shared" si="88"/>
        <v>0.21561213344651475</v>
      </c>
      <c r="AY62" s="3">
        <f t="shared" si="88"/>
        <v>0</v>
      </c>
      <c r="AZ62" s="3">
        <f t="shared" si="88"/>
        <v>0</v>
      </c>
      <c r="BA62" s="3">
        <f t="shared" si="88"/>
        <v>0</v>
      </c>
      <c r="BE62" s="1">
        <v>211</v>
      </c>
      <c r="BF62" s="20">
        <f t="shared" si="56"/>
        <v>19556.768002887529</v>
      </c>
      <c r="BG62" s="20">
        <f t="shared" si="57"/>
        <v>16088</v>
      </c>
      <c r="BH62" s="20">
        <f t="shared" si="11"/>
        <v>3468.7680028875293</v>
      </c>
      <c r="BI62" s="20">
        <f t="shared" si="12"/>
        <v>3468.7680028875293</v>
      </c>
      <c r="BJ62" s="20">
        <f t="shared" si="21"/>
        <v>0</v>
      </c>
      <c r="BK62" s="23">
        <f t="shared" si="13"/>
        <v>25423.79840375379</v>
      </c>
      <c r="BL62" s="23">
        <f t="shared" si="14"/>
        <v>19561.580478873868</v>
      </c>
      <c r="BM62" s="23">
        <f t="shared" si="15"/>
        <v>20914.400000000001</v>
      </c>
      <c r="BN62" s="23">
        <f t="shared" si="16"/>
        <v>1352.8195211261336</v>
      </c>
    </row>
    <row r="63" spans="1:66" x14ac:dyDescent="0.35">
      <c r="A63" s="1">
        <v>212</v>
      </c>
      <c r="B63">
        <v>2787.62674536649</v>
      </c>
      <c r="C63">
        <v>1564</v>
      </c>
      <c r="D63">
        <v>145</v>
      </c>
      <c r="F63">
        <f t="shared" si="9"/>
        <v>0.78237004179443093</v>
      </c>
      <c r="G63" s="18"/>
      <c r="H63" s="3">
        <f t="shared" ref="H63:Q72" si="89">IF($B63&gt;H$2,$F63,)</f>
        <v>0.78237004179443093</v>
      </c>
      <c r="I63" s="3">
        <f t="shared" si="89"/>
        <v>0.78237004179443093</v>
      </c>
      <c r="J63" s="3">
        <f t="shared" si="89"/>
        <v>0</v>
      </c>
      <c r="K63" s="3">
        <f t="shared" si="89"/>
        <v>0</v>
      </c>
      <c r="L63" s="3">
        <f t="shared" si="89"/>
        <v>0</v>
      </c>
      <c r="M63" s="3">
        <f t="shared" si="89"/>
        <v>0</v>
      </c>
      <c r="N63" s="3">
        <f t="shared" si="89"/>
        <v>0</v>
      </c>
      <c r="O63" s="3">
        <f t="shared" si="89"/>
        <v>0</v>
      </c>
      <c r="P63" s="3">
        <f t="shared" si="89"/>
        <v>0</v>
      </c>
      <c r="Q63" s="3">
        <f t="shared" si="89"/>
        <v>0</v>
      </c>
      <c r="R63" s="3">
        <f t="shared" ref="R63:AB72" si="90">IF($B63&gt;R$2,$F63,)</f>
        <v>0</v>
      </c>
      <c r="S63" s="3">
        <f t="shared" si="90"/>
        <v>0</v>
      </c>
      <c r="T63" s="3">
        <f t="shared" si="90"/>
        <v>0</v>
      </c>
      <c r="U63" s="3">
        <f t="shared" si="90"/>
        <v>0</v>
      </c>
      <c r="V63" s="3">
        <f t="shared" si="90"/>
        <v>0</v>
      </c>
      <c r="W63" s="3">
        <f t="shared" si="90"/>
        <v>0</v>
      </c>
      <c r="X63" s="3">
        <f t="shared" si="90"/>
        <v>0</v>
      </c>
      <c r="Y63" s="3">
        <f t="shared" si="90"/>
        <v>0</v>
      </c>
      <c r="Z63" s="3">
        <f t="shared" si="90"/>
        <v>0</v>
      </c>
      <c r="AA63" s="3">
        <f t="shared" si="90"/>
        <v>0</v>
      </c>
      <c r="AB63" s="3">
        <f t="shared" si="90"/>
        <v>0</v>
      </c>
      <c r="AC63" s="3"/>
      <c r="AD63" s="7">
        <v>44773</v>
      </c>
      <c r="AE63" s="3">
        <f t="shared" si="54"/>
        <v>0</v>
      </c>
      <c r="AF63" s="3">
        <f t="shared" ref="AF63:BA63" si="91">IF(AND($B63&gt;AF$2,$B63&lt;AG$2),$F63,)</f>
        <v>0</v>
      </c>
      <c r="AG63" s="3">
        <f t="shared" si="91"/>
        <v>0.78237004179443093</v>
      </c>
      <c r="AH63" s="3">
        <f t="shared" si="91"/>
        <v>0</v>
      </c>
      <c r="AI63" s="3">
        <f t="shared" si="91"/>
        <v>0</v>
      </c>
      <c r="AJ63" s="3">
        <f t="shared" si="91"/>
        <v>0</v>
      </c>
      <c r="AK63" s="3">
        <f t="shared" si="91"/>
        <v>0</v>
      </c>
      <c r="AL63" s="3">
        <f t="shared" si="91"/>
        <v>0</v>
      </c>
      <c r="AM63" s="3">
        <f t="shared" si="91"/>
        <v>0</v>
      </c>
      <c r="AN63" s="3">
        <f t="shared" si="91"/>
        <v>0</v>
      </c>
      <c r="AO63" s="3">
        <f t="shared" si="91"/>
        <v>0</v>
      </c>
      <c r="AP63" s="3">
        <f t="shared" si="91"/>
        <v>0</v>
      </c>
      <c r="AQ63" s="3">
        <f t="shared" si="91"/>
        <v>0</v>
      </c>
      <c r="AR63" s="3">
        <f t="shared" si="91"/>
        <v>0</v>
      </c>
      <c r="AS63" s="3">
        <f t="shared" si="91"/>
        <v>0</v>
      </c>
      <c r="AT63" s="3">
        <f t="shared" si="91"/>
        <v>0</v>
      </c>
      <c r="AU63" s="3">
        <f t="shared" si="91"/>
        <v>0</v>
      </c>
      <c r="AV63" s="3">
        <f t="shared" si="91"/>
        <v>0</v>
      </c>
      <c r="AW63" s="3">
        <f t="shared" si="91"/>
        <v>0</v>
      </c>
      <c r="AX63" s="3">
        <f t="shared" si="91"/>
        <v>0</v>
      </c>
      <c r="AY63" s="3">
        <f t="shared" si="91"/>
        <v>0</v>
      </c>
      <c r="AZ63" s="3">
        <f t="shared" si="91"/>
        <v>0</v>
      </c>
      <c r="BA63" s="3">
        <f t="shared" si="91"/>
        <v>0</v>
      </c>
      <c r="BE63" s="1">
        <v>212</v>
      </c>
      <c r="BF63" s="20">
        <f t="shared" si="56"/>
        <v>2787.62674536649</v>
      </c>
      <c r="BG63" s="20">
        <f t="shared" si="57"/>
        <v>1564</v>
      </c>
      <c r="BH63" s="20">
        <f t="shared" si="11"/>
        <v>1223.62674536649</v>
      </c>
      <c r="BI63" s="20">
        <f t="shared" si="12"/>
        <v>1223.62674536649</v>
      </c>
      <c r="BJ63" s="20">
        <f t="shared" si="21"/>
        <v>0</v>
      </c>
      <c r="BK63" s="23">
        <f t="shared" si="13"/>
        <v>3623.9147689764372</v>
      </c>
      <c r="BL63" s="23">
        <f t="shared" si="14"/>
        <v>1555.985569307069</v>
      </c>
      <c r="BM63" s="23">
        <f t="shared" si="15"/>
        <v>2033.2</v>
      </c>
      <c r="BN63" s="23">
        <f t="shared" si="16"/>
        <v>477.21443069293105</v>
      </c>
    </row>
    <row r="64" spans="1:66" x14ac:dyDescent="0.35">
      <c r="A64" s="1">
        <v>213</v>
      </c>
      <c r="B64">
        <v>11879.53715042178</v>
      </c>
      <c r="C64">
        <v>6952</v>
      </c>
      <c r="D64">
        <v>210</v>
      </c>
      <c r="F64">
        <f t="shared" si="9"/>
        <v>0.70879418159116514</v>
      </c>
      <c r="G64" s="18"/>
      <c r="H64" s="3">
        <f t="shared" si="89"/>
        <v>0.70879418159116514</v>
      </c>
      <c r="I64" s="3">
        <f t="shared" si="89"/>
        <v>0.70879418159116514</v>
      </c>
      <c r="J64" s="3">
        <f t="shared" si="89"/>
        <v>0.70879418159116514</v>
      </c>
      <c r="K64" s="3">
        <f t="shared" si="89"/>
        <v>0.70879418159116514</v>
      </c>
      <c r="L64" s="3">
        <f t="shared" si="89"/>
        <v>0.70879418159116514</v>
      </c>
      <c r="M64" s="3">
        <f t="shared" si="89"/>
        <v>0.70879418159116514</v>
      </c>
      <c r="N64" s="3">
        <f t="shared" si="89"/>
        <v>0.70879418159116514</v>
      </c>
      <c r="O64" s="3">
        <f t="shared" si="89"/>
        <v>0.70879418159116514</v>
      </c>
      <c r="P64" s="3">
        <f t="shared" si="89"/>
        <v>0.70879418159116514</v>
      </c>
      <c r="Q64" s="3">
        <f t="shared" si="89"/>
        <v>0.70879418159116514</v>
      </c>
      <c r="R64" s="3">
        <f t="shared" si="90"/>
        <v>0.70879418159116514</v>
      </c>
      <c r="S64" s="3">
        <f t="shared" si="90"/>
        <v>0</v>
      </c>
      <c r="T64" s="3">
        <f t="shared" si="90"/>
        <v>0</v>
      </c>
      <c r="U64" s="3">
        <f t="shared" si="90"/>
        <v>0</v>
      </c>
      <c r="V64" s="3">
        <f t="shared" si="90"/>
        <v>0</v>
      </c>
      <c r="W64" s="3">
        <f t="shared" si="90"/>
        <v>0</v>
      </c>
      <c r="X64" s="3">
        <f t="shared" si="90"/>
        <v>0</v>
      </c>
      <c r="Y64" s="3">
        <f t="shared" si="90"/>
        <v>0</v>
      </c>
      <c r="Z64" s="3">
        <f t="shared" si="90"/>
        <v>0</v>
      </c>
      <c r="AA64" s="3">
        <f t="shared" si="90"/>
        <v>0</v>
      </c>
      <c r="AB64" s="3">
        <f t="shared" si="90"/>
        <v>0</v>
      </c>
      <c r="AC64" s="3"/>
      <c r="AD64" s="7">
        <v>44774</v>
      </c>
      <c r="AE64" s="3">
        <f t="shared" si="54"/>
        <v>0</v>
      </c>
      <c r="AF64" s="3">
        <f t="shared" ref="AF64:BA64" si="92">IF(AND($B64&gt;AF$2,$B64&lt;AG$2),$F64,)</f>
        <v>0</v>
      </c>
      <c r="AG64" s="3">
        <f t="shared" si="92"/>
        <v>0</v>
      </c>
      <c r="AH64" s="3">
        <f t="shared" si="92"/>
        <v>0</v>
      </c>
      <c r="AI64" s="3">
        <f t="shared" si="92"/>
        <v>0</v>
      </c>
      <c r="AJ64" s="3">
        <f t="shared" si="92"/>
        <v>0</v>
      </c>
      <c r="AK64" s="3">
        <f t="shared" si="92"/>
        <v>0</v>
      </c>
      <c r="AL64" s="3">
        <f t="shared" si="92"/>
        <v>0</v>
      </c>
      <c r="AM64" s="3">
        <f t="shared" si="92"/>
        <v>0</v>
      </c>
      <c r="AN64" s="3">
        <f t="shared" si="92"/>
        <v>0</v>
      </c>
      <c r="AO64" s="3">
        <f t="shared" si="92"/>
        <v>0</v>
      </c>
      <c r="AP64" s="3">
        <f t="shared" si="92"/>
        <v>0.70879418159116514</v>
      </c>
      <c r="AQ64" s="3">
        <f t="shared" si="92"/>
        <v>0</v>
      </c>
      <c r="AR64" s="3">
        <f t="shared" si="92"/>
        <v>0</v>
      </c>
      <c r="AS64" s="3">
        <f t="shared" si="92"/>
        <v>0</v>
      </c>
      <c r="AT64" s="3">
        <f t="shared" si="92"/>
        <v>0</v>
      </c>
      <c r="AU64" s="3">
        <f t="shared" si="92"/>
        <v>0</v>
      </c>
      <c r="AV64" s="3">
        <f t="shared" si="92"/>
        <v>0</v>
      </c>
      <c r="AW64" s="3">
        <f t="shared" si="92"/>
        <v>0</v>
      </c>
      <c r="AX64" s="3">
        <f t="shared" si="92"/>
        <v>0</v>
      </c>
      <c r="AY64" s="3">
        <f t="shared" si="92"/>
        <v>0</v>
      </c>
      <c r="AZ64" s="3">
        <f t="shared" si="92"/>
        <v>0</v>
      </c>
      <c r="BA64" s="3">
        <f t="shared" si="92"/>
        <v>0</v>
      </c>
      <c r="BE64" s="1">
        <v>213</v>
      </c>
      <c r="BF64" s="20">
        <f t="shared" si="56"/>
        <v>11879.53715042178</v>
      </c>
      <c r="BG64" s="20">
        <f t="shared" si="57"/>
        <v>6952</v>
      </c>
      <c r="BH64" s="20">
        <f t="shared" si="11"/>
        <v>4927.5371504217801</v>
      </c>
      <c r="BI64" s="20">
        <f t="shared" si="12"/>
        <v>4927.5371504217801</v>
      </c>
      <c r="BJ64" s="20">
        <f t="shared" si="21"/>
        <v>0</v>
      </c>
      <c r="BK64" s="23">
        <f t="shared" si="13"/>
        <v>15443.398295548315</v>
      </c>
      <c r="BL64" s="23">
        <f t="shared" si="14"/>
        <v>7115.8605113355079</v>
      </c>
      <c r="BM64" s="23">
        <f t="shared" si="15"/>
        <v>9037.6</v>
      </c>
      <c r="BN64" s="23">
        <f t="shared" si="16"/>
        <v>1921.7394886644925</v>
      </c>
    </row>
    <row r="65" spans="1:66" x14ac:dyDescent="0.35">
      <c r="A65" s="1">
        <v>214</v>
      </c>
      <c r="B65">
        <v>14889.669635538279</v>
      </c>
      <c r="C65">
        <v>9508</v>
      </c>
      <c r="D65">
        <v>210</v>
      </c>
      <c r="F65">
        <f t="shared" si="9"/>
        <v>0.56601489645964231</v>
      </c>
      <c r="G65" s="18"/>
      <c r="H65" s="3">
        <f t="shared" si="89"/>
        <v>0.56601489645964231</v>
      </c>
      <c r="I65" s="3">
        <f t="shared" si="89"/>
        <v>0.56601489645964231</v>
      </c>
      <c r="J65" s="3">
        <f t="shared" si="89"/>
        <v>0.56601489645964231</v>
      </c>
      <c r="K65" s="3">
        <f t="shared" si="89"/>
        <v>0.56601489645964231</v>
      </c>
      <c r="L65" s="3">
        <f t="shared" si="89"/>
        <v>0.56601489645964231</v>
      </c>
      <c r="M65" s="3">
        <f t="shared" si="89"/>
        <v>0.56601489645964231</v>
      </c>
      <c r="N65" s="3">
        <f t="shared" si="89"/>
        <v>0.56601489645964231</v>
      </c>
      <c r="O65" s="3">
        <f t="shared" si="89"/>
        <v>0.56601489645964231</v>
      </c>
      <c r="P65" s="3">
        <f t="shared" si="89"/>
        <v>0.56601489645964231</v>
      </c>
      <c r="Q65" s="3">
        <f t="shared" si="89"/>
        <v>0.56601489645964231</v>
      </c>
      <c r="R65" s="3">
        <f t="shared" si="90"/>
        <v>0.56601489645964231</v>
      </c>
      <c r="S65" s="3">
        <f t="shared" si="90"/>
        <v>0.56601489645964231</v>
      </c>
      <c r="T65" s="3">
        <f t="shared" si="90"/>
        <v>0.56601489645964231</v>
      </c>
      <c r="U65" s="3">
        <f t="shared" si="90"/>
        <v>0.56601489645964231</v>
      </c>
      <c r="V65" s="3">
        <f t="shared" si="90"/>
        <v>0</v>
      </c>
      <c r="W65" s="3">
        <f t="shared" si="90"/>
        <v>0</v>
      </c>
      <c r="X65" s="3">
        <f t="shared" si="90"/>
        <v>0</v>
      </c>
      <c r="Y65" s="3">
        <f t="shared" si="90"/>
        <v>0</v>
      </c>
      <c r="Z65" s="3">
        <f t="shared" si="90"/>
        <v>0</v>
      </c>
      <c r="AA65" s="3">
        <f t="shared" si="90"/>
        <v>0</v>
      </c>
      <c r="AB65" s="3">
        <f t="shared" si="90"/>
        <v>0</v>
      </c>
      <c r="AC65" s="3"/>
      <c r="AD65" s="7">
        <v>44775</v>
      </c>
      <c r="AE65" s="3">
        <f t="shared" si="54"/>
        <v>0</v>
      </c>
      <c r="AF65" s="3">
        <f t="shared" ref="AF65:BA65" si="93">IF(AND($B65&gt;AF$2,$B65&lt;AG$2),$F65,)</f>
        <v>0</v>
      </c>
      <c r="AG65" s="3">
        <f t="shared" si="93"/>
        <v>0</v>
      </c>
      <c r="AH65" s="3">
        <f t="shared" si="93"/>
        <v>0</v>
      </c>
      <c r="AI65" s="3">
        <f t="shared" si="93"/>
        <v>0</v>
      </c>
      <c r="AJ65" s="3">
        <f t="shared" si="93"/>
        <v>0</v>
      </c>
      <c r="AK65" s="3">
        <f t="shared" si="93"/>
        <v>0</v>
      </c>
      <c r="AL65" s="3">
        <f t="shared" si="93"/>
        <v>0</v>
      </c>
      <c r="AM65" s="3">
        <f t="shared" si="93"/>
        <v>0</v>
      </c>
      <c r="AN65" s="3">
        <f t="shared" si="93"/>
        <v>0</v>
      </c>
      <c r="AO65" s="3">
        <f t="shared" si="93"/>
        <v>0</v>
      </c>
      <c r="AP65" s="3">
        <f t="shared" si="93"/>
        <v>0</v>
      </c>
      <c r="AQ65" s="3">
        <f t="shared" si="93"/>
        <v>0</v>
      </c>
      <c r="AR65" s="3">
        <f t="shared" si="93"/>
        <v>0</v>
      </c>
      <c r="AS65" s="3">
        <f t="shared" si="93"/>
        <v>0.56601489645964231</v>
      </c>
      <c r="AT65" s="3">
        <f t="shared" si="93"/>
        <v>0</v>
      </c>
      <c r="AU65" s="3">
        <f t="shared" si="93"/>
        <v>0</v>
      </c>
      <c r="AV65" s="3">
        <f t="shared" si="93"/>
        <v>0</v>
      </c>
      <c r="AW65" s="3">
        <f t="shared" si="93"/>
        <v>0</v>
      </c>
      <c r="AX65" s="3">
        <f t="shared" si="93"/>
        <v>0</v>
      </c>
      <c r="AY65" s="3">
        <f t="shared" si="93"/>
        <v>0</v>
      </c>
      <c r="AZ65" s="3">
        <f t="shared" si="93"/>
        <v>0</v>
      </c>
      <c r="BA65" s="3">
        <f t="shared" si="93"/>
        <v>0</v>
      </c>
      <c r="BE65" s="1">
        <v>214</v>
      </c>
      <c r="BF65" s="20">
        <f t="shared" si="56"/>
        <v>14889.669635538279</v>
      </c>
      <c r="BG65" s="20">
        <f t="shared" si="57"/>
        <v>9508</v>
      </c>
      <c r="BH65" s="20">
        <f t="shared" si="11"/>
        <v>5381.6696355382792</v>
      </c>
      <c r="BI65" s="20">
        <f t="shared" si="12"/>
        <v>5381.6696355382792</v>
      </c>
      <c r="BJ65" s="20">
        <f t="shared" si="21"/>
        <v>0</v>
      </c>
      <c r="BK65" s="23">
        <f t="shared" si="13"/>
        <v>19356.570526199765</v>
      </c>
      <c r="BL65" s="23">
        <f t="shared" si="14"/>
        <v>10261.548842140073</v>
      </c>
      <c r="BM65" s="23">
        <f t="shared" si="15"/>
        <v>12360.4</v>
      </c>
      <c r="BN65" s="23">
        <f t="shared" si="16"/>
        <v>2098.8511578599264</v>
      </c>
    </row>
    <row r="66" spans="1:66" x14ac:dyDescent="0.35">
      <c r="A66" s="1">
        <v>215</v>
      </c>
      <c r="B66">
        <v>14696.56427602013</v>
      </c>
      <c r="C66">
        <v>9288</v>
      </c>
      <c r="D66">
        <v>210</v>
      </c>
      <c r="F66">
        <f t="shared" si="9"/>
        <v>0.58231742851207258</v>
      </c>
      <c r="G66" s="18"/>
      <c r="H66" s="3">
        <f t="shared" si="89"/>
        <v>0.58231742851207258</v>
      </c>
      <c r="I66" s="3">
        <f t="shared" si="89"/>
        <v>0.58231742851207258</v>
      </c>
      <c r="J66" s="3">
        <f t="shared" si="89"/>
        <v>0.58231742851207258</v>
      </c>
      <c r="K66" s="3">
        <f t="shared" si="89"/>
        <v>0.58231742851207258</v>
      </c>
      <c r="L66" s="3">
        <f t="shared" si="89"/>
        <v>0.58231742851207258</v>
      </c>
      <c r="M66" s="3">
        <f t="shared" si="89"/>
        <v>0.58231742851207258</v>
      </c>
      <c r="N66" s="3">
        <f t="shared" si="89"/>
        <v>0.58231742851207258</v>
      </c>
      <c r="O66" s="3">
        <f t="shared" si="89"/>
        <v>0.58231742851207258</v>
      </c>
      <c r="P66" s="3">
        <f t="shared" si="89"/>
        <v>0.58231742851207258</v>
      </c>
      <c r="Q66" s="3">
        <f t="shared" si="89"/>
        <v>0.58231742851207258</v>
      </c>
      <c r="R66" s="3">
        <f t="shared" si="90"/>
        <v>0.58231742851207258</v>
      </c>
      <c r="S66" s="3">
        <f t="shared" si="90"/>
        <v>0.58231742851207258</v>
      </c>
      <c r="T66" s="3">
        <f t="shared" si="90"/>
        <v>0.58231742851207258</v>
      </c>
      <c r="U66" s="3">
        <f t="shared" si="90"/>
        <v>0.58231742851207258</v>
      </c>
      <c r="V66" s="3">
        <f t="shared" si="90"/>
        <v>0</v>
      </c>
      <c r="W66" s="3">
        <f t="shared" si="90"/>
        <v>0</v>
      </c>
      <c r="X66" s="3">
        <f t="shared" si="90"/>
        <v>0</v>
      </c>
      <c r="Y66" s="3">
        <f t="shared" si="90"/>
        <v>0</v>
      </c>
      <c r="Z66" s="3">
        <f t="shared" si="90"/>
        <v>0</v>
      </c>
      <c r="AA66" s="3">
        <f t="shared" si="90"/>
        <v>0</v>
      </c>
      <c r="AB66" s="3">
        <f t="shared" si="90"/>
        <v>0</v>
      </c>
      <c r="AC66" s="3"/>
      <c r="AD66" s="7">
        <v>44776</v>
      </c>
      <c r="AE66" s="3">
        <f t="shared" si="54"/>
        <v>0</v>
      </c>
      <c r="AF66" s="3">
        <f t="shared" ref="AF66:BA66" si="94">IF(AND($B66&gt;AF$2,$B66&lt;AG$2),$F66,)</f>
        <v>0</v>
      </c>
      <c r="AG66" s="3">
        <f t="shared" si="94"/>
        <v>0</v>
      </c>
      <c r="AH66" s="3">
        <f t="shared" si="94"/>
        <v>0</v>
      </c>
      <c r="AI66" s="3">
        <f t="shared" si="94"/>
        <v>0</v>
      </c>
      <c r="AJ66" s="3">
        <f t="shared" si="94"/>
        <v>0</v>
      </c>
      <c r="AK66" s="3">
        <f t="shared" si="94"/>
        <v>0</v>
      </c>
      <c r="AL66" s="3">
        <f t="shared" si="94"/>
        <v>0</v>
      </c>
      <c r="AM66" s="3">
        <f t="shared" si="94"/>
        <v>0</v>
      </c>
      <c r="AN66" s="3">
        <f t="shared" si="94"/>
        <v>0</v>
      </c>
      <c r="AO66" s="3">
        <f t="shared" si="94"/>
        <v>0</v>
      </c>
      <c r="AP66" s="3">
        <f t="shared" si="94"/>
        <v>0</v>
      </c>
      <c r="AQ66" s="3">
        <f t="shared" si="94"/>
        <v>0</v>
      </c>
      <c r="AR66" s="3">
        <f t="shared" si="94"/>
        <v>0</v>
      </c>
      <c r="AS66" s="3">
        <f t="shared" si="94"/>
        <v>0.58231742851207258</v>
      </c>
      <c r="AT66" s="3">
        <f t="shared" si="94"/>
        <v>0</v>
      </c>
      <c r="AU66" s="3">
        <f t="shared" si="94"/>
        <v>0</v>
      </c>
      <c r="AV66" s="3">
        <f t="shared" si="94"/>
        <v>0</v>
      </c>
      <c r="AW66" s="3">
        <f t="shared" si="94"/>
        <v>0</v>
      </c>
      <c r="AX66" s="3">
        <f t="shared" si="94"/>
        <v>0</v>
      </c>
      <c r="AY66" s="3">
        <f t="shared" si="94"/>
        <v>0</v>
      </c>
      <c r="AZ66" s="3">
        <f t="shared" si="94"/>
        <v>0</v>
      </c>
      <c r="BA66" s="3">
        <f t="shared" si="94"/>
        <v>0</v>
      </c>
      <c r="BE66" s="1">
        <v>215</v>
      </c>
      <c r="BF66" s="20">
        <f t="shared" si="56"/>
        <v>14696.56427602013</v>
      </c>
      <c r="BG66" s="20">
        <f t="shared" si="57"/>
        <v>9288</v>
      </c>
      <c r="BH66" s="20">
        <f t="shared" si="11"/>
        <v>5408.5642760201299</v>
      </c>
      <c r="BI66" s="20">
        <f t="shared" si="12"/>
        <v>5408.5642760201299</v>
      </c>
      <c r="BJ66" s="20">
        <f t="shared" si="21"/>
        <v>0</v>
      </c>
      <c r="BK66" s="23">
        <f t="shared" si="13"/>
        <v>19105.53355882617</v>
      </c>
      <c r="BL66" s="23">
        <f t="shared" si="14"/>
        <v>9965.059932352151</v>
      </c>
      <c r="BM66" s="23">
        <f t="shared" si="15"/>
        <v>12074.4</v>
      </c>
      <c r="BN66" s="23">
        <f t="shared" si="16"/>
        <v>2109.3400676478486</v>
      </c>
    </row>
    <row r="67" spans="1:66" x14ac:dyDescent="0.35">
      <c r="A67" s="1">
        <v>216</v>
      </c>
      <c r="B67">
        <v>14910.737556816401</v>
      </c>
      <c r="C67">
        <v>11864</v>
      </c>
      <c r="D67">
        <v>210</v>
      </c>
      <c r="F67">
        <f t="shared" si="9"/>
        <v>0.25680525596901554</v>
      </c>
      <c r="G67" s="18"/>
      <c r="H67" s="3">
        <f t="shared" si="89"/>
        <v>0.25680525596901554</v>
      </c>
      <c r="I67" s="3">
        <f t="shared" si="89"/>
        <v>0.25680525596901554</v>
      </c>
      <c r="J67" s="3">
        <f t="shared" si="89"/>
        <v>0.25680525596901554</v>
      </c>
      <c r="K67" s="3">
        <f t="shared" si="89"/>
        <v>0.25680525596901554</v>
      </c>
      <c r="L67" s="3">
        <f t="shared" si="89"/>
        <v>0.25680525596901554</v>
      </c>
      <c r="M67" s="3">
        <f t="shared" si="89"/>
        <v>0.25680525596901554</v>
      </c>
      <c r="N67" s="3">
        <f t="shared" si="89"/>
        <v>0.25680525596901554</v>
      </c>
      <c r="O67" s="3">
        <f t="shared" si="89"/>
        <v>0.25680525596901554</v>
      </c>
      <c r="P67" s="3">
        <f t="shared" si="89"/>
        <v>0.25680525596901554</v>
      </c>
      <c r="Q67" s="3">
        <f t="shared" si="89"/>
        <v>0.25680525596901554</v>
      </c>
      <c r="R67" s="3">
        <f t="shared" si="90"/>
        <v>0.25680525596901554</v>
      </c>
      <c r="S67" s="3">
        <f t="shared" si="90"/>
        <v>0.25680525596901554</v>
      </c>
      <c r="T67" s="3">
        <f t="shared" si="90"/>
        <v>0.25680525596901554</v>
      </c>
      <c r="U67" s="3">
        <f t="shared" si="90"/>
        <v>0.25680525596901554</v>
      </c>
      <c r="V67" s="3">
        <f t="shared" si="90"/>
        <v>0</v>
      </c>
      <c r="W67" s="3">
        <f t="shared" si="90"/>
        <v>0</v>
      </c>
      <c r="X67" s="3">
        <f t="shared" si="90"/>
        <v>0</v>
      </c>
      <c r="Y67" s="3">
        <f t="shared" si="90"/>
        <v>0</v>
      </c>
      <c r="Z67" s="3">
        <f t="shared" si="90"/>
        <v>0</v>
      </c>
      <c r="AA67" s="3">
        <f t="shared" si="90"/>
        <v>0</v>
      </c>
      <c r="AB67" s="3">
        <f t="shared" si="90"/>
        <v>0</v>
      </c>
      <c r="AC67" s="3"/>
      <c r="AD67" s="7">
        <v>44777</v>
      </c>
      <c r="AE67" s="3">
        <f t="shared" ref="AE67:AE98" si="95">IF($B67&lt;AF$2,$F67,)</f>
        <v>0</v>
      </c>
      <c r="AF67" s="3">
        <f t="shared" ref="AF67:BA67" si="96">IF(AND($B67&gt;AF$2,$B67&lt;AG$2),$F67,)</f>
        <v>0</v>
      </c>
      <c r="AG67" s="3">
        <f t="shared" si="96"/>
        <v>0</v>
      </c>
      <c r="AH67" s="3">
        <f t="shared" si="96"/>
        <v>0</v>
      </c>
      <c r="AI67" s="3">
        <f t="shared" si="96"/>
        <v>0</v>
      </c>
      <c r="AJ67" s="3">
        <f t="shared" si="96"/>
        <v>0</v>
      </c>
      <c r="AK67" s="3">
        <f t="shared" si="96"/>
        <v>0</v>
      </c>
      <c r="AL67" s="3">
        <f t="shared" si="96"/>
        <v>0</v>
      </c>
      <c r="AM67" s="3">
        <f t="shared" si="96"/>
        <v>0</v>
      </c>
      <c r="AN67" s="3">
        <f t="shared" si="96"/>
        <v>0</v>
      </c>
      <c r="AO67" s="3">
        <f t="shared" si="96"/>
        <v>0</v>
      </c>
      <c r="AP67" s="3">
        <f t="shared" si="96"/>
        <v>0</v>
      </c>
      <c r="AQ67" s="3">
        <f t="shared" si="96"/>
        <v>0</v>
      </c>
      <c r="AR67" s="3">
        <f t="shared" si="96"/>
        <v>0</v>
      </c>
      <c r="AS67" s="3">
        <f t="shared" si="96"/>
        <v>0.25680525596901554</v>
      </c>
      <c r="AT67" s="3">
        <f t="shared" si="96"/>
        <v>0</v>
      </c>
      <c r="AU67" s="3">
        <f t="shared" si="96"/>
        <v>0</v>
      </c>
      <c r="AV67" s="3">
        <f t="shared" si="96"/>
        <v>0</v>
      </c>
      <c r="AW67" s="3">
        <f t="shared" si="96"/>
        <v>0</v>
      </c>
      <c r="AX67" s="3">
        <f t="shared" si="96"/>
        <v>0</v>
      </c>
      <c r="AY67" s="3">
        <f t="shared" si="96"/>
        <v>0</v>
      </c>
      <c r="AZ67" s="3">
        <f t="shared" si="96"/>
        <v>0</v>
      </c>
      <c r="BA67" s="3">
        <f t="shared" si="96"/>
        <v>0</v>
      </c>
      <c r="BE67" s="1">
        <v>216</v>
      </c>
      <c r="BF67" s="20">
        <f t="shared" ref="BF67:BF98" si="97">B67</f>
        <v>14910.737556816401</v>
      </c>
      <c r="BG67" s="20">
        <f t="shared" ref="BG67:BG98" si="98">C67</f>
        <v>11864</v>
      </c>
      <c r="BH67" s="20">
        <f t="shared" si="11"/>
        <v>3046.7375568164007</v>
      </c>
      <c r="BI67" s="20">
        <f t="shared" si="12"/>
        <v>3046.7375568164007</v>
      </c>
      <c r="BJ67" s="20">
        <f t="shared" si="21"/>
        <v>0</v>
      </c>
      <c r="BK67" s="23">
        <f t="shared" si="13"/>
        <v>19383.958823861321</v>
      </c>
      <c r="BL67" s="23">
        <f t="shared" si="14"/>
        <v>14234.972352841603</v>
      </c>
      <c r="BM67" s="23">
        <f t="shared" si="15"/>
        <v>15423.2</v>
      </c>
      <c r="BN67" s="23">
        <f t="shared" si="16"/>
        <v>1188.2276471583973</v>
      </c>
    </row>
    <row r="68" spans="1:66" x14ac:dyDescent="0.35">
      <c r="A68" s="1">
        <v>217</v>
      </c>
      <c r="B68">
        <v>17161.664995963289</v>
      </c>
      <c r="C68">
        <v>13980</v>
      </c>
      <c r="D68">
        <v>201</v>
      </c>
      <c r="F68">
        <f t="shared" ref="F68:F131" si="99">ABS(B68-C68)/C68</f>
        <v>0.22758690958249561</v>
      </c>
      <c r="G68" s="18"/>
      <c r="H68" s="3">
        <f t="shared" si="89"/>
        <v>0.22758690958249561</v>
      </c>
      <c r="I68" s="3">
        <f t="shared" si="89"/>
        <v>0.22758690958249561</v>
      </c>
      <c r="J68" s="3">
        <f t="shared" si="89"/>
        <v>0.22758690958249561</v>
      </c>
      <c r="K68" s="3">
        <f t="shared" si="89"/>
        <v>0.22758690958249561</v>
      </c>
      <c r="L68" s="3">
        <f t="shared" si="89"/>
        <v>0.22758690958249561</v>
      </c>
      <c r="M68" s="3">
        <f t="shared" si="89"/>
        <v>0.22758690958249561</v>
      </c>
      <c r="N68" s="3">
        <f t="shared" si="89"/>
        <v>0.22758690958249561</v>
      </c>
      <c r="O68" s="3">
        <f t="shared" si="89"/>
        <v>0.22758690958249561</v>
      </c>
      <c r="P68" s="3">
        <f t="shared" si="89"/>
        <v>0.22758690958249561</v>
      </c>
      <c r="Q68" s="3">
        <f t="shared" si="89"/>
        <v>0.22758690958249561</v>
      </c>
      <c r="R68" s="3">
        <f t="shared" si="90"/>
        <v>0.22758690958249561</v>
      </c>
      <c r="S68" s="3">
        <f t="shared" si="90"/>
        <v>0.22758690958249561</v>
      </c>
      <c r="T68" s="3">
        <f t="shared" si="90"/>
        <v>0.22758690958249561</v>
      </c>
      <c r="U68" s="3">
        <f t="shared" si="90"/>
        <v>0.22758690958249561</v>
      </c>
      <c r="V68" s="3">
        <f t="shared" si="90"/>
        <v>0.22758690958249561</v>
      </c>
      <c r="W68" s="3">
        <f t="shared" si="90"/>
        <v>0.22758690958249561</v>
      </c>
      <c r="X68" s="3">
        <f t="shared" si="90"/>
        <v>0.22758690958249561</v>
      </c>
      <c r="Y68" s="3">
        <f t="shared" si="90"/>
        <v>0</v>
      </c>
      <c r="Z68" s="3">
        <f t="shared" si="90"/>
        <v>0</v>
      </c>
      <c r="AA68" s="3">
        <f t="shared" si="90"/>
        <v>0</v>
      </c>
      <c r="AB68" s="3">
        <f t="shared" si="90"/>
        <v>0</v>
      </c>
      <c r="AC68" s="3"/>
      <c r="AD68" s="7">
        <v>44778</v>
      </c>
      <c r="AE68" s="3">
        <f t="shared" si="95"/>
        <v>0</v>
      </c>
      <c r="AF68" s="3">
        <f t="shared" ref="AF68:BA68" si="100">IF(AND($B68&gt;AF$2,$B68&lt;AG$2),$F68,)</f>
        <v>0</v>
      </c>
      <c r="AG68" s="3">
        <f t="shared" si="100"/>
        <v>0</v>
      </c>
      <c r="AH68" s="3">
        <f t="shared" si="100"/>
        <v>0</v>
      </c>
      <c r="AI68" s="3">
        <f t="shared" si="100"/>
        <v>0</v>
      </c>
      <c r="AJ68" s="3">
        <f t="shared" si="100"/>
        <v>0</v>
      </c>
      <c r="AK68" s="3">
        <f t="shared" si="100"/>
        <v>0</v>
      </c>
      <c r="AL68" s="3">
        <f t="shared" si="100"/>
        <v>0</v>
      </c>
      <c r="AM68" s="3">
        <f t="shared" si="100"/>
        <v>0</v>
      </c>
      <c r="AN68" s="3">
        <f t="shared" si="100"/>
        <v>0</v>
      </c>
      <c r="AO68" s="3">
        <f t="shared" si="100"/>
        <v>0</v>
      </c>
      <c r="AP68" s="3">
        <f t="shared" si="100"/>
        <v>0</v>
      </c>
      <c r="AQ68" s="3">
        <f t="shared" si="100"/>
        <v>0</v>
      </c>
      <c r="AR68" s="3">
        <f t="shared" si="100"/>
        <v>0</v>
      </c>
      <c r="AS68" s="3">
        <f t="shared" si="100"/>
        <v>0</v>
      </c>
      <c r="AT68" s="3">
        <f t="shared" si="100"/>
        <v>0</v>
      </c>
      <c r="AU68" s="3">
        <f t="shared" si="100"/>
        <v>0</v>
      </c>
      <c r="AV68" s="3">
        <f t="shared" si="100"/>
        <v>0.22758690958249561</v>
      </c>
      <c r="AW68" s="3">
        <f t="shared" si="100"/>
        <v>0</v>
      </c>
      <c r="AX68" s="3">
        <f t="shared" si="100"/>
        <v>0</v>
      </c>
      <c r="AY68" s="3">
        <f t="shared" si="100"/>
        <v>0</v>
      </c>
      <c r="AZ68" s="3">
        <f t="shared" si="100"/>
        <v>0</v>
      </c>
      <c r="BA68" s="3">
        <f t="shared" si="100"/>
        <v>0</v>
      </c>
      <c r="BE68" s="1">
        <v>217</v>
      </c>
      <c r="BF68" s="20">
        <f t="shared" si="97"/>
        <v>17161.664995963289</v>
      </c>
      <c r="BG68" s="20">
        <f t="shared" si="98"/>
        <v>13980</v>
      </c>
      <c r="BH68" s="20">
        <f t="shared" ref="BH68:BH131" si="101">BF68-BG68</f>
        <v>3181.6649959632887</v>
      </c>
      <c r="BI68" s="20">
        <f t="shared" ref="BI68:BI131" si="102">IF(BF68&gt;BG68,BF68-BG68,0)</f>
        <v>3181.6649959632887</v>
      </c>
      <c r="BJ68" s="20">
        <f t="shared" si="21"/>
        <v>0</v>
      </c>
      <c r="BK68" s="23">
        <f t="shared" ref="BK68:BK131" si="103">BF68*$BL$1</f>
        <v>22310.164494752276</v>
      </c>
      <c r="BL68" s="23">
        <f t="shared" ref="BL68:BL131" si="104">BK68-BI68*($BL$1+$BL$1*$BI$1)</f>
        <v>16933.150651574317</v>
      </c>
      <c r="BM68" s="23">
        <f t="shared" ref="BM68:BM131" si="105">BG68*$BL$1</f>
        <v>18174</v>
      </c>
      <c r="BN68" s="23">
        <f t="shared" ref="BN68:BN131" si="106">BM68-BL68</f>
        <v>1240.8493484256833</v>
      </c>
    </row>
    <row r="69" spans="1:66" x14ac:dyDescent="0.35">
      <c r="A69" s="1">
        <v>218</v>
      </c>
      <c r="B69">
        <v>17727.256489042789</v>
      </c>
      <c r="C69">
        <v>18892</v>
      </c>
      <c r="D69">
        <v>216</v>
      </c>
      <c r="F69">
        <f t="shared" si="99"/>
        <v>6.1652737188080176E-2</v>
      </c>
      <c r="G69" s="18"/>
      <c r="H69" s="3">
        <f t="shared" si="89"/>
        <v>6.1652737188080176E-2</v>
      </c>
      <c r="I69" s="3">
        <f t="shared" si="89"/>
        <v>6.1652737188080176E-2</v>
      </c>
      <c r="J69" s="3">
        <f t="shared" si="89"/>
        <v>6.1652737188080176E-2</v>
      </c>
      <c r="K69" s="3">
        <f t="shared" si="89"/>
        <v>6.1652737188080176E-2</v>
      </c>
      <c r="L69" s="3">
        <f t="shared" si="89"/>
        <v>6.1652737188080176E-2</v>
      </c>
      <c r="M69" s="3">
        <f t="shared" si="89"/>
        <v>6.1652737188080176E-2</v>
      </c>
      <c r="N69" s="3">
        <f t="shared" si="89"/>
        <v>6.1652737188080176E-2</v>
      </c>
      <c r="O69" s="3">
        <f t="shared" si="89"/>
        <v>6.1652737188080176E-2</v>
      </c>
      <c r="P69" s="3">
        <f t="shared" si="89"/>
        <v>6.1652737188080176E-2</v>
      </c>
      <c r="Q69" s="3">
        <f t="shared" si="89"/>
        <v>6.1652737188080176E-2</v>
      </c>
      <c r="R69" s="3">
        <f t="shared" si="90"/>
        <v>6.1652737188080176E-2</v>
      </c>
      <c r="S69" s="3">
        <f t="shared" si="90"/>
        <v>6.1652737188080176E-2</v>
      </c>
      <c r="T69" s="3">
        <f t="shared" si="90"/>
        <v>6.1652737188080176E-2</v>
      </c>
      <c r="U69" s="3">
        <f t="shared" si="90"/>
        <v>6.1652737188080176E-2</v>
      </c>
      <c r="V69" s="3">
        <f t="shared" si="90"/>
        <v>6.1652737188080176E-2</v>
      </c>
      <c r="W69" s="3">
        <f t="shared" si="90"/>
        <v>6.1652737188080176E-2</v>
      </c>
      <c r="X69" s="3">
        <f t="shared" si="90"/>
        <v>6.1652737188080176E-2</v>
      </c>
      <c r="Y69" s="3">
        <f t="shared" si="90"/>
        <v>0</v>
      </c>
      <c r="Z69" s="3">
        <f t="shared" si="90"/>
        <v>0</v>
      </c>
      <c r="AA69" s="3">
        <f t="shared" si="90"/>
        <v>0</v>
      </c>
      <c r="AB69" s="3">
        <f t="shared" si="90"/>
        <v>0</v>
      </c>
      <c r="AC69" s="3"/>
      <c r="AD69" s="7">
        <v>44779</v>
      </c>
      <c r="AE69" s="3">
        <f t="shared" si="95"/>
        <v>0</v>
      </c>
      <c r="AF69" s="3">
        <f t="shared" ref="AF69:BA69" si="107">IF(AND($B69&gt;AF$2,$B69&lt;AG$2),$F69,)</f>
        <v>0</v>
      </c>
      <c r="AG69" s="3">
        <f t="shared" si="107"/>
        <v>0</v>
      </c>
      <c r="AH69" s="3">
        <f t="shared" si="107"/>
        <v>0</v>
      </c>
      <c r="AI69" s="3">
        <f t="shared" si="107"/>
        <v>0</v>
      </c>
      <c r="AJ69" s="3">
        <f t="shared" si="107"/>
        <v>0</v>
      </c>
      <c r="AK69" s="3">
        <f t="shared" si="107"/>
        <v>0</v>
      </c>
      <c r="AL69" s="3">
        <f t="shared" si="107"/>
        <v>0</v>
      </c>
      <c r="AM69" s="3">
        <f t="shared" si="107"/>
        <v>0</v>
      </c>
      <c r="AN69" s="3">
        <f t="shared" si="107"/>
        <v>0</v>
      </c>
      <c r="AO69" s="3">
        <f t="shared" si="107"/>
        <v>0</v>
      </c>
      <c r="AP69" s="3">
        <f t="shared" si="107"/>
        <v>0</v>
      </c>
      <c r="AQ69" s="3">
        <f t="shared" si="107"/>
        <v>0</v>
      </c>
      <c r="AR69" s="3">
        <f t="shared" si="107"/>
        <v>0</v>
      </c>
      <c r="AS69" s="3">
        <f t="shared" si="107"/>
        <v>0</v>
      </c>
      <c r="AT69" s="3">
        <f t="shared" si="107"/>
        <v>0</v>
      </c>
      <c r="AU69" s="3">
        <f t="shared" si="107"/>
        <v>0</v>
      </c>
      <c r="AV69" s="3">
        <f t="shared" si="107"/>
        <v>6.1652737188080176E-2</v>
      </c>
      <c r="AW69" s="3">
        <f t="shared" si="107"/>
        <v>0</v>
      </c>
      <c r="AX69" s="3">
        <f t="shared" si="107"/>
        <v>0</v>
      </c>
      <c r="AY69" s="3">
        <f t="shared" si="107"/>
        <v>0</v>
      </c>
      <c r="AZ69" s="3">
        <f t="shared" si="107"/>
        <v>0</v>
      </c>
      <c r="BA69" s="3">
        <f t="shared" si="107"/>
        <v>0</v>
      </c>
      <c r="BE69" s="1">
        <v>218</v>
      </c>
      <c r="BF69" s="20">
        <f t="shared" si="97"/>
        <v>17727.256489042789</v>
      </c>
      <c r="BG69" s="20">
        <f t="shared" si="98"/>
        <v>18892</v>
      </c>
      <c r="BH69" s="20">
        <f t="shared" si="101"/>
        <v>-1164.7435109572107</v>
      </c>
      <c r="BI69" s="20">
        <f t="shared" si="102"/>
        <v>0</v>
      </c>
      <c r="BJ69" s="20">
        <f t="shared" si="21"/>
        <v>1164.7435109572107</v>
      </c>
      <c r="BK69" s="23">
        <f t="shared" si="103"/>
        <v>23045.433435755625</v>
      </c>
      <c r="BL69" s="23">
        <f t="shared" si="104"/>
        <v>23045.433435755625</v>
      </c>
      <c r="BM69" s="23">
        <f t="shared" si="105"/>
        <v>24559.600000000002</v>
      </c>
      <c r="BN69" s="23">
        <f t="shared" si="106"/>
        <v>1514.1665642443768</v>
      </c>
    </row>
    <row r="70" spans="1:66" x14ac:dyDescent="0.35">
      <c r="A70" s="1">
        <v>219</v>
      </c>
      <c r="B70">
        <v>10077.316602647321</v>
      </c>
      <c r="C70">
        <v>7320</v>
      </c>
      <c r="D70">
        <v>180</v>
      </c>
      <c r="F70">
        <f t="shared" si="99"/>
        <v>0.37668259599007115</v>
      </c>
      <c r="G70" s="18"/>
      <c r="H70" s="3">
        <f t="shared" si="89"/>
        <v>0.37668259599007115</v>
      </c>
      <c r="I70" s="3">
        <f t="shared" si="89"/>
        <v>0.37668259599007115</v>
      </c>
      <c r="J70" s="3">
        <f t="shared" si="89"/>
        <v>0.37668259599007115</v>
      </c>
      <c r="K70" s="3">
        <f t="shared" si="89"/>
        <v>0.37668259599007115</v>
      </c>
      <c r="L70" s="3">
        <f t="shared" si="89"/>
        <v>0.37668259599007115</v>
      </c>
      <c r="M70" s="3">
        <f t="shared" si="89"/>
        <v>0.37668259599007115</v>
      </c>
      <c r="N70" s="3">
        <f t="shared" si="89"/>
        <v>0.37668259599007115</v>
      </c>
      <c r="O70" s="3">
        <f t="shared" si="89"/>
        <v>0.37668259599007115</v>
      </c>
      <c r="P70" s="3">
        <f t="shared" si="89"/>
        <v>0.37668259599007115</v>
      </c>
      <c r="Q70" s="3">
        <f t="shared" si="89"/>
        <v>0.37668259599007115</v>
      </c>
      <c r="R70" s="3">
        <f t="shared" si="90"/>
        <v>0</v>
      </c>
      <c r="S70" s="3">
        <f t="shared" si="90"/>
        <v>0</v>
      </c>
      <c r="T70" s="3">
        <f t="shared" si="90"/>
        <v>0</v>
      </c>
      <c r="U70" s="3">
        <f t="shared" si="90"/>
        <v>0</v>
      </c>
      <c r="V70" s="3">
        <f t="shared" si="90"/>
        <v>0</v>
      </c>
      <c r="W70" s="3">
        <f t="shared" si="90"/>
        <v>0</v>
      </c>
      <c r="X70" s="3">
        <f t="shared" si="90"/>
        <v>0</v>
      </c>
      <c r="Y70" s="3">
        <f t="shared" si="90"/>
        <v>0</v>
      </c>
      <c r="Z70" s="3">
        <f t="shared" si="90"/>
        <v>0</v>
      </c>
      <c r="AA70" s="3">
        <f t="shared" si="90"/>
        <v>0</v>
      </c>
      <c r="AB70" s="3">
        <f t="shared" si="90"/>
        <v>0</v>
      </c>
      <c r="AC70" s="3"/>
      <c r="AD70" s="7">
        <v>44780</v>
      </c>
      <c r="AE70" s="3">
        <f t="shared" si="95"/>
        <v>0</v>
      </c>
      <c r="AF70" s="3">
        <f t="shared" ref="AF70:BA70" si="108">IF(AND($B70&gt;AF$2,$B70&lt;AG$2),$F70,)</f>
        <v>0</v>
      </c>
      <c r="AG70" s="3">
        <f t="shared" si="108"/>
        <v>0</v>
      </c>
      <c r="AH70" s="3">
        <f t="shared" si="108"/>
        <v>0</v>
      </c>
      <c r="AI70" s="3">
        <f t="shared" si="108"/>
        <v>0</v>
      </c>
      <c r="AJ70" s="3">
        <f t="shared" si="108"/>
        <v>0</v>
      </c>
      <c r="AK70" s="3">
        <f t="shared" si="108"/>
        <v>0</v>
      </c>
      <c r="AL70" s="3">
        <f t="shared" si="108"/>
        <v>0</v>
      </c>
      <c r="AM70" s="3">
        <f t="shared" si="108"/>
        <v>0</v>
      </c>
      <c r="AN70" s="3">
        <f t="shared" si="108"/>
        <v>0</v>
      </c>
      <c r="AO70" s="3">
        <f t="shared" si="108"/>
        <v>0.37668259599007115</v>
      </c>
      <c r="AP70" s="3">
        <f t="shared" si="108"/>
        <v>0</v>
      </c>
      <c r="AQ70" s="3">
        <f t="shared" si="108"/>
        <v>0</v>
      </c>
      <c r="AR70" s="3">
        <f t="shared" si="108"/>
        <v>0</v>
      </c>
      <c r="AS70" s="3">
        <f t="shared" si="108"/>
        <v>0</v>
      </c>
      <c r="AT70" s="3">
        <f t="shared" si="108"/>
        <v>0</v>
      </c>
      <c r="AU70" s="3">
        <f t="shared" si="108"/>
        <v>0</v>
      </c>
      <c r="AV70" s="3">
        <f t="shared" si="108"/>
        <v>0</v>
      </c>
      <c r="AW70" s="3">
        <f t="shared" si="108"/>
        <v>0</v>
      </c>
      <c r="AX70" s="3">
        <f t="shared" si="108"/>
        <v>0</v>
      </c>
      <c r="AY70" s="3">
        <f t="shared" si="108"/>
        <v>0</v>
      </c>
      <c r="AZ70" s="3">
        <f t="shared" si="108"/>
        <v>0</v>
      </c>
      <c r="BA70" s="3">
        <f t="shared" si="108"/>
        <v>0</v>
      </c>
      <c r="BE70" s="1">
        <v>219</v>
      </c>
      <c r="BF70" s="20">
        <f t="shared" si="97"/>
        <v>10077.316602647321</v>
      </c>
      <c r="BG70" s="20">
        <f t="shared" si="98"/>
        <v>7320</v>
      </c>
      <c r="BH70" s="20">
        <f t="shared" si="101"/>
        <v>2757.3166026473209</v>
      </c>
      <c r="BI70" s="20">
        <f t="shared" si="102"/>
        <v>2757.3166026473209</v>
      </c>
      <c r="BJ70" s="20">
        <f t="shared" si="21"/>
        <v>0</v>
      </c>
      <c r="BK70" s="23">
        <f t="shared" si="103"/>
        <v>13100.511583441517</v>
      </c>
      <c r="BL70" s="23">
        <f t="shared" si="104"/>
        <v>8440.6465249675457</v>
      </c>
      <c r="BM70" s="23">
        <f t="shared" si="105"/>
        <v>9516</v>
      </c>
      <c r="BN70" s="23">
        <f t="shared" si="106"/>
        <v>1075.3534750324543</v>
      </c>
    </row>
    <row r="71" spans="1:66" x14ac:dyDescent="0.35">
      <c r="A71" s="1">
        <v>220</v>
      </c>
      <c r="B71">
        <v>18528.234461510991</v>
      </c>
      <c r="C71">
        <v>8716</v>
      </c>
      <c r="D71">
        <v>210</v>
      </c>
      <c r="F71">
        <f t="shared" si="99"/>
        <v>1.1257726550609213</v>
      </c>
      <c r="G71" s="18"/>
      <c r="H71" s="3">
        <f t="shared" si="89"/>
        <v>1.1257726550609213</v>
      </c>
      <c r="I71" s="3">
        <f t="shared" si="89"/>
        <v>1.1257726550609213</v>
      </c>
      <c r="J71" s="3">
        <f t="shared" si="89"/>
        <v>1.1257726550609213</v>
      </c>
      <c r="K71" s="3">
        <f t="shared" si="89"/>
        <v>1.1257726550609213</v>
      </c>
      <c r="L71" s="3">
        <f t="shared" si="89"/>
        <v>1.1257726550609213</v>
      </c>
      <c r="M71" s="3">
        <f t="shared" si="89"/>
        <v>1.1257726550609213</v>
      </c>
      <c r="N71" s="3">
        <f t="shared" si="89"/>
        <v>1.1257726550609213</v>
      </c>
      <c r="O71" s="3">
        <f t="shared" si="89"/>
        <v>1.1257726550609213</v>
      </c>
      <c r="P71" s="3">
        <f t="shared" si="89"/>
        <v>1.1257726550609213</v>
      </c>
      <c r="Q71" s="3">
        <f t="shared" si="89"/>
        <v>1.1257726550609213</v>
      </c>
      <c r="R71" s="3">
        <f t="shared" si="90"/>
        <v>1.1257726550609213</v>
      </c>
      <c r="S71" s="3">
        <f t="shared" si="90"/>
        <v>1.1257726550609213</v>
      </c>
      <c r="T71" s="3">
        <f t="shared" si="90"/>
        <v>1.1257726550609213</v>
      </c>
      <c r="U71" s="3">
        <f t="shared" si="90"/>
        <v>1.1257726550609213</v>
      </c>
      <c r="V71" s="3">
        <f t="shared" si="90"/>
        <v>1.1257726550609213</v>
      </c>
      <c r="W71" s="3">
        <f t="shared" si="90"/>
        <v>1.1257726550609213</v>
      </c>
      <c r="X71" s="3">
        <f t="shared" si="90"/>
        <v>1.1257726550609213</v>
      </c>
      <c r="Y71" s="3">
        <f t="shared" si="90"/>
        <v>1.1257726550609213</v>
      </c>
      <c r="Z71" s="3">
        <f t="shared" si="90"/>
        <v>0</v>
      </c>
      <c r="AA71" s="3">
        <f t="shared" si="90"/>
        <v>0</v>
      </c>
      <c r="AB71" s="3">
        <f t="shared" si="90"/>
        <v>0</v>
      </c>
      <c r="AC71" s="3"/>
      <c r="AD71" s="7">
        <v>44781</v>
      </c>
      <c r="AE71" s="3">
        <f t="shared" si="95"/>
        <v>0</v>
      </c>
      <c r="AF71" s="3">
        <f t="shared" ref="AF71:BA71" si="109">IF(AND($B71&gt;AF$2,$B71&lt;AG$2),$F71,)</f>
        <v>0</v>
      </c>
      <c r="AG71" s="3">
        <f t="shared" si="109"/>
        <v>0</v>
      </c>
      <c r="AH71" s="3">
        <f t="shared" si="109"/>
        <v>0</v>
      </c>
      <c r="AI71" s="3">
        <f t="shared" si="109"/>
        <v>0</v>
      </c>
      <c r="AJ71" s="3">
        <f t="shared" si="109"/>
        <v>0</v>
      </c>
      <c r="AK71" s="3">
        <f t="shared" si="109"/>
        <v>0</v>
      </c>
      <c r="AL71" s="3">
        <f t="shared" si="109"/>
        <v>0</v>
      </c>
      <c r="AM71" s="3">
        <f t="shared" si="109"/>
        <v>0</v>
      </c>
      <c r="AN71" s="3">
        <f t="shared" si="109"/>
        <v>0</v>
      </c>
      <c r="AO71" s="3">
        <f t="shared" si="109"/>
        <v>0</v>
      </c>
      <c r="AP71" s="3">
        <f t="shared" si="109"/>
        <v>0</v>
      </c>
      <c r="AQ71" s="3">
        <f t="shared" si="109"/>
        <v>0</v>
      </c>
      <c r="AR71" s="3">
        <f t="shared" si="109"/>
        <v>0</v>
      </c>
      <c r="AS71" s="3">
        <f t="shared" si="109"/>
        <v>0</v>
      </c>
      <c r="AT71" s="3">
        <f t="shared" si="109"/>
        <v>0</v>
      </c>
      <c r="AU71" s="3">
        <f t="shared" si="109"/>
        <v>0</v>
      </c>
      <c r="AV71" s="3">
        <f t="shared" si="109"/>
        <v>0</v>
      </c>
      <c r="AW71" s="3">
        <f t="shared" si="109"/>
        <v>1.1257726550609213</v>
      </c>
      <c r="AX71" s="3">
        <f t="shared" si="109"/>
        <v>0</v>
      </c>
      <c r="AY71" s="3">
        <f t="shared" si="109"/>
        <v>0</v>
      </c>
      <c r="AZ71" s="3">
        <f t="shared" si="109"/>
        <v>0</v>
      </c>
      <c r="BA71" s="3">
        <f t="shared" si="109"/>
        <v>0</v>
      </c>
      <c r="BE71" s="1">
        <v>220</v>
      </c>
      <c r="BF71" s="20">
        <f t="shared" si="97"/>
        <v>18528.234461510991</v>
      </c>
      <c r="BG71" s="20">
        <f t="shared" si="98"/>
        <v>8716</v>
      </c>
      <c r="BH71" s="20">
        <f t="shared" si="101"/>
        <v>9812.2344615109905</v>
      </c>
      <c r="BI71" s="20">
        <f t="shared" si="102"/>
        <v>9812.2344615109905</v>
      </c>
      <c r="BJ71" s="20">
        <f t="shared" si="21"/>
        <v>0</v>
      </c>
      <c r="BK71" s="23">
        <f t="shared" si="103"/>
        <v>24086.704799964289</v>
      </c>
      <c r="BL71" s="23">
        <f t="shared" si="104"/>
        <v>7504.0285600107163</v>
      </c>
      <c r="BM71" s="23">
        <f t="shared" si="105"/>
        <v>11330.800000000001</v>
      </c>
      <c r="BN71" s="23">
        <f t="shared" si="106"/>
        <v>3826.7714399892848</v>
      </c>
    </row>
    <row r="72" spans="1:66" x14ac:dyDescent="0.35">
      <c r="A72" s="1">
        <v>221</v>
      </c>
      <c r="B72">
        <v>10862.370704128611</v>
      </c>
      <c r="C72">
        <v>4076</v>
      </c>
      <c r="D72">
        <v>210</v>
      </c>
      <c r="F72">
        <f t="shared" si="99"/>
        <v>1.6649584651934766</v>
      </c>
      <c r="G72" s="18"/>
      <c r="H72" s="3">
        <f t="shared" si="89"/>
        <v>1.6649584651934766</v>
      </c>
      <c r="I72" s="3">
        <f t="shared" si="89"/>
        <v>1.6649584651934766</v>
      </c>
      <c r="J72" s="3">
        <f t="shared" si="89"/>
        <v>1.6649584651934766</v>
      </c>
      <c r="K72" s="3">
        <f t="shared" si="89"/>
        <v>1.6649584651934766</v>
      </c>
      <c r="L72" s="3">
        <f t="shared" si="89"/>
        <v>1.6649584651934766</v>
      </c>
      <c r="M72" s="3">
        <f t="shared" si="89"/>
        <v>1.6649584651934766</v>
      </c>
      <c r="N72" s="3">
        <f t="shared" si="89"/>
        <v>1.6649584651934766</v>
      </c>
      <c r="O72" s="3">
        <f t="shared" si="89"/>
        <v>1.6649584651934766</v>
      </c>
      <c r="P72" s="3">
        <f t="shared" si="89"/>
        <v>1.6649584651934766</v>
      </c>
      <c r="Q72" s="3">
        <f t="shared" si="89"/>
        <v>1.6649584651934766</v>
      </c>
      <c r="R72" s="3">
        <f t="shared" si="90"/>
        <v>0</v>
      </c>
      <c r="S72" s="3">
        <f t="shared" si="90"/>
        <v>0</v>
      </c>
      <c r="T72" s="3">
        <f t="shared" si="90"/>
        <v>0</v>
      </c>
      <c r="U72" s="3">
        <f t="shared" si="90"/>
        <v>0</v>
      </c>
      <c r="V72" s="3">
        <f t="shared" si="90"/>
        <v>0</v>
      </c>
      <c r="W72" s="3">
        <f t="shared" si="90"/>
        <v>0</v>
      </c>
      <c r="X72" s="3">
        <f t="shared" si="90"/>
        <v>0</v>
      </c>
      <c r="Y72" s="3">
        <f t="shared" si="90"/>
        <v>0</v>
      </c>
      <c r="Z72" s="3">
        <f t="shared" si="90"/>
        <v>0</v>
      </c>
      <c r="AA72" s="3">
        <f t="shared" si="90"/>
        <v>0</v>
      </c>
      <c r="AB72" s="3">
        <f t="shared" si="90"/>
        <v>0</v>
      </c>
      <c r="AC72" s="3"/>
      <c r="AD72" s="7">
        <v>44782</v>
      </c>
      <c r="AE72" s="3">
        <f t="shared" si="95"/>
        <v>0</v>
      </c>
      <c r="AF72" s="3">
        <f t="shared" ref="AF72:BA72" si="110">IF(AND($B72&gt;AF$2,$B72&lt;AG$2),$F72,)</f>
        <v>0</v>
      </c>
      <c r="AG72" s="3">
        <f t="shared" si="110"/>
        <v>0</v>
      </c>
      <c r="AH72" s="3">
        <f t="shared" si="110"/>
        <v>0</v>
      </c>
      <c r="AI72" s="3">
        <f t="shared" si="110"/>
        <v>0</v>
      </c>
      <c r="AJ72" s="3">
        <f t="shared" si="110"/>
        <v>0</v>
      </c>
      <c r="AK72" s="3">
        <f t="shared" si="110"/>
        <v>0</v>
      </c>
      <c r="AL72" s="3">
        <f t="shared" si="110"/>
        <v>0</v>
      </c>
      <c r="AM72" s="3">
        <f t="shared" si="110"/>
        <v>0</v>
      </c>
      <c r="AN72" s="3">
        <f t="shared" si="110"/>
        <v>0</v>
      </c>
      <c r="AO72" s="3">
        <f t="shared" si="110"/>
        <v>1.6649584651934766</v>
      </c>
      <c r="AP72" s="3">
        <f t="shared" si="110"/>
        <v>0</v>
      </c>
      <c r="AQ72" s="3">
        <f t="shared" si="110"/>
        <v>0</v>
      </c>
      <c r="AR72" s="3">
        <f t="shared" si="110"/>
        <v>0</v>
      </c>
      <c r="AS72" s="3">
        <f t="shared" si="110"/>
        <v>0</v>
      </c>
      <c r="AT72" s="3">
        <f t="shared" si="110"/>
        <v>0</v>
      </c>
      <c r="AU72" s="3">
        <f t="shared" si="110"/>
        <v>0</v>
      </c>
      <c r="AV72" s="3">
        <f t="shared" si="110"/>
        <v>0</v>
      </c>
      <c r="AW72" s="3">
        <f t="shared" si="110"/>
        <v>0</v>
      </c>
      <c r="AX72" s="3">
        <f t="shared" si="110"/>
        <v>0</v>
      </c>
      <c r="AY72" s="3">
        <f t="shared" si="110"/>
        <v>0</v>
      </c>
      <c r="AZ72" s="3">
        <f t="shared" si="110"/>
        <v>0</v>
      </c>
      <c r="BA72" s="3">
        <f t="shared" si="110"/>
        <v>0</v>
      </c>
      <c r="BE72" s="1">
        <v>221</v>
      </c>
      <c r="BF72" s="20">
        <f t="shared" si="97"/>
        <v>10862.370704128611</v>
      </c>
      <c r="BG72" s="20">
        <f t="shared" si="98"/>
        <v>4076</v>
      </c>
      <c r="BH72" s="20">
        <f t="shared" si="101"/>
        <v>6786.3707041286107</v>
      </c>
      <c r="BI72" s="20">
        <f t="shared" si="102"/>
        <v>6786.3707041286107</v>
      </c>
      <c r="BJ72" s="20">
        <f t="shared" ref="BJ72:BJ135" si="111">ABS(IF(BF72&lt;BG72,BG72-BF72,0))</f>
        <v>0</v>
      </c>
      <c r="BK72" s="23">
        <f t="shared" si="103"/>
        <v>14121.081915367195</v>
      </c>
      <c r="BL72" s="23">
        <f t="shared" si="104"/>
        <v>2652.1154253898421</v>
      </c>
      <c r="BM72" s="23">
        <f t="shared" si="105"/>
        <v>5298.8</v>
      </c>
      <c r="BN72" s="23">
        <f t="shared" si="106"/>
        <v>2646.6845746101581</v>
      </c>
    </row>
    <row r="73" spans="1:66" x14ac:dyDescent="0.35">
      <c r="A73" s="1">
        <v>222</v>
      </c>
      <c r="B73">
        <v>16609.689990220199</v>
      </c>
      <c r="C73">
        <v>14000</v>
      </c>
      <c r="D73">
        <v>210</v>
      </c>
      <c r="F73">
        <f t="shared" si="99"/>
        <v>0.18640642787287132</v>
      </c>
      <c r="G73" s="18"/>
      <c r="H73" s="3">
        <f t="shared" ref="H73:Q82" si="112">IF($B73&gt;H$2,$F73,)</f>
        <v>0.18640642787287132</v>
      </c>
      <c r="I73" s="3">
        <f t="shared" si="112"/>
        <v>0.18640642787287132</v>
      </c>
      <c r="J73" s="3">
        <f t="shared" si="112"/>
        <v>0.18640642787287132</v>
      </c>
      <c r="K73" s="3">
        <f t="shared" si="112"/>
        <v>0.18640642787287132</v>
      </c>
      <c r="L73" s="3">
        <f t="shared" si="112"/>
        <v>0.18640642787287132</v>
      </c>
      <c r="M73" s="3">
        <f t="shared" si="112"/>
        <v>0.18640642787287132</v>
      </c>
      <c r="N73" s="3">
        <f t="shared" si="112"/>
        <v>0.18640642787287132</v>
      </c>
      <c r="O73" s="3">
        <f t="shared" si="112"/>
        <v>0.18640642787287132</v>
      </c>
      <c r="P73" s="3">
        <f t="shared" si="112"/>
        <v>0.18640642787287132</v>
      </c>
      <c r="Q73" s="3">
        <f t="shared" si="112"/>
        <v>0.18640642787287132</v>
      </c>
      <c r="R73" s="3">
        <f t="shared" ref="R73:AB82" si="113">IF($B73&gt;R$2,$F73,)</f>
        <v>0.18640642787287132</v>
      </c>
      <c r="S73" s="3">
        <f t="shared" si="113"/>
        <v>0.18640642787287132</v>
      </c>
      <c r="T73" s="3">
        <f t="shared" si="113"/>
        <v>0.18640642787287132</v>
      </c>
      <c r="U73" s="3">
        <f t="shared" si="113"/>
        <v>0.18640642787287132</v>
      </c>
      <c r="V73" s="3">
        <f t="shared" si="113"/>
        <v>0.18640642787287132</v>
      </c>
      <c r="W73" s="3">
        <f t="shared" si="113"/>
        <v>0.18640642787287132</v>
      </c>
      <c r="X73" s="3">
        <f t="shared" si="113"/>
        <v>0</v>
      </c>
      <c r="Y73" s="3">
        <f t="shared" si="113"/>
        <v>0</v>
      </c>
      <c r="Z73" s="3">
        <f t="shared" si="113"/>
        <v>0</v>
      </c>
      <c r="AA73" s="3">
        <f t="shared" si="113"/>
        <v>0</v>
      </c>
      <c r="AB73" s="3">
        <f t="shared" si="113"/>
        <v>0</v>
      </c>
      <c r="AC73" s="3"/>
      <c r="AD73" s="7">
        <v>44783</v>
      </c>
      <c r="AE73" s="3">
        <f t="shared" si="95"/>
        <v>0</v>
      </c>
      <c r="AF73" s="3">
        <f t="shared" ref="AF73:BA73" si="114">IF(AND($B73&gt;AF$2,$B73&lt;AG$2),$F73,)</f>
        <v>0</v>
      </c>
      <c r="AG73" s="3">
        <f t="shared" si="114"/>
        <v>0</v>
      </c>
      <c r="AH73" s="3">
        <f t="shared" si="114"/>
        <v>0</v>
      </c>
      <c r="AI73" s="3">
        <f t="shared" si="114"/>
        <v>0</v>
      </c>
      <c r="AJ73" s="3">
        <f t="shared" si="114"/>
        <v>0</v>
      </c>
      <c r="AK73" s="3">
        <f t="shared" si="114"/>
        <v>0</v>
      </c>
      <c r="AL73" s="3">
        <f t="shared" si="114"/>
        <v>0</v>
      </c>
      <c r="AM73" s="3">
        <f t="shared" si="114"/>
        <v>0</v>
      </c>
      <c r="AN73" s="3">
        <f t="shared" si="114"/>
        <v>0</v>
      </c>
      <c r="AO73" s="3">
        <f t="shared" si="114"/>
        <v>0</v>
      </c>
      <c r="AP73" s="3">
        <f t="shared" si="114"/>
        <v>0</v>
      </c>
      <c r="AQ73" s="3">
        <f t="shared" si="114"/>
        <v>0</v>
      </c>
      <c r="AR73" s="3">
        <f t="shared" si="114"/>
        <v>0</v>
      </c>
      <c r="AS73" s="3">
        <f t="shared" si="114"/>
        <v>0</v>
      </c>
      <c r="AT73" s="3">
        <f t="shared" si="114"/>
        <v>0</v>
      </c>
      <c r="AU73" s="3">
        <f t="shared" si="114"/>
        <v>0.18640642787287132</v>
      </c>
      <c r="AV73" s="3">
        <f t="shared" si="114"/>
        <v>0</v>
      </c>
      <c r="AW73" s="3">
        <f t="shared" si="114"/>
        <v>0</v>
      </c>
      <c r="AX73" s="3">
        <f t="shared" si="114"/>
        <v>0</v>
      </c>
      <c r="AY73" s="3">
        <f t="shared" si="114"/>
        <v>0</v>
      </c>
      <c r="AZ73" s="3">
        <f t="shared" si="114"/>
        <v>0</v>
      </c>
      <c r="BA73" s="3">
        <f t="shared" si="114"/>
        <v>0</v>
      </c>
      <c r="BE73" s="1">
        <v>222</v>
      </c>
      <c r="BF73" s="20">
        <f t="shared" si="97"/>
        <v>16609.689990220199</v>
      </c>
      <c r="BG73" s="20">
        <f t="shared" si="98"/>
        <v>14000</v>
      </c>
      <c r="BH73" s="20">
        <f t="shared" si="101"/>
        <v>2609.6899902201985</v>
      </c>
      <c r="BI73" s="20">
        <f t="shared" si="102"/>
        <v>2609.6899902201985</v>
      </c>
      <c r="BJ73" s="20">
        <f t="shared" si="111"/>
        <v>0</v>
      </c>
      <c r="BK73" s="23">
        <f t="shared" si="103"/>
        <v>21592.596987286259</v>
      </c>
      <c r="BL73" s="23">
        <f t="shared" si="104"/>
        <v>17182.220903814123</v>
      </c>
      <c r="BM73" s="23">
        <f t="shared" si="105"/>
        <v>18200</v>
      </c>
      <c r="BN73" s="23">
        <f t="shared" si="106"/>
        <v>1017.7790961858773</v>
      </c>
    </row>
    <row r="74" spans="1:66" x14ac:dyDescent="0.35">
      <c r="A74" s="1">
        <v>223</v>
      </c>
      <c r="B74">
        <v>13213.710396596411</v>
      </c>
      <c r="C74">
        <v>17268</v>
      </c>
      <c r="D74">
        <v>210</v>
      </c>
      <c r="F74">
        <f t="shared" si="99"/>
        <v>0.234786286970326</v>
      </c>
      <c r="G74" s="18"/>
      <c r="H74" s="3">
        <f t="shared" si="112"/>
        <v>0.234786286970326</v>
      </c>
      <c r="I74" s="3">
        <f t="shared" si="112"/>
        <v>0.234786286970326</v>
      </c>
      <c r="J74" s="3">
        <f t="shared" si="112"/>
        <v>0.234786286970326</v>
      </c>
      <c r="K74" s="3">
        <f t="shared" si="112"/>
        <v>0.234786286970326</v>
      </c>
      <c r="L74" s="3">
        <f t="shared" si="112"/>
        <v>0.234786286970326</v>
      </c>
      <c r="M74" s="3">
        <f t="shared" si="112"/>
        <v>0.234786286970326</v>
      </c>
      <c r="N74" s="3">
        <f t="shared" si="112"/>
        <v>0.234786286970326</v>
      </c>
      <c r="O74" s="3">
        <f t="shared" si="112"/>
        <v>0.234786286970326</v>
      </c>
      <c r="P74" s="3">
        <f t="shared" si="112"/>
        <v>0.234786286970326</v>
      </c>
      <c r="Q74" s="3">
        <f t="shared" si="112"/>
        <v>0.234786286970326</v>
      </c>
      <c r="R74" s="3">
        <f t="shared" si="113"/>
        <v>0.234786286970326</v>
      </c>
      <c r="S74" s="3">
        <f t="shared" si="113"/>
        <v>0.234786286970326</v>
      </c>
      <c r="T74" s="3">
        <f t="shared" si="113"/>
        <v>0.234786286970326</v>
      </c>
      <c r="U74" s="3">
        <f t="shared" si="113"/>
        <v>0</v>
      </c>
      <c r="V74" s="3">
        <f t="shared" si="113"/>
        <v>0</v>
      </c>
      <c r="W74" s="3">
        <f t="shared" si="113"/>
        <v>0</v>
      </c>
      <c r="X74" s="3">
        <f t="shared" si="113"/>
        <v>0</v>
      </c>
      <c r="Y74" s="3">
        <f t="shared" si="113"/>
        <v>0</v>
      </c>
      <c r="Z74" s="3">
        <f t="shared" si="113"/>
        <v>0</v>
      </c>
      <c r="AA74" s="3">
        <f t="shared" si="113"/>
        <v>0</v>
      </c>
      <c r="AB74" s="3">
        <f t="shared" si="113"/>
        <v>0</v>
      </c>
      <c r="AC74" s="3"/>
      <c r="AD74" s="7">
        <v>44784</v>
      </c>
      <c r="AE74" s="3">
        <f t="shared" si="95"/>
        <v>0</v>
      </c>
      <c r="AF74" s="3">
        <f t="shared" ref="AF74:BA74" si="115">IF(AND($B74&gt;AF$2,$B74&lt;AG$2),$F74,)</f>
        <v>0</v>
      </c>
      <c r="AG74" s="3">
        <f t="shared" si="115"/>
        <v>0</v>
      </c>
      <c r="AH74" s="3">
        <f t="shared" si="115"/>
        <v>0</v>
      </c>
      <c r="AI74" s="3">
        <f t="shared" si="115"/>
        <v>0</v>
      </c>
      <c r="AJ74" s="3">
        <f t="shared" si="115"/>
        <v>0</v>
      </c>
      <c r="AK74" s="3">
        <f t="shared" si="115"/>
        <v>0</v>
      </c>
      <c r="AL74" s="3">
        <f t="shared" si="115"/>
        <v>0</v>
      </c>
      <c r="AM74" s="3">
        <f t="shared" si="115"/>
        <v>0</v>
      </c>
      <c r="AN74" s="3">
        <f t="shared" si="115"/>
        <v>0</v>
      </c>
      <c r="AO74" s="3">
        <f t="shared" si="115"/>
        <v>0</v>
      </c>
      <c r="AP74" s="3">
        <f t="shared" si="115"/>
        <v>0</v>
      </c>
      <c r="AQ74" s="3">
        <f t="shared" si="115"/>
        <v>0</v>
      </c>
      <c r="AR74" s="3">
        <f t="shared" si="115"/>
        <v>0.234786286970326</v>
      </c>
      <c r="AS74" s="3">
        <f t="shared" si="115"/>
        <v>0</v>
      </c>
      <c r="AT74" s="3">
        <f t="shared" si="115"/>
        <v>0</v>
      </c>
      <c r="AU74" s="3">
        <f t="shared" si="115"/>
        <v>0</v>
      </c>
      <c r="AV74" s="3">
        <f t="shared" si="115"/>
        <v>0</v>
      </c>
      <c r="AW74" s="3">
        <f t="shared" si="115"/>
        <v>0</v>
      </c>
      <c r="AX74" s="3">
        <f t="shared" si="115"/>
        <v>0</v>
      </c>
      <c r="AY74" s="3">
        <f t="shared" si="115"/>
        <v>0</v>
      </c>
      <c r="AZ74" s="3">
        <f t="shared" si="115"/>
        <v>0</v>
      </c>
      <c r="BA74" s="3">
        <f t="shared" si="115"/>
        <v>0</v>
      </c>
      <c r="BE74" s="1">
        <v>223</v>
      </c>
      <c r="BF74" s="20">
        <f t="shared" si="97"/>
        <v>13213.710396596411</v>
      </c>
      <c r="BG74" s="20">
        <f t="shared" si="98"/>
        <v>17268</v>
      </c>
      <c r="BH74" s="20">
        <f t="shared" si="101"/>
        <v>-4054.2896034035894</v>
      </c>
      <c r="BI74" s="20">
        <f t="shared" si="102"/>
        <v>0</v>
      </c>
      <c r="BJ74" s="20">
        <f t="shared" si="111"/>
        <v>4054.2896034035894</v>
      </c>
      <c r="BK74" s="23">
        <f t="shared" si="103"/>
        <v>17177.823515575335</v>
      </c>
      <c r="BL74" s="23">
        <f t="shared" si="104"/>
        <v>17177.823515575335</v>
      </c>
      <c r="BM74" s="23">
        <f t="shared" si="105"/>
        <v>22448.400000000001</v>
      </c>
      <c r="BN74" s="23">
        <f t="shared" si="106"/>
        <v>5270.576484424666</v>
      </c>
    </row>
    <row r="75" spans="1:66" x14ac:dyDescent="0.35">
      <c r="A75" s="1">
        <v>224</v>
      </c>
      <c r="B75">
        <v>13657.201073642709</v>
      </c>
      <c r="C75">
        <v>3668</v>
      </c>
      <c r="D75">
        <v>210</v>
      </c>
      <c r="F75">
        <f t="shared" si="99"/>
        <v>2.7233372610803461</v>
      </c>
      <c r="G75" s="18"/>
      <c r="H75" s="3">
        <f t="shared" si="112"/>
        <v>2.7233372610803461</v>
      </c>
      <c r="I75" s="3">
        <f t="shared" si="112"/>
        <v>2.7233372610803461</v>
      </c>
      <c r="J75" s="3">
        <f t="shared" si="112"/>
        <v>2.7233372610803461</v>
      </c>
      <c r="K75" s="3">
        <f t="shared" si="112"/>
        <v>2.7233372610803461</v>
      </c>
      <c r="L75" s="3">
        <f t="shared" si="112"/>
        <v>2.7233372610803461</v>
      </c>
      <c r="M75" s="3">
        <f t="shared" si="112"/>
        <v>2.7233372610803461</v>
      </c>
      <c r="N75" s="3">
        <f t="shared" si="112"/>
        <v>2.7233372610803461</v>
      </c>
      <c r="O75" s="3">
        <f t="shared" si="112"/>
        <v>2.7233372610803461</v>
      </c>
      <c r="P75" s="3">
        <f t="shared" si="112"/>
        <v>2.7233372610803461</v>
      </c>
      <c r="Q75" s="3">
        <f t="shared" si="112"/>
        <v>2.7233372610803461</v>
      </c>
      <c r="R75" s="3">
        <f t="shared" si="113"/>
        <v>2.7233372610803461</v>
      </c>
      <c r="S75" s="3">
        <f t="shared" si="113"/>
        <v>2.7233372610803461</v>
      </c>
      <c r="T75" s="3">
        <f t="shared" si="113"/>
        <v>2.7233372610803461</v>
      </c>
      <c r="U75" s="3">
        <f t="shared" si="113"/>
        <v>0</v>
      </c>
      <c r="V75" s="3">
        <f t="shared" si="113"/>
        <v>0</v>
      </c>
      <c r="W75" s="3">
        <f t="shared" si="113"/>
        <v>0</v>
      </c>
      <c r="X75" s="3">
        <f t="shared" si="113"/>
        <v>0</v>
      </c>
      <c r="Y75" s="3">
        <f t="shared" si="113"/>
        <v>0</v>
      </c>
      <c r="Z75" s="3">
        <f t="shared" si="113"/>
        <v>0</v>
      </c>
      <c r="AA75" s="3">
        <f t="shared" si="113"/>
        <v>0</v>
      </c>
      <c r="AB75" s="3">
        <f t="shared" si="113"/>
        <v>0</v>
      </c>
      <c r="AC75" s="3"/>
      <c r="AD75" s="7">
        <v>44785</v>
      </c>
      <c r="AE75" s="3">
        <f t="shared" si="95"/>
        <v>0</v>
      </c>
      <c r="AF75" s="3">
        <f t="shared" ref="AF75:BA75" si="116">IF(AND($B75&gt;AF$2,$B75&lt;AG$2),$F75,)</f>
        <v>0</v>
      </c>
      <c r="AG75" s="3">
        <f t="shared" si="116"/>
        <v>0</v>
      </c>
      <c r="AH75" s="3">
        <f t="shared" si="116"/>
        <v>0</v>
      </c>
      <c r="AI75" s="3">
        <f t="shared" si="116"/>
        <v>0</v>
      </c>
      <c r="AJ75" s="3">
        <f t="shared" si="116"/>
        <v>0</v>
      </c>
      <c r="AK75" s="3">
        <f t="shared" si="116"/>
        <v>0</v>
      </c>
      <c r="AL75" s="3">
        <f t="shared" si="116"/>
        <v>0</v>
      </c>
      <c r="AM75" s="3">
        <f t="shared" si="116"/>
        <v>0</v>
      </c>
      <c r="AN75" s="3">
        <f t="shared" si="116"/>
        <v>0</v>
      </c>
      <c r="AO75" s="3">
        <f t="shared" si="116"/>
        <v>0</v>
      </c>
      <c r="AP75" s="3">
        <f t="shared" si="116"/>
        <v>0</v>
      </c>
      <c r="AQ75" s="3">
        <f t="shared" si="116"/>
        <v>0</v>
      </c>
      <c r="AR75" s="3">
        <f t="shared" si="116"/>
        <v>2.7233372610803461</v>
      </c>
      <c r="AS75" s="3">
        <f t="shared" si="116"/>
        <v>0</v>
      </c>
      <c r="AT75" s="3">
        <f t="shared" si="116"/>
        <v>0</v>
      </c>
      <c r="AU75" s="3">
        <f t="shared" si="116"/>
        <v>0</v>
      </c>
      <c r="AV75" s="3">
        <f t="shared" si="116"/>
        <v>0</v>
      </c>
      <c r="AW75" s="3">
        <f t="shared" si="116"/>
        <v>0</v>
      </c>
      <c r="AX75" s="3">
        <f t="shared" si="116"/>
        <v>0</v>
      </c>
      <c r="AY75" s="3">
        <f t="shared" si="116"/>
        <v>0</v>
      </c>
      <c r="AZ75" s="3">
        <f t="shared" si="116"/>
        <v>0</v>
      </c>
      <c r="BA75" s="3">
        <f t="shared" si="116"/>
        <v>0</v>
      </c>
      <c r="BE75" s="1">
        <v>224</v>
      </c>
      <c r="BF75" s="20">
        <f t="shared" si="97"/>
        <v>13657.201073642709</v>
      </c>
      <c r="BG75" s="20">
        <f t="shared" si="98"/>
        <v>3668</v>
      </c>
      <c r="BH75" s="20">
        <f t="shared" si="101"/>
        <v>9989.2010736427092</v>
      </c>
      <c r="BI75" s="20">
        <f t="shared" si="102"/>
        <v>9989.2010736427092</v>
      </c>
      <c r="BJ75" s="20">
        <f t="shared" si="111"/>
        <v>0</v>
      </c>
      <c r="BK75" s="23">
        <f t="shared" si="103"/>
        <v>17754.361395735523</v>
      </c>
      <c r="BL75" s="23">
        <f t="shared" si="104"/>
        <v>872.61158127934323</v>
      </c>
      <c r="BM75" s="23">
        <f t="shared" si="105"/>
        <v>4768.4000000000005</v>
      </c>
      <c r="BN75" s="23">
        <f t="shared" si="106"/>
        <v>3895.7884187206573</v>
      </c>
    </row>
    <row r="76" spans="1:66" x14ac:dyDescent="0.35">
      <c r="A76" s="1">
        <v>225</v>
      </c>
      <c r="B76">
        <v>15175.75453695394</v>
      </c>
      <c r="C76">
        <v>16880</v>
      </c>
      <c r="D76">
        <v>210</v>
      </c>
      <c r="F76">
        <f t="shared" si="99"/>
        <v>0.10096240894822629</v>
      </c>
      <c r="G76" s="18"/>
      <c r="H76" s="3">
        <f t="shared" si="112"/>
        <v>0.10096240894822629</v>
      </c>
      <c r="I76" s="3">
        <f t="shared" si="112"/>
        <v>0.10096240894822629</v>
      </c>
      <c r="J76" s="3">
        <f t="shared" si="112"/>
        <v>0.10096240894822629</v>
      </c>
      <c r="K76" s="3">
        <f t="shared" si="112"/>
        <v>0.10096240894822629</v>
      </c>
      <c r="L76" s="3">
        <f t="shared" si="112"/>
        <v>0.10096240894822629</v>
      </c>
      <c r="M76" s="3">
        <f t="shared" si="112"/>
        <v>0.10096240894822629</v>
      </c>
      <c r="N76" s="3">
        <f t="shared" si="112"/>
        <v>0.10096240894822629</v>
      </c>
      <c r="O76" s="3">
        <f t="shared" si="112"/>
        <v>0.10096240894822629</v>
      </c>
      <c r="P76" s="3">
        <f t="shared" si="112"/>
        <v>0.10096240894822629</v>
      </c>
      <c r="Q76" s="3">
        <f t="shared" si="112"/>
        <v>0.10096240894822629</v>
      </c>
      <c r="R76" s="3">
        <f t="shared" si="113"/>
        <v>0.10096240894822629</v>
      </c>
      <c r="S76" s="3">
        <f t="shared" si="113"/>
        <v>0.10096240894822629</v>
      </c>
      <c r="T76" s="3">
        <f t="shared" si="113"/>
        <v>0.10096240894822629</v>
      </c>
      <c r="U76" s="3">
        <f t="shared" si="113"/>
        <v>0.10096240894822629</v>
      </c>
      <c r="V76" s="3">
        <f t="shared" si="113"/>
        <v>0.10096240894822629</v>
      </c>
      <c r="W76" s="3">
        <f t="shared" si="113"/>
        <v>0</v>
      </c>
      <c r="X76" s="3">
        <f t="shared" si="113"/>
        <v>0</v>
      </c>
      <c r="Y76" s="3">
        <f t="shared" si="113"/>
        <v>0</v>
      </c>
      <c r="Z76" s="3">
        <f t="shared" si="113"/>
        <v>0</v>
      </c>
      <c r="AA76" s="3">
        <f t="shared" si="113"/>
        <v>0</v>
      </c>
      <c r="AB76" s="3">
        <f t="shared" si="113"/>
        <v>0</v>
      </c>
      <c r="AC76" s="3"/>
      <c r="AD76" s="7">
        <v>44786</v>
      </c>
      <c r="AE76" s="3">
        <f t="shared" si="95"/>
        <v>0</v>
      </c>
      <c r="AF76" s="3">
        <f t="shared" ref="AF76:BA76" si="117">IF(AND($B76&gt;AF$2,$B76&lt;AG$2),$F76,)</f>
        <v>0</v>
      </c>
      <c r="AG76" s="3">
        <f t="shared" si="117"/>
        <v>0</v>
      </c>
      <c r="AH76" s="3">
        <f t="shared" si="117"/>
        <v>0</v>
      </c>
      <c r="AI76" s="3">
        <f t="shared" si="117"/>
        <v>0</v>
      </c>
      <c r="AJ76" s="3">
        <f t="shared" si="117"/>
        <v>0</v>
      </c>
      <c r="AK76" s="3">
        <f t="shared" si="117"/>
        <v>0</v>
      </c>
      <c r="AL76" s="3">
        <f t="shared" si="117"/>
        <v>0</v>
      </c>
      <c r="AM76" s="3">
        <f t="shared" si="117"/>
        <v>0</v>
      </c>
      <c r="AN76" s="3">
        <f t="shared" si="117"/>
        <v>0</v>
      </c>
      <c r="AO76" s="3">
        <f t="shared" si="117"/>
        <v>0</v>
      </c>
      <c r="AP76" s="3">
        <f t="shared" si="117"/>
        <v>0</v>
      </c>
      <c r="AQ76" s="3">
        <f t="shared" si="117"/>
        <v>0</v>
      </c>
      <c r="AR76" s="3">
        <f t="shared" si="117"/>
        <v>0</v>
      </c>
      <c r="AS76" s="3">
        <f t="shared" si="117"/>
        <v>0</v>
      </c>
      <c r="AT76" s="3">
        <f t="shared" si="117"/>
        <v>0.10096240894822629</v>
      </c>
      <c r="AU76" s="3">
        <f t="shared" si="117"/>
        <v>0</v>
      </c>
      <c r="AV76" s="3">
        <f t="shared" si="117"/>
        <v>0</v>
      </c>
      <c r="AW76" s="3">
        <f t="shared" si="117"/>
        <v>0</v>
      </c>
      <c r="AX76" s="3">
        <f t="shared" si="117"/>
        <v>0</v>
      </c>
      <c r="AY76" s="3">
        <f t="shared" si="117"/>
        <v>0</v>
      </c>
      <c r="AZ76" s="3">
        <f t="shared" si="117"/>
        <v>0</v>
      </c>
      <c r="BA76" s="3">
        <f t="shared" si="117"/>
        <v>0</v>
      </c>
      <c r="BE76" s="1">
        <v>225</v>
      </c>
      <c r="BF76" s="20">
        <f t="shared" si="97"/>
        <v>15175.75453695394</v>
      </c>
      <c r="BG76" s="20">
        <f t="shared" si="98"/>
        <v>16880</v>
      </c>
      <c r="BH76" s="20">
        <f t="shared" si="101"/>
        <v>-1704.2454630460597</v>
      </c>
      <c r="BI76" s="20">
        <f t="shared" si="102"/>
        <v>0</v>
      </c>
      <c r="BJ76" s="20">
        <f t="shared" si="111"/>
        <v>1704.2454630460597</v>
      </c>
      <c r="BK76" s="23">
        <f t="shared" si="103"/>
        <v>19728.480898040121</v>
      </c>
      <c r="BL76" s="23">
        <f t="shared" si="104"/>
        <v>19728.480898040121</v>
      </c>
      <c r="BM76" s="23">
        <f t="shared" si="105"/>
        <v>21944</v>
      </c>
      <c r="BN76" s="23">
        <f t="shared" si="106"/>
        <v>2215.5191019598788</v>
      </c>
    </row>
    <row r="77" spans="1:66" x14ac:dyDescent="0.35">
      <c r="A77" s="1">
        <v>226</v>
      </c>
      <c r="B77">
        <v>14669.395538594221</v>
      </c>
      <c r="C77">
        <v>12760</v>
      </c>
      <c r="D77">
        <v>189</v>
      </c>
      <c r="F77">
        <f t="shared" si="99"/>
        <v>0.14963914879265053</v>
      </c>
      <c r="G77" s="18"/>
      <c r="H77" s="3">
        <f t="shared" si="112"/>
        <v>0.14963914879265053</v>
      </c>
      <c r="I77" s="3">
        <f t="shared" si="112"/>
        <v>0.14963914879265053</v>
      </c>
      <c r="J77" s="3">
        <f t="shared" si="112"/>
        <v>0.14963914879265053</v>
      </c>
      <c r="K77" s="3">
        <f t="shared" si="112"/>
        <v>0.14963914879265053</v>
      </c>
      <c r="L77" s="3">
        <f t="shared" si="112"/>
        <v>0.14963914879265053</v>
      </c>
      <c r="M77" s="3">
        <f t="shared" si="112"/>
        <v>0.14963914879265053</v>
      </c>
      <c r="N77" s="3">
        <f t="shared" si="112"/>
        <v>0.14963914879265053</v>
      </c>
      <c r="O77" s="3">
        <f t="shared" si="112"/>
        <v>0.14963914879265053</v>
      </c>
      <c r="P77" s="3">
        <f t="shared" si="112"/>
        <v>0.14963914879265053</v>
      </c>
      <c r="Q77" s="3">
        <f t="shared" si="112"/>
        <v>0.14963914879265053</v>
      </c>
      <c r="R77" s="3">
        <f t="shared" si="113"/>
        <v>0.14963914879265053</v>
      </c>
      <c r="S77" s="3">
        <f t="shared" si="113"/>
        <v>0.14963914879265053</v>
      </c>
      <c r="T77" s="3">
        <f t="shared" si="113"/>
        <v>0.14963914879265053</v>
      </c>
      <c r="U77" s="3">
        <f t="shared" si="113"/>
        <v>0.14963914879265053</v>
      </c>
      <c r="V77" s="3">
        <f t="shared" si="113"/>
        <v>0</v>
      </c>
      <c r="W77" s="3">
        <f t="shared" si="113"/>
        <v>0</v>
      </c>
      <c r="X77" s="3">
        <f t="shared" si="113"/>
        <v>0</v>
      </c>
      <c r="Y77" s="3">
        <f t="shared" si="113"/>
        <v>0</v>
      </c>
      <c r="Z77" s="3">
        <f t="shared" si="113"/>
        <v>0</v>
      </c>
      <c r="AA77" s="3">
        <f t="shared" si="113"/>
        <v>0</v>
      </c>
      <c r="AB77" s="3">
        <f t="shared" si="113"/>
        <v>0</v>
      </c>
      <c r="AC77" s="3"/>
      <c r="AD77" s="7">
        <v>44787</v>
      </c>
      <c r="AE77" s="3">
        <f t="shared" si="95"/>
        <v>0</v>
      </c>
      <c r="AF77" s="3">
        <f t="shared" ref="AF77:BA77" si="118">IF(AND($B77&gt;AF$2,$B77&lt;AG$2),$F77,)</f>
        <v>0</v>
      </c>
      <c r="AG77" s="3">
        <f t="shared" si="118"/>
        <v>0</v>
      </c>
      <c r="AH77" s="3">
        <f t="shared" si="118"/>
        <v>0</v>
      </c>
      <c r="AI77" s="3">
        <f t="shared" si="118"/>
        <v>0</v>
      </c>
      <c r="AJ77" s="3">
        <f t="shared" si="118"/>
        <v>0</v>
      </c>
      <c r="AK77" s="3">
        <f t="shared" si="118"/>
        <v>0</v>
      </c>
      <c r="AL77" s="3">
        <f t="shared" si="118"/>
        <v>0</v>
      </c>
      <c r="AM77" s="3">
        <f t="shared" si="118"/>
        <v>0</v>
      </c>
      <c r="AN77" s="3">
        <f t="shared" si="118"/>
        <v>0</v>
      </c>
      <c r="AO77" s="3">
        <f t="shared" si="118"/>
        <v>0</v>
      </c>
      <c r="AP77" s="3">
        <f t="shared" si="118"/>
        <v>0</v>
      </c>
      <c r="AQ77" s="3">
        <f t="shared" si="118"/>
        <v>0</v>
      </c>
      <c r="AR77" s="3">
        <f t="shared" si="118"/>
        <v>0</v>
      </c>
      <c r="AS77" s="3">
        <f t="shared" si="118"/>
        <v>0.14963914879265053</v>
      </c>
      <c r="AT77" s="3">
        <f t="shared" si="118"/>
        <v>0</v>
      </c>
      <c r="AU77" s="3">
        <f t="shared" si="118"/>
        <v>0</v>
      </c>
      <c r="AV77" s="3">
        <f t="shared" si="118"/>
        <v>0</v>
      </c>
      <c r="AW77" s="3">
        <f t="shared" si="118"/>
        <v>0</v>
      </c>
      <c r="AX77" s="3">
        <f t="shared" si="118"/>
        <v>0</v>
      </c>
      <c r="AY77" s="3">
        <f t="shared" si="118"/>
        <v>0</v>
      </c>
      <c r="AZ77" s="3">
        <f t="shared" si="118"/>
        <v>0</v>
      </c>
      <c r="BA77" s="3">
        <f t="shared" si="118"/>
        <v>0</v>
      </c>
      <c r="BE77" s="1">
        <v>226</v>
      </c>
      <c r="BF77" s="20">
        <f t="shared" si="97"/>
        <v>14669.395538594221</v>
      </c>
      <c r="BG77" s="20">
        <f t="shared" si="98"/>
        <v>12760</v>
      </c>
      <c r="BH77" s="20">
        <f t="shared" si="101"/>
        <v>1909.3955385942209</v>
      </c>
      <c r="BI77" s="20">
        <f t="shared" si="102"/>
        <v>1909.3955385942209</v>
      </c>
      <c r="BJ77" s="20">
        <f t="shared" si="111"/>
        <v>0</v>
      </c>
      <c r="BK77" s="23">
        <f t="shared" si="103"/>
        <v>19070.214200172486</v>
      </c>
      <c r="BL77" s="23">
        <f t="shared" si="104"/>
        <v>15843.335739948252</v>
      </c>
      <c r="BM77" s="23">
        <f t="shared" si="105"/>
        <v>16588</v>
      </c>
      <c r="BN77" s="23">
        <f t="shared" si="106"/>
        <v>744.66426005174799</v>
      </c>
    </row>
    <row r="78" spans="1:66" x14ac:dyDescent="0.35">
      <c r="A78" s="1">
        <v>227</v>
      </c>
      <c r="B78">
        <v>16489.825912090429</v>
      </c>
      <c r="C78">
        <v>9528</v>
      </c>
      <c r="D78">
        <v>210</v>
      </c>
      <c r="F78">
        <f t="shared" si="99"/>
        <v>0.73067022587011221</v>
      </c>
      <c r="G78" s="18"/>
      <c r="H78" s="3">
        <f t="shared" si="112"/>
        <v>0.73067022587011221</v>
      </c>
      <c r="I78" s="3">
        <f t="shared" si="112"/>
        <v>0.73067022587011221</v>
      </c>
      <c r="J78" s="3">
        <f t="shared" si="112"/>
        <v>0.73067022587011221</v>
      </c>
      <c r="K78" s="3">
        <f t="shared" si="112"/>
        <v>0.73067022587011221</v>
      </c>
      <c r="L78" s="3">
        <f t="shared" si="112"/>
        <v>0.73067022587011221</v>
      </c>
      <c r="M78" s="3">
        <f t="shared" si="112"/>
        <v>0.73067022587011221</v>
      </c>
      <c r="N78" s="3">
        <f t="shared" si="112"/>
        <v>0.73067022587011221</v>
      </c>
      <c r="O78" s="3">
        <f t="shared" si="112"/>
        <v>0.73067022587011221</v>
      </c>
      <c r="P78" s="3">
        <f t="shared" si="112"/>
        <v>0.73067022587011221</v>
      </c>
      <c r="Q78" s="3">
        <f t="shared" si="112"/>
        <v>0.73067022587011221</v>
      </c>
      <c r="R78" s="3">
        <f t="shared" si="113"/>
        <v>0.73067022587011221</v>
      </c>
      <c r="S78" s="3">
        <f t="shared" si="113"/>
        <v>0.73067022587011221</v>
      </c>
      <c r="T78" s="3">
        <f t="shared" si="113"/>
        <v>0.73067022587011221</v>
      </c>
      <c r="U78" s="3">
        <f t="shared" si="113"/>
        <v>0.73067022587011221</v>
      </c>
      <c r="V78" s="3">
        <f t="shared" si="113"/>
        <v>0.73067022587011221</v>
      </c>
      <c r="W78" s="3">
        <f t="shared" si="113"/>
        <v>0.73067022587011221</v>
      </c>
      <c r="X78" s="3">
        <f t="shared" si="113"/>
        <v>0</v>
      </c>
      <c r="Y78" s="3">
        <f t="shared" si="113"/>
        <v>0</v>
      </c>
      <c r="Z78" s="3">
        <f t="shared" si="113"/>
        <v>0</v>
      </c>
      <c r="AA78" s="3">
        <f t="shared" si="113"/>
        <v>0</v>
      </c>
      <c r="AB78" s="3">
        <f t="shared" si="113"/>
        <v>0</v>
      </c>
      <c r="AC78" s="3"/>
      <c r="AD78" s="7">
        <v>44788</v>
      </c>
      <c r="AE78" s="3">
        <f t="shared" si="95"/>
        <v>0</v>
      </c>
      <c r="AF78" s="3">
        <f t="shared" ref="AF78:BA78" si="119">IF(AND($B78&gt;AF$2,$B78&lt;AG$2),$F78,)</f>
        <v>0</v>
      </c>
      <c r="AG78" s="3">
        <f t="shared" si="119"/>
        <v>0</v>
      </c>
      <c r="AH78" s="3">
        <f t="shared" si="119"/>
        <v>0</v>
      </c>
      <c r="AI78" s="3">
        <f t="shared" si="119"/>
        <v>0</v>
      </c>
      <c r="AJ78" s="3">
        <f t="shared" si="119"/>
        <v>0</v>
      </c>
      <c r="AK78" s="3">
        <f t="shared" si="119"/>
        <v>0</v>
      </c>
      <c r="AL78" s="3">
        <f t="shared" si="119"/>
        <v>0</v>
      </c>
      <c r="AM78" s="3">
        <f t="shared" si="119"/>
        <v>0</v>
      </c>
      <c r="AN78" s="3">
        <f t="shared" si="119"/>
        <v>0</v>
      </c>
      <c r="AO78" s="3">
        <f t="shared" si="119"/>
        <v>0</v>
      </c>
      <c r="AP78" s="3">
        <f t="shared" si="119"/>
        <v>0</v>
      </c>
      <c r="AQ78" s="3">
        <f t="shared" si="119"/>
        <v>0</v>
      </c>
      <c r="AR78" s="3">
        <f t="shared" si="119"/>
        <v>0</v>
      </c>
      <c r="AS78" s="3">
        <f t="shared" si="119"/>
        <v>0</v>
      </c>
      <c r="AT78" s="3">
        <f t="shared" si="119"/>
        <v>0</v>
      </c>
      <c r="AU78" s="3">
        <f t="shared" si="119"/>
        <v>0.73067022587011221</v>
      </c>
      <c r="AV78" s="3">
        <f t="shared" si="119"/>
        <v>0</v>
      </c>
      <c r="AW78" s="3">
        <f t="shared" si="119"/>
        <v>0</v>
      </c>
      <c r="AX78" s="3">
        <f t="shared" si="119"/>
        <v>0</v>
      </c>
      <c r="AY78" s="3">
        <f t="shared" si="119"/>
        <v>0</v>
      </c>
      <c r="AZ78" s="3">
        <f t="shared" si="119"/>
        <v>0</v>
      </c>
      <c r="BA78" s="3">
        <f t="shared" si="119"/>
        <v>0</v>
      </c>
      <c r="BE78" s="1">
        <v>227</v>
      </c>
      <c r="BF78" s="20">
        <f t="shared" si="97"/>
        <v>16489.825912090429</v>
      </c>
      <c r="BG78" s="20">
        <f t="shared" si="98"/>
        <v>9528</v>
      </c>
      <c r="BH78" s="20">
        <f t="shared" si="101"/>
        <v>6961.8259120904295</v>
      </c>
      <c r="BI78" s="20">
        <f t="shared" si="102"/>
        <v>6961.8259120904295</v>
      </c>
      <c r="BJ78" s="20">
        <f t="shared" si="111"/>
        <v>0</v>
      </c>
      <c r="BK78" s="23">
        <f t="shared" si="103"/>
        <v>21436.773685717559</v>
      </c>
      <c r="BL78" s="23">
        <f t="shared" si="104"/>
        <v>9671.2878942847328</v>
      </c>
      <c r="BM78" s="23">
        <f t="shared" si="105"/>
        <v>12386.4</v>
      </c>
      <c r="BN78" s="23">
        <f t="shared" si="106"/>
        <v>2715.1121057152668</v>
      </c>
    </row>
    <row r="79" spans="1:66" x14ac:dyDescent="0.35">
      <c r="A79" s="1">
        <v>228</v>
      </c>
      <c r="B79">
        <v>11278.032166510649</v>
      </c>
      <c r="C79">
        <v>4332</v>
      </c>
      <c r="D79">
        <v>210</v>
      </c>
      <c r="F79">
        <f t="shared" si="99"/>
        <v>1.6034238611520428</v>
      </c>
      <c r="G79" s="18"/>
      <c r="H79" s="3">
        <f t="shared" si="112"/>
        <v>1.6034238611520428</v>
      </c>
      <c r="I79" s="3">
        <f t="shared" si="112"/>
        <v>1.6034238611520428</v>
      </c>
      <c r="J79" s="3">
        <f t="shared" si="112"/>
        <v>1.6034238611520428</v>
      </c>
      <c r="K79" s="3">
        <f t="shared" si="112"/>
        <v>1.6034238611520428</v>
      </c>
      <c r="L79" s="3">
        <f t="shared" si="112"/>
        <v>1.6034238611520428</v>
      </c>
      <c r="M79" s="3">
        <f t="shared" si="112"/>
        <v>1.6034238611520428</v>
      </c>
      <c r="N79" s="3">
        <f t="shared" si="112"/>
        <v>1.6034238611520428</v>
      </c>
      <c r="O79" s="3">
        <f t="shared" si="112"/>
        <v>1.6034238611520428</v>
      </c>
      <c r="P79" s="3">
        <f t="shared" si="112"/>
        <v>1.6034238611520428</v>
      </c>
      <c r="Q79" s="3">
        <f t="shared" si="112"/>
        <v>1.6034238611520428</v>
      </c>
      <c r="R79" s="3">
        <f t="shared" si="113"/>
        <v>1.6034238611520428</v>
      </c>
      <c r="S79" s="3">
        <f t="shared" si="113"/>
        <v>0</v>
      </c>
      <c r="T79" s="3">
        <f t="shared" si="113"/>
        <v>0</v>
      </c>
      <c r="U79" s="3">
        <f t="shared" si="113"/>
        <v>0</v>
      </c>
      <c r="V79" s="3">
        <f t="shared" si="113"/>
        <v>0</v>
      </c>
      <c r="W79" s="3">
        <f t="shared" si="113"/>
        <v>0</v>
      </c>
      <c r="X79" s="3">
        <f t="shared" si="113"/>
        <v>0</v>
      </c>
      <c r="Y79" s="3">
        <f t="shared" si="113"/>
        <v>0</v>
      </c>
      <c r="Z79" s="3">
        <f t="shared" si="113"/>
        <v>0</v>
      </c>
      <c r="AA79" s="3">
        <f t="shared" si="113"/>
        <v>0</v>
      </c>
      <c r="AB79" s="3">
        <f t="shared" si="113"/>
        <v>0</v>
      </c>
      <c r="AC79" s="3"/>
      <c r="AD79" s="7">
        <v>44789</v>
      </c>
      <c r="AE79" s="3">
        <f t="shared" si="95"/>
        <v>0</v>
      </c>
      <c r="AF79" s="3">
        <f t="shared" ref="AF79:BA79" si="120">IF(AND($B79&gt;AF$2,$B79&lt;AG$2),$F79,)</f>
        <v>0</v>
      </c>
      <c r="AG79" s="3">
        <f t="shared" si="120"/>
        <v>0</v>
      </c>
      <c r="AH79" s="3">
        <f t="shared" si="120"/>
        <v>0</v>
      </c>
      <c r="AI79" s="3">
        <f t="shared" si="120"/>
        <v>0</v>
      </c>
      <c r="AJ79" s="3">
        <f t="shared" si="120"/>
        <v>0</v>
      </c>
      <c r="AK79" s="3">
        <f t="shared" si="120"/>
        <v>0</v>
      </c>
      <c r="AL79" s="3">
        <f t="shared" si="120"/>
        <v>0</v>
      </c>
      <c r="AM79" s="3">
        <f t="shared" si="120"/>
        <v>0</v>
      </c>
      <c r="AN79" s="3">
        <f t="shared" si="120"/>
        <v>0</v>
      </c>
      <c r="AO79" s="3">
        <f t="shared" si="120"/>
        <v>0</v>
      </c>
      <c r="AP79" s="3">
        <f t="shared" si="120"/>
        <v>1.6034238611520428</v>
      </c>
      <c r="AQ79" s="3">
        <f t="shared" si="120"/>
        <v>0</v>
      </c>
      <c r="AR79" s="3">
        <f t="shared" si="120"/>
        <v>0</v>
      </c>
      <c r="AS79" s="3">
        <f t="shared" si="120"/>
        <v>0</v>
      </c>
      <c r="AT79" s="3">
        <f t="shared" si="120"/>
        <v>0</v>
      </c>
      <c r="AU79" s="3">
        <f t="shared" si="120"/>
        <v>0</v>
      </c>
      <c r="AV79" s="3">
        <f t="shared" si="120"/>
        <v>0</v>
      </c>
      <c r="AW79" s="3">
        <f t="shared" si="120"/>
        <v>0</v>
      </c>
      <c r="AX79" s="3">
        <f t="shared" si="120"/>
        <v>0</v>
      </c>
      <c r="AY79" s="3">
        <f t="shared" si="120"/>
        <v>0</v>
      </c>
      <c r="AZ79" s="3">
        <f t="shared" si="120"/>
        <v>0</v>
      </c>
      <c r="BA79" s="3">
        <f t="shared" si="120"/>
        <v>0</v>
      </c>
      <c r="BE79" s="1">
        <v>228</v>
      </c>
      <c r="BF79" s="20">
        <f t="shared" si="97"/>
        <v>11278.032166510649</v>
      </c>
      <c r="BG79" s="20">
        <f t="shared" si="98"/>
        <v>4332</v>
      </c>
      <c r="BH79" s="20">
        <f t="shared" si="101"/>
        <v>6946.0321665106494</v>
      </c>
      <c r="BI79" s="20">
        <f t="shared" si="102"/>
        <v>6946.0321665106494</v>
      </c>
      <c r="BJ79" s="20">
        <f t="shared" si="111"/>
        <v>0</v>
      </c>
      <c r="BK79" s="23">
        <f t="shared" si="103"/>
        <v>14661.441816463845</v>
      </c>
      <c r="BL79" s="23">
        <f t="shared" si="104"/>
        <v>2922.6474550608473</v>
      </c>
      <c r="BM79" s="23">
        <f t="shared" si="105"/>
        <v>5631.6</v>
      </c>
      <c r="BN79" s="23">
        <f t="shared" si="106"/>
        <v>2708.9525449391531</v>
      </c>
    </row>
    <row r="80" spans="1:66" x14ac:dyDescent="0.35">
      <c r="A80" s="1">
        <v>229</v>
      </c>
      <c r="B80">
        <v>10823.242595632561</v>
      </c>
      <c r="C80">
        <v>8120</v>
      </c>
      <c r="D80">
        <v>210</v>
      </c>
      <c r="F80">
        <f t="shared" si="99"/>
        <v>0.33291164970844339</v>
      </c>
      <c r="G80" s="18"/>
      <c r="H80" s="3">
        <f t="shared" si="112"/>
        <v>0.33291164970844339</v>
      </c>
      <c r="I80" s="3">
        <f t="shared" si="112"/>
        <v>0.33291164970844339</v>
      </c>
      <c r="J80" s="3">
        <f t="shared" si="112"/>
        <v>0.33291164970844339</v>
      </c>
      <c r="K80" s="3">
        <f t="shared" si="112"/>
        <v>0.33291164970844339</v>
      </c>
      <c r="L80" s="3">
        <f t="shared" si="112"/>
        <v>0.33291164970844339</v>
      </c>
      <c r="M80" s="3">
        <f t="shared" si="112"/>
        <v>0.33291164970844339</v>
      </c>
      <c r="N80" s="3">
        <f t="shared" si="112"/>
        <v>0.33291164970844339</v>
      </c>
      <c r="O80" s="3">
        <f t="shared" si="112"/>
        <v>0.33291164970844339</v>
      </c>
      <c r="P80" s="3">
        <f t="shared" si="112"/>
        <v>0.33291164970844339</v>
      </c>
      <c r="Q80" s="3">
        <f t="shared" si="112"/>
        <v>0.33291164970844339</v>
      </c>
      <c r="R80" s="3">
        <f t="shared" si="113"/>
        <v>0</v>
      </c>
      <c r="S80" s="3">
        <f t="shared" si="113"/>
        <v>0</v>
      </c>
      <c r="T80" s="3">
        <f t="shared" si="113"/>
        <v>0</v>
      </c>
      <c r="U80" s="3">
        <f t="shared" si="113"/>
        <v>0</v>
      </c>
      <c r="V80" s="3">
        <f t="shared" si="113"/>
        <v>0</v>
      </c>
      <c r="W80" s="3">
        <f t="shared" si="113"/>
        <v>0</v>
      </c>
      <c r="X80" s="3">
        <f t="shared" si="113"/>
        <v>0</v>
      </c>
      <c r="Y80" s="3">
        <f t="shared" si="113"/>
        <v>0</v>
      </c>
      <c r="Z80" s="3">
        <f t="shared" si="113"/>
        <v>0</v>
      </c>
      <c r="AA80" s="3">
        <f t="shared" si="113"/>
        <v>0</v>
      </c>
      <c r="AB80" s="3">
        <f t="shared" si="113"/>
        <v>0</v>
      </c>
      <c r="AC80" s="3"/>
      <c r="AD80" s="7">
        <v>44790</v>
      </c>
      <c r="AE80" s="3">
        <f t="shared" si="95"/>
        <v>0</v>
      </c>
      <c r="AF80" s="3">
        <f t="shared" ref="AF80:BA80" si="121">IF(AND($B80&gt;AF$2,$B80&lt;AG$2),$F80,)</f>
        <v>0</v>
      </c>
      <c r="AG80" s="3">
        <f t="shared" si="121"/>
        <v>0</v>
      </c>
      <c r="AH80" s="3">
        <f t="shared" si="121"/>
        <v>0</v>
      </c>
      <c r="AI80" s="3">
        <f t="shared" si="121"/>
        <v>0</v>
      </c>
      <c r="AJ80" s="3">
        <f t="shared" si="121"/>
        <v>0</v>
      </c>
      <c r="AK80" s="3">
        <f t="shared" si="121"/>
        <v>0</v>
      </c>
      <c r="AL80" s="3">
        <f t="shared" si="121"/>
        <v>0</v>
      </c>
      <c r="AM80" s="3">
        <f t="shared" si="121"/>
        <v>0</v>
      </c>
      <c r="AN80" s="3">
        <f t="shared" si="121"/>
        <v>0</v>
      </c>
      <c r="AO80" s="3">
        <f t="shared" si="121"/>
        <v>0.33291164970844339</v>
      </c>
      <c r="AP80" s="3">
        <f t="shared" si="121"/>
        <v>0</v>
      </c>
      <c r="AQ80" s="3">
        <f t="shared" si="121"/>
        <v>0</v>
      </c>
      <c r="AR80" s="3">
        <f t="shared" si="121"/>
        <v>0</v>
      </c>
      <c r="AS80" s="3">
        <f t="shared" si="121"/>
        <v>0</v>
      </c>
      <c r="AT80" s="3">
        <f t="shared" si="121"/>
        <v>0</v>
      </c>
      <c r="AU80" s="3">
        <f t="shared" si="121"/>
        <v>0</v>
      </c>
      <c r="AV80" s="3">
        <f t="shared" si="121"/>
        <v>0</v>
      </c>
      <c r="AW80" s="3">
        <f t="shared" si="121"/>
        <v>0</v>
      </c>
      <c r="AX80" s="3">
        <f t="shared" si="121"/>
        <v>0</v>
      </c>
      <c r="AY80" s="3">
        <f t="shared" si="121"/>
        <v>0</v>
      </c>
      <c r="AZ80" s="3">
        <f t="shared" si="121"/>
        <v>0</v>
      </c>
      <c r="BA80" s="3">
        <f t="shared" si="121"/>
        <v>0</v>
      </c>
      <c r="BE80" s="1">
        <v>229</v>
      </c>
      <c r="BF80" s="20">
        <f t="shared" si="97"/>
        <v>10823.242595632561</v>
      </c>
      <c r="BG80" s="20">
        <f t="shared" si="98"/>
        <v>8120</v>
      </c>
      <c r="BH80" s="20">
        <f t="shared" si="101"/>
        <v>2703.2425956325606</v>
      </c>
      <c r="BI80" s="20">
        <f t="shared" si="102"/>
        <v>2703.2425956325606</v>
      </c>
      <c r="BJ80" s="20">
        <f t="shared" si="111"/>
        <v>0</v>
      </c>
      <c r="BK80" s="23">
        <f t="shared" si="103"/>
        <v>14070.21537432233</v>
      </c>
      <c r="BL80" s="23">
        <f t="shared" si="104"/>
        <v>9501.735387703302</v>
      </c>
      <c r="BM80" s="23">
        <f t="shared" si="105"/>
        <v>10556</v>
      </c>
      <c r="BN80" s="23">
        <f t="shared" si="106"/>
        <v>1054.264612296698</v>
      </c>
    </row>
    <row r="81" spans="1:66" x14ac:dyDescent="0.35">
      <c r="A81" s="1">
        <v>230</v>
      </c>
      <c r="B81">
        <v>17439.33694105121</v>
      </c>
      <c r="C81">
        <v>15968</v>
      </c>
      <c r="D81">
        <v>210</v>
      </c>
      <c r="F81">
        <f t="shared" si="99"/>
        <v>9.2142844504710025E-2</v>
      </c>
      <c r="G81" s="18"/>
      <c r="H81" s="3">
        <f t="shared" si="112"/>
        <v>9.2142844504710025E-2</v>
      </c>
      <c r="I81" s="3">
        <f t="shared" si="112"/>
        <v>9.2142844504710025E-2</v>
      </c>
      <c r="J81" s="3">
        <f t="shared" si="112"/>
        <v>9.2142844504710025E-2</v>
      </c>
      <c r="K81" s="3">
        <f t="shared" si="112"/>
        <v>9.2142844504710025E-2</v>
      </c>
      <c r="L81" s="3">
        <f t="shared" si="112"/>
        <v>9.2142844504710025E-2</v>
      </c>
      <c r="M81" s="3">
        <f t="shared" si="112"/>
        <v>9.2142844504710025E-2</v>
      </c>
      <c r="N81" s="3">
        <f t="shared" si="112"/>
        <v>9.2142844504710025E-2</v>
      </c>
      <c r="O81" s="3">
        <f t="shared" si="112"/>
        <v>9.2142844504710025E-2</v>
      </c>
      <c r="P81" s="3">
        <f t="shared" si="112"/>
        <v>9.2142844504710025E-2</v>
      </c>
      <c r="Q81" s="3">
        <f t="shared" si="112"/>
        <v>9.2142844504710025E-2</v>
      </c>
      <c r="R81" s="3">
        <f t="shared" si="113"/>
        <v>9.2142844504710025E-2</v>
      </c>
      <c r="S81" s="3">
        <f t="shared" si="113"/>
        <v>9.2142844504710025E-2</v>
      </c>
      <c r="T81" s="3">
        <f t="shared" si="113"/>
        <v>9.2142844504710025E-2</v>
      </c>
      <c r="U81" s="3">
        <f t="shared" si="113"/>
        <v>9.2142844504710025E-2</v>
      </c>
      <c r="V81" s="3">
        <f t="shared" si="113"/>
        <v>9.2142844504710025E-2</v>
      </c>
      <c r="W81" s="3">
        <f t="shared" si="113"/>
        <v>9.2142844504710025E-2</v>
      </c>
      <c r="X81" s="3">
        <f t="shared" si="113"/>
        <v>9.2142844504710025E-2</v>
      </c>
      <c r="Y81" s="3">
        <f t="shared" si="113"/>
        <v>0</v>
      </c>
      <c r="Z81" s="3">
        <f t="shared" si="113"/>
        <v>0</v>
      </c>
      <c r="AA81" s="3">
        <f t="shared" si="113"/>
        <v>0</v>
      </c>
      <c r="AB81" s="3">
        <f t="shared" si="113"/>
        <v>0</v>
      </c>
      <c r="AC81" s="3"/>
      <c r="AD81" s="7">
        <v>44791</v>
      </c>
      <c r="AE81" s="3">
        <f t="shared" si="95"/>
        <v>0</v>
      </c>
      <c r="AF81" s="3">
        <f t="shared" ref="AF81:BA81" si="122">IF(AND($B81&gt;AF$2,$B81&lt;AG$2),$F81,)</f>
        <v>0</v>
      </c>
      <c r="AG81" s="3">
        <f t="shared" si="122"/>
        <v>0</v>
      </c>
      <c r="AH81" s="3">
        <f t="shared" si="122"/>
        <v>0</v>
      </c>
      <c r="AI81" s="3">
        <f t="shared" si="122"/>
        <v>0</v>
      </c>
      <c r="AJ81" s="3">
        <f t="shared" si="122"/>
        <v>0</v>
      </c>
      <c r="AK81" s="3">
        <f t="shared" si="122"/>
        <v>0</v>
      </c>
      <c r="AL81" s="3">
        <f t="shared" si="122"/>
        <v>0</v>
      </c>
      <c r="AM81" s="3">
        <f t="shared" si="122"/>
        <v>0</v>
      </c>
      <c r="AN81" s="3">
        <f t="shared" si="122"/>
        <v>0</v>
      </c>
      <c r="AO81" s="3">
        <f t="shared" si="122"/>
        <v>0</v>
      </c>
      <c r="AP81" s="3">
        <f t="shared" si="122"/>
        <v>0</v>
      </c>
      <c r="AQ81" s="3">
        <f t="shared" si="122"/>
        <v>0</v>
      </c>
      <c r="AR81" s="3">
        <f t="shared" si="122"/>
        <v>0</v>
      </c>
      <c r="AS81" s="3">
        <f t="shared" si="122"/>
        <v>0</v>
      </c>
      <c r="AT81" s="3">
        <f t="shared" si="122"/>
        <v>0</v>
      </c>
      <c r="AU81" s="3">
        <f t="shared" si="122"/>
        <v>0</v>
      </c>
      <c r="AV81" s="3">
        <f t="shared" si="122"/>
        <v>9.2142844504710025E-2</v>
      </c>
      <c r="AW81" s="3">
        <f t="shared" si="122"/>
        <v>0</v>
      </c>
      <c r="AX81" s="3">
        <f t="shared" si="122"/>
        <v>0</v>
      </c>
      <c r="AY81" s="3">
        <f t="shared" si="122"/>
        <v>0</v>
      </c>
      <c r="AZ81" s="3">
        <f t="shared" si="122"/>
        <v>0</v>
      </c>
      <c r="BA81" s="3">
        <f t="shared" si="122"/>
        <v>0</v>
      </c>
      <c r="BE81" s="1">
        <v>230</v>
      </c>
      <c r="BF81" s="20">
        <f t="shared" si="97"/>
        <v>17439.33694105121</v>
      </c>
      <c r="BG81" s="20">
        <f t="shared" si="98"/>
        <v>15968</v>
      </c>
      <c r="BH81" s="20">
        <f t="shared" si="101"/>
        <v>1471.3369410512096</v>
      </c>
      <c r="BI81" s="20">
        <f t="shared" si="102"/>
        <v>1471.3369410512096</v>
      </c>
      <c r="BJ81" s="20">
        <f t="shared" si="111"/>
        <v>0</v>
      </c>
      <c r="BK81" s="23">
        <f t="shared" si="103"/>
        <v>22671.138023366573</v>
      </c>
      <c r="BL81" s="23">
        <f t="shared" si="104"/>
        <v>20184.57859299003</v>
      </c>
      <c r="BM81" s="23">
        <f t="shared" si="105"/>
        <v>20758.400000000001</v>
      </c>
      <c r="BN81" s="23">
        <f t="shared" si="106"/>
        <v>573.82140700997115</v>
      </c>
    </row>
    <row r="82" spans="1:66" x14ac:dyDescent="0.35">
      <c r="A82" s="1">
        <v>231</v>
      </c>
      <c r="B82">
        <v>17948.99570563385</v>
      </c>
      <c r="C82">
        <v>18988</v>
      </c>
      <c r="D82">
        <v>210</v>
      </c>
      <c r="F82">
        <f t="shared" si="99"/>
        <v>5.4718995911425643E-2</v>
      </c>
      <c r="G82" s="18"/>
      <c r="H82" s="3">
        <f t="shared" si="112"/>
        <v>5.4718995911425643E-2</v>
      </c>
      <c r="I82" s="3">
        <f t="shared" si="112"/>
        <v>5.4718995911425643E-2</v>
      </c>
      <c r="J82" s="3">
        <f t="shared" si="112"/>
        <v>5.4718995911425643E-2</v>
      </c>
      <c r="K82" s="3">
        <f t="shared" si="112"/>
        <v>5.4718995911425643E-2</v>
      </c>
      <c r="L82" s="3">
        <f t="shared" si="112"/>
        <v>5.4718995911425643E-2</v>
      </c>
      <c r="M82" s="3">
        <f t="shared" si="112"/>
        <v>5.4718995911425643E-2</v>
      </c>
      <c r="N82" s="3">
        <f t="shared" si="112"/>
        <v>5.4718995911425643E-2</v>
      </c>
      <c r="O82" s="3">
        <f t="shared" si="112"/>
        <v>5.4718995911425643E-2</v>
      </c>
      <c r="P82" s="3">
        <f t="shared" si="112"/>
        <v>5.4718995911425643E-2</v>
      </c>
      <c r="Q82" s="3">
        <f t="shared" si="112"/>
        <v>5.4718995911425643E-2</v>
      </c>
      <c r="R82" s="3">
        <f t="shared" si="113"/>
        <v>5.4718995911425643E-2</v>
      </c>
      <c r="S82" s="3">
        <f t="shared" si="113"/>
        <v>5.4718995911425643E-2</v>
      </c>
      <c r="T82" s="3">
        <f t="shared" si="113"/>
        <v>5.4718995911425643E-2</v>
      </c>
      <c r="U82" s="3">
        <f t="shared" si="113"/>
        <v>5.4718995911425643E-2</v>
      </c>
      <c r="V82" s="3">
        <f t="shared" si="113"/>
        <v>5.4718995911425643E-2</v>
      </c>
      <c r="W82" s="3">
        <f t="shared" si="113"/>
        <v>5.4718995911425643E-2</v>
      </c>
      <c r="X82" s="3">
        <f t="shared" si="113"/>
        <v>5.4718995911425643E-2</v>
      </c>
      <c r="Y82" s="3">
        <f t="shared" si="113"/>
        <v>0</v>
      </c>
      <c r="Z82" s="3">
        <f t="shared" si="113"/>
        <v>0</v>
      </c>
      <c r="AA82" s="3">
        <f t="shared" si="113"/>
        <v>0</v>
      </c>
      <c r="AB82" s="3">
        <f t="shared" si="113"/>
        <v>0</v>
      </c>
      <c r="AC82" s="3"/>
      <c r="AD82" s="7">
        <v>44792</v>
      </c>
      <c r="AE82" s="3">
        <f t="shared" si="95"/>
        <v>0</v>
      </c>
      <c r="AF82" s="3">
        <f t="shared" ref="AF82:BA82" si="123">IF(AND($B82&gt;AF$2,$B82&lt;AG$2),$F82,)</f>
        <v>0</v>
      </c>
      <c r="AG82" s="3">
        <f t="shared" si="123"/>
        <v>0</v>
      </c>
      <c r="AH82" s="3">
        <f t="shared" si="123"/>
        <v>0</v>
      </c>
      <c r="AI82" s="3">
        <f t="shared" si="123"/>
        <v>0</v>
      </c>
      <c r="AJ82" s="3">
        <f t="shared" si="123"/>
        <v>0</v>
      </c>
      <c r="AK82" s="3">
        <f t="shared" si="123"/>
        <v>0</v>
      </c>
      <c r="AL82" s="3">
        <f t="shared" si="123"/>
        <v>0</v>
      </c>
      <c r="AM82" s="3">
        <f t="shared" si="123"/>
        <v>0</v>
      </c>
      <c r="AN82" s="3">
        <f t="shared" si="123"/>
        <v>0</v>
      </c>
      <c r="AO82" s="3">
        <f t="shared" si="123"/>
        <v>0</v>
      </c>
      <c r="AP82" s="3">
        <f t="shared" si="123"/>
        <v>0</v>
      </c>
      <c r="AQ82" s="3">
        <f t="shared" si="123"/>
        <v>0</v>
      </c>
      <c r="AR82" s="3">
        <f t="shared" si="123"/>
        <v>0</v>
      </c>
      <c r="AS82" s="3">
        <f t="shared" si="123"/>
        <v>0</v>
      </c>
      <c r="AT82" s="3">
        <f t="shared" si="123"/>
        <v>0</v>
      </c>
      <c r="AU82" s="3">
        <f t="shared" si="123"/>
        <v>0</v>
      </c>
      <c r="AV82" s="3">
        <f t="shared" si="123"/>
        <v>5.4718995911425643E-2</v>
      </c>
      <c r="AW82" s="3">
        <f t="shared" si="123"/>
        <v>0</v>
      </c>
      <c r="AX82" s="3">
        <f t="shared" si="123"/>
        <v>0</v>
      </c>
      <c r="AY82" s="3">
        <f t="shared" si="123"/>
        <v>0</v>
      </c>
      <c r="AZ82" s="3">
        <f t="shared" si="123"/>
        <v>0</v>
      </c>
      <c r="BA82" s="3">
        <f t="shared" si="123"/>
        <v>0</v>
      </c>
      <c r="BE82" s="1">
        <v>231</v>
      </c>
      <c r="BF82" s="20">
        <f t="shared" si="97"/>
        <v>17948.99570563385</v>
      </c>
      <c r="BG82" s="20">
        <f t="shared" si="98"/>
        <v>18988</v>
      </c>
      <c r="BH82" s="20">
        <f t="shared" si="101"/>
        <v>-1039.0042943661501</v>
      </c>
      <c r="BI82" s="20">
        <f t="shared" si="102"/>
        <v>0</v>
      </c>
      <c r="BJ82" s="20">
        <f t="shared" si="111"/>
        <v>1039.0042943661501</v>
      </c>
      <c r="BK82" s="23">
        <f t="shared" si="103"/>
        <v>23333.694417324004</v>
      </c>
      <c r="BL82" s="23">
        <f t="shared" si="104"/>
        <v>23333.694417324004</v>
      </c>
      <c r="BM82" s="23">
        <f t="shared" si="105"/>
        <v>24684.400000000001</v>
      </c>
      <c r="BN82" s="23">
        <f t="shared" si="106"/>
        <v>1350.705582675997</v>
      </c>
    </row>
    <row r="83" spans="1:66" x14ac:dyDescent="0.35">
      <c r="A83" s="1">
        <v>232</v>
      </c>
      <c r="B83">
        <v>10709.850574386281</v>
      </c>
      <c r="C83">
        <v>7368</v>
      </c>
      <c r="D83">
        <v>171</v>
      </c>
      <c r="F83">
        <f t="shared" si="99"/>
        <v>0.4535627815399404</v>
      </c>
      <c r="G83" s="18"/>
      <c r="H83" s="3">
        <f t="shared" ref="H83:Q92" si="124">IF($B83&gt;H$2,$F83,)</f>
        <v>0.4535627815399404</v>
      </c>
      <c r="I83" s="3">
        <f t="shared" si="124"/>
        <v>0.4535627815399404</v>
      </c>
      <c r="J83" s="3">
        <f t="shared" si="124"/>
        <v>0.4535627815399404</v>
      </c>
      <c r="K83" s="3">
        <f t="shared" si="124"/>
        <v>0.4535627815399404</v>
      </c>
      <c r="L83" s="3">
        <f t="shared" si="124"/>
        <v>0.4535627815399404</v>
      </c>
      <c r="M83" s="3">
        <f t="shared" si="124"/>
        <v>0.4535627815399404</v>
      </c>
      <c r="N83" s="3">
        <f t="shared" si="124"/>
        <v>0.4535627815399404</v>
      </c>
      <c r="O83" s="3">
        <f t="shared" si="124"/>
        <v>0.4535627815399404</v>
      </c>
      <c r="P83" s="3">
        <f t="shared" si="124"/>
        <v>0.4535627815399404</v>
      </c>
      <c r="Q83" s="3">
        <f t="shared" si="124"/>
        <v>0.4535627815399404</v>
      </c>
      <c r="R83" s="3">
        <f t="shared" ref="R83:AB92" si="125">IF($B83&gt;R$2,$F83,)</f>
        <v>0</v>
      </c>
      <c r="S83" s="3">
        <f t="shared" si="125"/>
        <v>0</v>
      </c>
      <c r="T83" s="3">
        <f t="shared" si="125"/>
        <v>0</v>
      </c>
      <c r="U83" s="3">
        <f t="shared" si="125"/>
        <v>0</v>
      </c>
      <c r="V83" s="3">
        <f t="shared" si="125"/>
        <v>0</v>
      </c>
      <c r="W83" s="3">
        <f t="shared" si="125"/>
        <v>0</v>
      </c>
      <c r="X83" s="3">
        <f t="shared" si="125"/>
        <v>0</v>
      </c>
      <c r="Y83" s="3">
        <f t="shared" si="125"/>
        <v>0</v>
      </c>
      <c r="Z83" s="3">
        <f t="shared" si="125"/>
        <v>0</v>
      </c>
      <c r="AA83" s="3">
        <f t="shared" si="125"/>
        <v>0</v>
      </c>
      <c r="AB83" s="3">
        <f t="shared" si="125"/>
        <v>0</v>
      </c>
      <c r="AC83" s="3"/>
      <c r="AD83" s="7">
        <v>44793</v>
      </c>
      <c r="AE83" s="3">
        <f t="shared" si="95"/>
        <v>0</v>
      </c>
      <c r="AF83" s="3">
        <f t="shared" ref="AF83:BA83" si="126">IF(AND($B83&gt;AF$2,$B83&lt;AG$2),$F83,)</f>
        <v>0</v>
      </c>
      <c r="AG83" s="3">
        <f t="shared" si="126"/>
        <v>0</v>
      </c>
      <c r="AH83" s="3">
        <f t="shared" si="126"/>
        <v>0</v>
      </c>
      <c r="AI83" s="3">
        <f t="shared" si="126"/>
        <v>0</v>
      </c>
      <c r="AJ83" s="3">
        <f t="shared" si="126"/>
        <v>0</v>
      </c>
      <c r="AK83" s="3">
        <f t="shared" si="126"/>
        <v>0</v>
      </c>
      <c r="AL83" s="3">
        <f t="shared" si="126"/>
        <v>0</v>
      </c>
      <c r="AM83" s="3">
        <f t="shared" si="126"/>
        <v>0</v>
      </c>
      <c r="AN83" s="3">
        <f t="shared" si="126"/>
        <v>0</v>
      </c>
      <c r="AO83" s="3">
        <f t="shared" si="126"/>
        <v>0.4535627815399404</v>
      </c>
      <c r="AP83" s="3">
        <f t="shared" si="126"/>
        <v>0</v>
      </c>
      <c r="AQ83" s="3">
        <f t="shared" si="126"/>
        <v>0</v>
      </c>
      <c r="AR83" s="3">
        <f t="shared" si="126"/>
        <v>0</v>
      </c>
      <c r="AS83" s="3">
        <f t="shared" si="126"/>
        <v>0</v>
      </c>
      <c r="AT83" s="3">
        <f t="shared" si="126"/>
        <v>0</v>
      </c>
      <c r="AU83" s="3">
        <f t="shared" si="126"/>
        <v>0</v>
      </c>
      <c r="AV83" s="3">
        <f t="shared" si="126"/>
        <v>0</v>
      </c>
      <c r="AW83" s="3">
        <f t="shared" si="126"/>
        <v>0</v>
      </c>
      <c r="AX83" s="3">
        <f t="shared" si="126"/>
        <v>0</v>
      </c>
      <c r="AY83" s="3">
        <f t="shared" si="126"/>
        <v>0</v>
      </c>
      <c r="AZ83" s="3">
        <f t="shared" si="126"/>
        <v>0</v>
      </c>
      <c r="BA83" s="3">
        <f t="shared" si="126"/>
        <v>0</v>
      </c>
      <c r="BE83" s="1">
        <v>232</v>
      </c>
      <c r="BF83" s="20">
        <f t="shared" si="97"/>
        <v>10709.850574386281</v>
      </c>
      <c r="BG83" s="20">
        <f t="shared" si="98"/>
        <v>7368</v>
      </c>
      <c r="BH83" s="20">
        <f t="shared" si="101"/>
        <v>3341.8505743862806</v>
      </c>
      <c r="BI83" s="20">
        <f t="shared" si="102"/>
        <v>3341.8505743862806</v>
      </c>
      <c r="BJ83" s="20">
        <f t="shared" si="111"/>
        <v>0</v>
      </c>
      <c r="BK83" s="23">
        <f t="shared" si="103"/>
        <v>13922.805746702164</v>
      </c>
      <c r="BL83" s="23">
        <f t="shared" si="104"/>
        <v>8275.07827598935</v>
      </c>
      <c r="BM83" s="23">
        <f t="shared" si="105"/>
        <v>9578.4</v>
      </c>
      <c r="BN83" s="23">
        <f t="shared" si="106"/>
        <v>1303.3217240106496</v>
      </c>
    </row>
    <row r="84" spans="1:66" x14ac:dyDescent="0.35">
      <c r="A84" s="1">
        <v>233</v>
      </c>
      <c r="B84">
        <v>3453.0596238501862</v>
      </c>
      <c r="C84">
        <v>3436</v>
      </c>
      <c r="D84">
        <v>91</v>
      </c>
      <c r="F84">
        <f t="shared" si="99"/>
        <v>4.9649661962125145E-3</v>
      </c>
      <c r="G84" s="18"/>
      <c r="H84" s="3">
        <f t="shared" si="124"/>
        <v>4.9649661962125145E-3</v>
      </c>
      <c r="I84" s="3">
        <f t="shared" si="124"/>
        <v>4.9649661962125145E-3</v>
      </c>
      <c r="J84" s="3">
        <f t="shared" si="124"/>
        <v>4.9649661962125145E-3</v>
      </c>
      <c r="K84" s="3">
        <f t="shared" si="124"/>
        <v>0</v>
      </c>
      <c r="L84" s="3">
        <f t="shared" si="124"/>
        <v>0</v>
      </c>
      <c r="M84" s="3">
        <f t="shared" si="124"/>
        <v>0</v>
      </c>
      <c r="N84" s="3">
        <f t="shared" si="124"/>
        <v>0</v>
      </c>
      <c r="O84" s="3">
        <f t="shared" si="124"/>
        <v>0</v>
      </c>
      <c r="P84" s="3">
        <f t="shared" si="124"/>
        <v>0</v>
      </c>
      <c r="Q84" s="3">
        <f t="shared" si="124"/>
        <v>0</v>
      </c>
      <c r="R84" s="3">
        <f t="shared" si="125"/>
        <v>0</v>
      </c>
      <c r="S84" s="3">
        <f t="shared" si="125"/>
        <v>0</v>
      </c>
      <c r="T84" s="3">
        <f t="shared" si="125"/>
        <v>0</v>
      </c>
      <c r="U84" s="3">
        <f t="shared" si="125"/>
        <v>0</v>
      </c>
      <c r="V84" s="3">
        <f t="shared" si="125"/>
        <v>0</v>
      </c>
      <c r="W84" s="3">
        <f t="shared" si="125"/>
        <v>0</v>
      </c>
      <c r="X84" s="3">
        <f t="shared" si="125"/>
        <v>0</v>
      </c>
      <c r="Y84" s="3">
        <f t="shared" si="125"/>
        <v>0</v>
      </c>
      <c r="Z84" s="3">
        <f t="shared" si="125"/>
        <v>0</v>
      </c>
      <c r="AA84" s="3">
        <f t="shared" si="125"/>
        <v>0</v>
      </c>
      <c r="AB84" s="3">
        <f t="shared" si="125"/>
        <v>0</v>
      </c>
      <c r="AC84" s="3"/>
      <c r="AD84" s="7">
        <v>44794</v>
      </c>
      <c r="AE84" s="3">
        <f t="shared" si="95"/>
        <v>0</v>
      </c>
      <c r="AF84" s="3">
        <f t="shared" ref="AF84:BA84" si="127">IF(AND($B84&gt;AF$2,$B84&lt;AG$2),$F84,)</f>
        <v>0</v>
      </c>
      <c r="AG84" s="3">
        <f t="shared" si="127"/>
        <v>0</v>
      </c>
      <c r="AH84" s="3">
        <f t="shared" si="127"/>
        <v>4.9649661962125145E-3</v>
      </c>
      <c r="AI84" s="3">
        <f t="shared" si="127"/>
        <v>0</v>
      </c>
      <c r="AJ84" s="3">
        <f t="shared" si="127"/>
        <v>0</v>
      </c>
      <c r="AK84" s="3">
        <f t="shared" si="127"/>
        <v>0</v>
      </c>
      <c r="AL84" s="3">
        <f t="shared" si="127"/>
        <v>0</v>
      </c>
      <c r="AM84" s="3">
        <f t="shared" si="127"/>
        <v>0</v>
      </c>
      <c r="AN84" s="3">
        <f t="shared" si="127"/>
        <v>0</v>
      </c>
      <c r="AO84" s="3">
        <f t="shared" si="127"/>
        <v>0</v>
      </c>
      <c r="AP84" s="3">
        <f t="shared" si="127"/>
        <v>0</v>
      </c>
      <c r="AQ84" s="3">
        <f t="shared" si="127"/>
        <v>0</v>
      </c>
      <c r="AR84" s="3">
        <f t="shared" si="127"/>
        <v>0</v>
      </c>
      <c r="AS84" s="3">
        <f t="shared" si="127"/>
        <v>0</v>
      </c>
      <c r="AT84" s="3">
        <f t="shared" si="127"/>
        <v>0</v>
      </c>
      <c r="AU84" s="3">
        <f t="shared" si="127"/>
        <v>0</v>
      </c>
      <c r="AV84" s="3">
        <f t="shared" si="127"/>
        <v>0</v>
      </c>
      <c r="AW84" s="3">
        <f t="shared" si="127"/>
        <v>0</v>
      </c>
      <c r="AX84" s="3">
        <f t="shared" si="127"/>
        <v>0</v>
      </c>
      <c r="AY84" s="3">
        <f t="shared" si="127"/>
        <v>0</v>
      </c>
      <c r="AZ84" s="3">
        <f t="shared" si="127"/>
        <v>0</v>
      </c>
      <c r="BA84" s="3">
        <f t="shared" si="127"/>
        <v>0</v>
      </c>
      <c r="BE84" s="1">
        <v>233</v>
      </c>
      <c r="BF84" s="20">
        <f t="shared" si="97"/>
        <v>3453.0596238501862</v>
      </c>
      <c r="BG84" s="20">
        <f t="shared" si="98"/>
        <v>3436</v>
      </c>
      <c r="BH84" s="20">
        <f t="shared" si="101"/>
        <v>17.059623850186199</v>
      </c>
      <c r="BI84" s="20">
        <f t="shared" si="102"/>
        <v>17.059623850186199</v>
      </c>
      <c r="BJ84" s="20">
        <f t="shared" si="111"/>
        <v>0</v>
      </c>
      <c r="BK84" s="23">
        <f t="shared" si="103"/>
        <v>4488.9775110052424</v>
      </c>
      <c r="BL84" s="23">
        <f t="shared" si="104"/>
        <v>4460.1467466984277</v>
      </c>
      <c r="BM84" s="23">
        <f t="shared" si="105"/>
        <v>4466.8</v>
      </c>
      <c r="BN84" s="23">
        <f t="shared" si="106"/>
        <v>6.6532533015724766</v>
      </c>
    </row>
    <row r="85" spans="1:66" x14ac:dyDescent="0.35">
      <c r="A85" s="1">
        <v>234</v>
      </c>
      <c r="B85">
        <v>17916.135761672351</v>
      </c>
      <c r="C85">
        <v>15952</v>
      </c>
      <c r="D85">
        <v>210</v>
      </c>
      <c r="F85">
        <f t="shared" si="99"/>
        <v>0.12312786871065388</v>
      </c>
      <c r="G85" s="18"/>
      <c r="H85" s="3">
        <f t="shared" si="124"/>
        <v>0.12312786871065388</v>
      </c>
      <c r="I85" s="3">
        <f t="shared" si="124"/>
        <v>0.12312786871065388</v>
      </c>
      <c r="J85" s="3">
        <f t="shared" si="124"/>
        <v>0.12312786871065388</v>
      </c>
      <c r="K85" s="3">
        <f t="shared" si="124"/>
        <v>0.12312786871065388</v>
      </c>
      <c r="L85" s="3">
        <f t="shared" si="124"/>
        <v>0.12312786871065388</v>
      </c>
      <c r="M85" s="3">
        <f t="shared" si="124"/>
        <v>0.12312786871065388</v>
      </c>
      <c r="N85" s="3">
        <f t="shared" si="124"/>
        <v>0.12312786871065388</v>
      </c>
      <c r="O85" s="3">
        <f t="shared" si="124"/>
        <v>0.12312786871065388</v>
      </c>
      <c r="P85" s="3">
        <f t="shared" si="124"/>
        <v>0.12312786871065388</v>
      </c>
      <c r="Q85" s="3">
        <f t="shared" si="124"/>
        <v>0.12312786871065388</v>
      </c>
      <c r="R85" s="3">
        <f t="shared" si="125"/>
        <v>0.12312786871065388</v>
      </c>
      <c r="S85" s="3">
        <f t="shared" si="125"/>
        <v>0.12312786871065388</v>
      </c>
      <c r="T85" s="3">
        <f t="shared" si="125"/>
        <v>0.12312786871065388</v>
      </c>
      <c r="U85" s="3">
        <f t="shared" si="125"/>
        <v>0.12312786871065388</v>
      </c>
      <c r="V85" s="3">
        <f t="shared" si="125"/>
        <v>0.12312786871065388</v>
      </c>
      <c r="W85" s="3">
        <f t="shared" si="125"/>
        <v>0.12312786871065388</v>
      </c>
      <c r="X85" s="3">
        <f t="shared" si="125"/>
        <v>0.12312786871065388</v>
      </c>
      <c r="Y85" s="3">
        <f t="shared" si="125"/>
        <v>0</v>
      </c>
      <c r="Z85" s="3">
        <f t="shared" si="125"/>
        <v>0</v>
      </c>
      <c r="AA85" s="3">
        <f t="shared" si="125"/>
        <v>0</v>
      </c>
      <c r="AB85" s="3">
        <f t="shared" si="125"/>
        <v>0</v>
      </c>
      <c r="AC85" s="3"/>
      <c r="AD85" s="7">
        <v>44795</v>
      </c>
      <c r="AE85" s="3">
        <f t="shared" si="95"/>
        <v>0</v>
      </c>
      <c r="AF85" s="3">
        <f t="shared" ref="AF85:BA85" si="128">IF(AND($B85&gt;AF$2,$B85&lt;AG$2),$F85,)</f>
        <v>0</v>
      </c>
      <c r="AG85" s="3">
        <f t="shared" si="128"/>
        <v>0</v>
      </c>
      <c r="AH85" s="3">
        <f t="shared" si="128"/>
        <v>0</v>
      </c>
      <c r="AI85" s="3">
        <f t="shared" si="128"/>
        <v>0</v>
      </c>
      <c r="AJ85" s="3">
        <f t="shared" si="128"/>
        <v>0</v>
      </c>
      <c r="AK85" s="3">
        <f t="shared" si="128"/>
        <v>0</v>
      </c>
      <c r="AL85" s="3">
        <f t="shared" si="128"/>
        <v>0</v>
      </c>
      <c r="AM85" s="3">
        <f t="shared" si="128"/>
        <v>0</v>
      </c>
      <c r="AN85" s="3">
        <f t="shared" si="128"/>
        <v>0</v>
      </c>
      <c r="AO85" s="3">
        <f t="shared" si="128"/>
        <v>0</v>
      </c>
      <c r="AP85" s="3">
        <f t="shared" si="128"/>
        <v>0</v>
      </c>
      <c r="AQ85" s="3">
        <f t="shared" si="128"/>
        <v>0</v>
      </c>
      <c r="AR85" s="3">
        <f t="shared" si="128"/>
        <v>0</v>
      </c>
      <c r="AS85" s="3">
        <f t="shared" si="128"/>
        <v>0</v>
      </c>
      <c r="AT85" s="3">
        <f t="shared" si="128"/>
        <v>0</v>
      </c>
      <c r="AU85" s="3">
        <f t="shared" si="128"/>
        <v>0</v>
      </c>
      <c r="AV85" s="3">
        <f t="shared" si="128"/>
        <v>0.12312786871065388</v>
      </c>
      <c r="AW85" s="3">
        <f t="shared" si="128"/>
        <v>0</v>
      </c>
      <c r="AX85" s="3">
        <f t="shared" si="128"/>
        <v>0</v>
      </c>
      <c r="AY85" s="3">
        <f t="shared" si="128"/>
        <v>0</v>
      </c>
      <c r="AZ85" s="3">
        <f t="shared" si="128"/>
        <v>0</v>
      </c>
      <c r="BA85" s="3">
        <f t="shared" si="128"/>
        <v>0</v>
      </c>
      <c r="BE85" s="1">
        <v>234</v>
      </c>
      <c r="BF85" s="20">
        <f t="shared" si="97"/>
        <v>17916.135761672351</v>
      </c>
      <c r="BG85" s="20">
        <f t="shared" si="98"/>
        <v>15952</v>
      </c>
      <c r="BH85" s="20">
        <f t="shared" si="101"/>
        <v>1964.1357616723508</v>
      </c>
      <c r="BI85" s="20">
        <f t="shared" si="102"/>
        <v>1964.1357616723508</v>
      </c>
      <c r="BJ85" s="20">
        <f t="shared" si="111"/>
        <v>0</v>
      </c>
      <c r="BK85" s="23">
        <f t="shared" si="103"/>
        <v>23290.976490174056</v>
      </c>
      <c r="BL85" s="23">
        <f t="shared" si="104"/>
        <v>19971.587052947783</v>
      </c>
      <c r="BM85" s="23">
        <f t="shared" si="105"/>
        <v>20737.600000000002</v>
      </c>
      <c r="BN85" s="23">
        <f t="shared" si="106"/>
        <v>766.01294705221881</v>
      </c>
    </row>
    <row r="86" spans="1:66" x14ac:dyDescent="0.35">
      <c r="A86" s="1">
        <v>235</v>
      </c>
      <c r="B86">
        <v>17509.765343082508</v>
      </c>
      <c r="C86">
        <v>16500</v>
      </c>
      <c r="D86">
        <v>189</v>
      </c>
      <c r="F86">
        <f t="shared" si="99"/>
        <v>6.1197899580758088E-2</v>
      </c>
      <c r="G86" s="18"/>
      <c r="H86" s="3">
        <f t="shared" si="124"/>
        <v>6.1197899580758088E-2</v>
      </c>
      <c r="I86" s="3">
        <f t="shared" si="124"/>
        <v>6.1197899580758088E-2</v>
      </c>
      <c r="J86" s="3">
        <f t="shared" si="124"/>
        <v>6.1197899580758088E-2</v>
      </c>
      <c r="K86" s="3">
        <f t="shared" si="124"/>
        <v>6.1197899580758088E-2</v>
      </c>
      <c r="L86" s="3">
        <f t="shared" si="124"/>
        <v>6.1197899580758088E-2</v>
      </c>
      <c r="M86" s="3">
        <f t="shared" si="124"/>
        <v>6.1197899580758088E-2</v>
      </c>
      <c r="N86" s="3">
        <f t="shared" si="124"/>
        <v>6.1197899580758088E-2</v>
      </c>
      <c r="O86" s="3">
        <f t="shared" si="124"/>
        <v>6.1197899580758088E-2</v>
      </c>
      <c r="P86" s="3">
        <f t="shared" si="124"/>
        <v>6.1197899580758088E-2</v>
      </c>
      <c r="Q86" s="3">
        <f t="shared" si="124"/>
        <v>6.1197899580758088E-2</v>
      </c>
      <c r="R86" s="3">
        <f t="shared" si="125"/>
        <v>6.1197899580758088E-2</v>
      </c>
      <c r="S86" s="3">
        <f t="shared" si="125"/>
        <v>6.1197899580758088E-2</v>
      </c>
      <c r="T86" s="3">
        <f t="shared" si="125"/>
        <v>6.1197899580758088E-2</v>
      </c>
      <c r="U86" s="3">
        <f t="shared" si="125"/>
        <v>6.1197899580758088E-2</v>
      </c>
      <c r="V86" s="3">
        <f t="shared" si="125"/>
        <v>6.1197899580758088E-2</v>
      </c>
      <c r="W86" s="3">
        <f t="shared" si="125"/>
        <v>6.1197899580758088E-2</v>
      </c>
      <c r="X86" s="3">
        <f t="shared" si="125"/>
        <v>6.1197899580758088E-2</v>
      </c>
      <c r="Y86" s="3">
        <f t="shared" si="125"/>
        <v>0</v>
      </c>
      <c r="Z86" s="3">
        <f t="shared" si="125"/>
        <v>0</v>
      </c>
      <c r="AA86" s="3">
        <f t="shared" si="125"/>
        <v>0</v>
      </c>
      <c r="AB86" s="3">
        <f t="shared" si="125"/>
        <v>0</v>
      </c>
      <c r="AC86" s="3"/>
      <c r="AD86" s="7">
        <v>44796</v>
      </c>
      <c r="AE86" s="3">
        <f t="shared" si="95"/>
        <v>0</v>
      </c>
      <c r="AF86" s="3">
        <f t="shared" ref="AF86:BA86" si="129">IF(AND($B86&gt;AF$2,$B86&lt;AG$2),$F86,)</f>
        <v>0</v>
      </c>
      <c r="AG86" s="3">
        <f t="shared" si="129"/>
        <v>0</v>
      </c>
      <c r="AH86" s="3">
        <f t="shared" si="129"/>
        <v>0</v>
      </c>
      <c r="AI86" s="3">
        <f t="shared" si="129"/>
        <v>0</v>
      </c>
      <c r="AJ86" s="3">
        <f t="shared" si="129"/>
        <v>0</v>
      </c>
      <c r="AK86" s="3">
        <f t="shared" si="129"/>
        <v>0</v>
      </c>
      <c r="AL86" s="3">
        <f t="shared" si="129"/>
        <v>0</v>
      </c>
      <c r="AM86" s="3">
        <f t="shared" si="129"/>
        <v>0</v>
      </c>
      <c r="AN86" s="3">
        <f t="shared" si="129"/>
        <v>0</v>
      </c>
      <c r="AO86" s="3">
        <f t="shared" si="129"/>
        <v>0</v>
      </c>
      <c r="AP86" s="3">
        <f t="shared" si="129"/>
        <v>0</v>
      </c>
      <c r="AQ86" s="3">
        <f t="shared" si="129"/>
        <v>0</v>
      </c>
      <c r="AR86" s="3">
        <f t="shared" si="129"/>
        <v>0</v>
      </c>
      <c r="AS86" s="3">
        <f t="shared" si="129"/>
        <v>0</v>
      </c>
      <c r="AT86" s="3">
        <f t="shared" si="129"/>
        <v>0</v>
      </c>
      <c r="AU86" s="3">
        <f t="shared" si="129"/>
        <v>0</v>
      </c>
      <c r="AV86" s="3">
        <f t="shared" si="129"/>
        <v>6.1197899580758088E-2</v>
      </c>
      <c r="AW86" s="3">
        <f t="shared" si="129"/>
        <v>0</v>
      </c>
      <c r="AX86" s="3">
        <f t="shared" si="129"/>
        <v>0</v>
      </c>
      <c r="AY86" s="3">
        <f t="shared" si="129"/>
        <v>0</v>
      </c>
      <c r="AZ86" s="3">
        <f t="shared" si="129"/>
        <v>0</v>
      </c>
      <c r="BA86" s="3">
        <f t="shared" si="129"/>
        <v>0</v>
      </c>
      <c r="BE86" s="1">
        <v>235</v>
      </c>
      <c r="BF86" s="20">
        <f t="shared" si="97"/>
        <v>17509.765343082508</v>
      </c>
      <c r="BG86" s="20">
        <f t="shared" si="98"/>
        <v>16500</v>
      </c>
      <c r="BH86" s="20">
        <f t="shared" si="101"/>
        <v>1009.7653430825085</v>
      </c>
      <c r="BI86" s="20">
        <f t="shared" si="102"/>
        <v>1009.7653430825085</v>
      </c>
      <c r="BJ86" s="20">
        <f t="shared" si="111"/>
        <v>0</v>
      </c>
      <c r="BK86" s="23">
        <f t="shared" si="103"/>
        <v>22762.694946007261</v>
      </c>
      <c r="BL86" s="23">
        <f t="shared" si="104"/>
        <v>21056.191516197821</v>
      </c>
      <c r="BM86" s="23">
        <f t="shared" si="105"/>
        <v>21450</v>
      </c>
      <c r="BN86" s="23">
        <f t="shared" si="106"/>
        <v>393.80848380217867</v>
      </c>
    </row>
    <row r="87" spans="1:66" x14ac:dyDescent="0.35">
      <c r="A87" s="1">
        <v>236</v>
      </c>
      <c r="B87">
        <v>10958.601827819821</v>
      </c>
      <c r="C87">
        <v>4588</v>
      </c>
      <c r="D87">
        <v>139</v>
      </c>
      <c r="F87">
        <f t="shared" si="99"/>
        <v>1.3885357078944685</v>
      </c>
      <c r="G87" s="18"/>
      <c r="H87" s="3">
        <f t="shared" si="124"/>
        <v>1.3885357078944685</v>
      </c>
      <c r="I87" s="3">
        <f t="shared" si="124"/>
        <v>1.3885357078944685</v>
      </c>
      <c r="J87" s="3">
        <f t="shared" si="124"/>
        <v>1.3885357078944685</v>
      </c>
      <c r="K87" s="3">
        <f t="shared" si="124"/>
        <v>1.3885357078944685</v>
      </c>
      <c r="L87" s="3">
        <f t="shared" si="124"/>
        <v>1.3885357078944685</v>
      </c>
      <c r="M87" s="3">
        <f t="shared" si="124"/>
        <v>1.3885357078944685</v>
      </c>
      <c r="N87" s="3">
        <f t="shared" si="124"/>
        <v>1.3885357078944685</v>
      </c>
      <c r="O87" s="3">
        <f t="shared" si="124"/>
        <v>1.3885357078944685</v>
      </c>
      <c r="P87" s="3">
        <f t="shared" si="124"/>
        <v>1.3885357078944685</v>
      </c>
      <c r="Q87" s="3">
        <f t="shared" si="124"/>
        <v>1.3885357078944685</v>
      </c>
      <c r="R87" s="3">
        <f t="shared" si="125"/>
        <v>0</v>
      </c>
      <c r="S87" s="3">
        <f t="shared" si="125"/>
        <v>0</v>
      </c>
      <c r="T87" s="3">
        <f t="shared" si="125"/>
        <v>0</v>
      </c>
      <c r="U87" s="3">
        <f t="shared" si="125"/>
        <v>0</v>
      </c>
      <c r="V87" s="3">
        <f t="shared" si="125"/>
        <v>0</v>
      </c>
      <c r="W87" s="3">
        <f t="shared" si="125"/>
        <v>0</v>
      </c>
      <c r="X87" s="3">
        <f t="shared" si="125"/>
        <v>0</v>
      </c>
      <c r="Y87" s="3">
        <f t="shared" si="125"/>
        <v>0</v>
      </c>
      <c r="Z87" s="3">
        <f t="shared" si="125"/>
        <v>0</v>
      </c>
      <c r="AA87" s="3">
        <f t="shared" si="125"/>
        <v>0</v>
      </c>
      <c r="AB87" s="3">
        <f t="shared" si="125"/>
        <v>0</v>
      </c>
      <c r="AC87" s="3"/>
      <c r="AD87" s="7">
        <v>44797</v>
      </c>
      <c r="AE87" s="3">
        <f t="shared" si="95"/>
        <v>0</v>
      </c>
      <c r="AF87" s="3">
        <f t="shared" ref="AF87:BA87" si="130">IF(AND($B87&gt;AF$2,$B87&lt;AG$2),$F87,)</f>
        <v>0</v>
      </c>
      <c r="AG87" s="3">
        <f t="shared" si="130"/>
        <v>0</v>
      </c>
      <c r="AH87" s="3">
        <f t="shared" si="130"/>
        <v>0</v>
      </c>
      <c r="AI87" s="3">
        <f t="shared" si="130"/>
        <v>0</v>
      </c>
      <c r="AJ87" s="3">
        <f t="shared" si="130"/>
        <v>0</v>
      </c>
      <c r="AK87" s="3">
        <f t="shared" si="130"/>
        <v>0</v>
      </c>
      <c r="AL87" s="3">
        <f t="shared" si="130"/>
        <v>0</v>
      </c>
      <c r="AM87" s="3">
        <f t="shared" si="130"/>
        <v>0</v>
      </c>
      <c r="AN87" s="3">
        <f t="shared" si="130"/>
        <v>0</v>
      </c>
      <c r="AO87" s="3">
        <f t="shared" si="130"/>
        <v>1.3885357078944685</v>
      </c>
      <c r="AP87" s="3">
        <f t="shared" si="130"/>
        <v>0</v>
      </c>
      <c r="AQ87" s="3">
        <f t="shared" si="130"/>
        <v>0</v>
      </c>
      <c r="AR87" s="3">
        <f t="shared" si="130"/>
        <v>0</v>
      </c>
      <c r="AS87" s="3">
        <f t="shared" si="130"/>
        <v>0</v>
      </c>
      <c r="AT87" s="3">
        <f t="shared" si="130"/>
        <v>0</v>
      </c>
      <c r="AU87" s="3">
        <f t="shared" si="130"/>
        <v>0</v>
      </c>
      <c r="AV87" s="3">
        <f t="shared" si="130"/>
        <v>0</v>
      </c>
      <c r="AW87" s="3">
        <f t="shared" si="130"/>
        <v>0</v>
      </c>
      <c r="AX87" s="3">
        <f t="shared" si="130"/>
        <v>0</v>
      </c>
      <c r="AY87" s="3">
        <f t="shared" si="130"/>
        <v>0</v>
      </c>
      <c r="AZ87" s="3">
        <f t="shared" si="130"/>
        <v>0</v>
      </c>
      <c r="BA87" s="3">
        <f t="shared" si="130"/>
        <v>0</v>
      </c>
      <c r="BE87" s="1">
        <v>236</v>
      </c>
      <c r="BF87" s="20">
        <f t="shared" si="97"/>
        <v>10958.601827819821</v>
      </c>
      <c r="BG87" s="20">
        <f t="shared" si="98"/>
        <v>4588</v>
      </c>
      <c r="BH87" s="20">
        <f t="shared" si="101"/>
        <v>6370.6018278198208</v>
      </c>
      <c r="BI87" s="20">
        <f t="shared" si="102"/>
        <v>6370.6018278198208</v>
      </c>
      <c r="BJ87" s="20">
        <f t="shared" si="111"/>
        <v>0</v>
      </c>
      <c r="BK87" s="23">
        <f t="shared" si="103"/>
        <v>14246.182376165767</v>
      </c>
      <c r="BL87" s="23">
        <f t="shared" si="104"/>
        <v>3479.8652871502709</v>
      </c>
      <c r="BM87" s="23">
        <f t="shared" si="105"/>
        <v>5964.4000000000005</v>
      </c>
      <c r="BN87" s="23">
        <f t="shared" si="106"/>
        <v>2484.5347128497297</v>
      </c>
    </row>
    <row r="88" spans="1:66" x14ac:dyDescent="0.35">
      <c r="A88" s="1">
        <v>237</v>
      </c>
      <c r="B88">
        <v>18559.1419469477</v>
      </c>
      <c r="C88">
        <v>18276</v>
      </c>
      <c r="D88">
        <v>189</v>
      </c>
      <c r="F88">
        <f t="shared" si="99"/>
        <v>1.5492555643888186E-2</v>
      </c>
      <c r="G88" s="18"/>
      <c r="H88" s="3">
        <f t="shared" si="124"/>
        <v>1.5492555643888186E-2</v>
      </c>
      <c r="I88" s="3">
        <f t="shared" si="124"/>
        <v>1.5492555643888186E-2</v>
      </c>
      <c r="J88" s="3">
        <f t="shared" si="124"/>
        <v>1.5492555643888186E-2</v>
      </c>
      <c r="K88" s="3">
        <f t="shared" si="124"/>
        <v>1.5492555643888186E-2</v>
      </c>
      <c r="L88" s="3">
        <f t="shared" si="124"/>
        <v>1.5492555643888186E-2</v>
      </c>
      <c r="M88" s="3">
        <f t="shared" si="124"/>
        <v>1.5492555643888186E-2</v>
      </c>
      <c r="N88" s="3">
        <f t="shared" si="124"/>
        <v>1.5492555643888186E-2</v>
      </c>
      <c r="O88" s="3">
        <f t="shared" si="124"/>
        <v>1.5492555643888186E-2</v>
      </c>
      <c r="P88" s="3">
        <f t="shared" si="124"/>
        <v>1.5492555643888186E-2</v>
      </c>
      <c r="Q88" s="3">
        <f t="shared" si="124"/>
        <v>1.5492555643888186E-2</v>
      </c>
      <c r="R88" s="3">
        <f t="shared" si="125"/>
        <v>1.5492555643888186E-2</v>
      </c>
      <c r="S88" s="3">
        <f t="shared" si="125"/>
        <v>1.5492555643888186E-2</v>
      </c>
      <c r="T88" s="3">
        <f t="shared" si="125"/>
        <v>1.5492555643888186E-2</v>
      </c>
      <c r="U88" s="3">
        <f t="shared" si="125"/>
        <v>1.5492555643888186E-2</v>
      </c>
      <c r="V88" s="3">
        <f t="shared" si="125"/>
        <v>1.5492555643888186E-2</v>
      </c>
      <c r="W88" s="3">
        <f t="shared" si="125"/>
        <v>1.5492555643888186E-2</v>
      </c>
      <c r="X88" s="3">
        <f t="shared" si="125"/>
        <v>1.5492555643888186E-2</v>
      </c>
      <c r="Y88" s="3">
        <f t="shared" si="125"/>
        <v>1.5492555643888186E-2</v>
      </c>
      <c r="Z88" s="3">
        <f t="shared" si="125"/>
        <v>0</v>
      </c>
      <c r="AA88" s="3">
        <f t="shared" si="125"/>
        <v>0</v>
      </c>
      <c r="AB88" s="3">
        <f t="shared" si="125"/>
        <v>0</v>
      </c>
      <c r="AC88" s="3"/>
      <c r="AD88" s="7">
        <v>44798</v>
      </c>
      <c r="AE88" s="3">
        <f t="shared" si="95"/>
        <v>0</v>
      </c>
      <c r="AF88" s="3">
        <f t="shared" ref="AF88:BA88" si="131">IF(AND($B88&gt;AF$2,$B88&lt;AG$2),$F88,)</f>
        <v>0</v>
      </c>
      <c r="AG88" s="3">
        <f t="shared" si="131"/>
        <v>0</v>
      </c>
      <c r="AH88" s="3">
        <f t="shared" si="131"/>
        <v>0</v>
      </c>
      <c r="AI88" s="3">
        <f t="shared" si="131"/>
        <v>0</v>
      </c>
      <c r="AJ88" s="3">
        <f t="shared" si="131"/>
        <v>0</v>
      </c>
      <c r="AK88" s="3">
        <f t="shared" si="131"/>
        <v>0</v>
      </c>
      <c r="AL88" s="3">
        <f t="shared" si="131"/>
        <v>0</v>
      </c>
      <c r="AM88" s="3">
        <f t="shared" si="131"/>
        <v>0</v>
      </c>
      <c r="AN88" s="3">
        <f t="shared" si="131"/>
        <v>0</v>
      </c>
      <c r="AO88" s="3">
        <f t="shared" si="131"/>
        <v>0</v>
      </c>
      <c r="AP88" s="3">
        <f t="shared" si="131"/>
        <v>0</v>
      </c>
      <c r="AQ88" s="3">
        <f t="shared" si="131"/>
        <v>0</v>
      </c>
      <c r="AR88" s="3">
        <f t="shared" si="131"/>
        <v>0</v>
      </c>
      <c r="AS88" s="3">
        <f t="shared" si="131"/>
        <v>0</v>
      </c>
      <c r="AT88" s="3">
        <f t="shared" si="131"/>
        <v>0</v>
      </c>
      <c r="AU88" s="3">
        <f t="shared" si="131"/>
        <v>0</v>
      </c>
      <c r="AV88" s="3">
        <f t="shared" si="131"/>
        <v>0</v>
      </c>
      <c r="AW88" s="3">
        <f t="shared" si="131"/>
        <v>1.5492555643888186E-2</v>
      </c>
      <c r="AX88" s="3">
        <f t="shared" si="131"/>
        <v>0</v>
      </c>
      <c r="AY88" s="3">
        <f t="shared" si="131"/>
        <v>0</v>
      </c>
      <c r="AZ88" s="3">
        <f t="shared" si="131"/>
        <v>0</v>
      </c>
      <c r="BA88" s="3">
        <f t="shared" si="131"/>
        <v>0</v>
      </c>
      <c r="BE88" s="1">
        <v>237</v>
      </c>
      <c r="BF88" s="20">
        <f t="shared" si="97"/>
        <v>18559.1419469477</v>
      </c>
      <c r="BG88" s="20">
        <f t="shared" si="98"/>
        <v>18276</v>
      </c>
      <c r="BH88" s="20">
        <f t="shared" si="101"/>
        <v>283.14194694770049</v>
      </c>
      <c r="BI88" s="20">
        <f t="shared" si="102"/>
        <v>283.14194694770049</v>
      </c>
      <c r="BJ88" s="20">
        <f t="shared" si="111"/>
        <v>0</v>
      </c>
      <c r="BK88" s="23">
        <f t="shared" si="103"/>
        <v>24126.88453103201</v>
      </c>
      <c r="BL88" s="23">
        <f t="shared" si="104"/>
        <v>23648.374640690396</v>
      </c>
      <c r="BM88" s="23">
        <f t="shared" si="105"/>
        <v>23758.799999999999</v>
      </c>
      <c r="BN88" s="23">
        <f t="shared" si="106"/>
        <v>110.42535930960366</v>
      </c>
    </row>
    <row r="89" spans="1:66" x14ac:dyDescent="0.35">
      <c r="A89" s="1">
        <v>238</v>
      </c>
      <c r="B89">
        <v>16916.972693965308</v>
      </c>
      <c r="C89">
        <v>17420</v>
      </c>
      <c r="D89">
        <v>189</v>
      </c>
      <c r="F89">
        <f t="shared" si="99"/>
        <v>2.8876423997399064E-2</v>
      </c>
      <c r="G89" s="18"/>
      <c r="H89" s="3">
        <f t="shared" si="124"/>
        <v>2.8876423997399064E-2</v>
      </c>
      <c r="I89" s="3">
        <f t="shared" si="124"/>
        <v>2.8876423997399064E-2</v>
      </c>
      <c r="J89" s="3">
        <f t="shared" si="124"/>
        <v>2.8876423997399064E-2</v>
      </c>
      <c r="K89" s="3">
        <f t="shared" si="124"/>
        <v>2.8876423997399064E-2</v>
      </c>
      <c r="L89" s="3">
        <f t="shared" si="124"/>
        <v>2.8876423997399064E-2</v>
      </c>
      <c r="M89" s="3">
        <f t="shared" si="124"/>
        <v>2.8876423997399064E-2</v>
      </c>
      <c r="N89" s="3">
        <f t="shared" si="124"/>
        <v>2.8876423997399064E-2</v>
      </c>
      <c r="O89" s="3">
        <f t="shared" si="124"/>
        <v>2.8876423997399064E-2</v>
      </c>
      <c r="P89" s="3">
        <f t="shared" si="124"/>
        <v>2.8876423997399064E-2</v>
      </c>
      <c r="Q89" s="3">
        <f t="shared" si="124"/>
        <v>2.8876423997399064E-2</v>
      </c>
      <c r="R89" s="3">
        <f t="shared" si="125"/>
        <v>2.8876423997399064E-2</v>
      </c>
      <c r="S89" s="3">
        <f t="shared" si="125"/>
        <v>2.8876423997399064E-2</v>
      </c>
      <c r="T89" s="3">
        <f t="shared" si="125"/>
        <v>2.8876423997399064E-2</v>
      </c>
      <c r="U89" s="3">
        <f t="shared" si="125"/>
        <v>2.8876423997399064E-2</v>
      </c>
      <c r="V89" s="3">
        <f t="shared" si="125"/>
        <v>2.8876423997399064E-2</v>
      </c>
      <c r="W89" s="3">
        <f t="shared" si="125"/>
        <v>2.8876423997399064E-2</v>
      </c>
      <c r="X89" s="3">
        <f t="shared" si="125"/>
        <v>0</v>
      </c>
      <c r="Y89" s="3">
        <f t="shared" si="125"/>
        <v>0</v>
      </c>
      <c r="Z89" s="3">
        <f t="shared" si="125"/>
        <v>0</v>
      </c>
      <c r="AA89" s="3">
        <f t="shared" si="125"/>
        <v>0</v>
      </c>
      <c r="AB89" s="3">
        <f t="shared" si="125"/>
        <v>0</v>
      </c>
      <c r="AC89" s="3"/>
      <c r="AD89" s="7">
        <v>44799</v>
      </c>
      <c r="AE89" s="3">
        <f t="shared" si="95"/>
        <v>0</v>
      </c>
      <c r="AF89" s="3">
        <f t="shared" ref="AF89:BA89" si="132">IF(AND($B89&gt;AF$2,$B89&lt;AG$2),$F89,)</f>
        <v>0</v>
      </c>
      <c r="AG89" s="3">
        <f t="shared" si="132"/>
        <v>0</v>
      </c>
      <c r="AH89" s="3">
        <f t="shared" si="132"/>
        <v>0</v>
      </c>
      <c r="AI89" s="3">
        <f t="shared" si="132"/>
        <v>0</v>
      </c>
      <c r="AJ89" s="3">
        <f t="shared" si="132"/>
        <v>0</v>
      </c>
      <c r="AK89" s="3">
        <f t="shared" si="132"/>
        <v>0</v>
      </c>
      <c r="AL89" s="3">
        <f t="shared" si="132"/>
        <v>0</v>
      </c>
      <c r="AM89" s="3">
        <f t="shared" si="132"/>
        <v>0</v>
      </c>
      <c r="AN89" s="3">
        <f t="shared" si="132"/>
        <v>0</v>
      </c>
      <c r="AO89" s="3">
        <f t="shared" si="132"/>
        <v>0</v>
      </c>
      <c r="AP89" s="3">
        <f t="shared" si="132"/>
        <v>0</v>
      </c>
      <c r="AQ89" s="3">
        <f t="shared" si="132"/>
        <v>0</v>
      </c>
      <c r="AR89" s="3">
        <f t="shared" si="132"/>
        <v>0</v>
      </c>
      <c r="AS89" s="3">
        <f t="shared" si="132"/>
        <v>0</v>
      </c>
      <c r="AT89" s="3">
        <f t="shared" si="132"/>
        <v>0</v>
      </c>
      <c r="AU89" s="3">
        <f t="shared" si="132"/>
        <v>2.8876423997399064E-2</v>
      </c>
      <c r="AV89" s="3">
        <f t="shared" si="132"/>
        <v>0</v>
      </c>
      <c r="AW89" s="3">
        <f t="shared" si="132"/>
        <v>0</v>
      </c>
      <c r="AX89" s="3">
        <f t="shared" si="132"/>
        <v>0</v>
      </c>
      <c r="AY89" s="3">
        <f t="shared" si="132"/>
        <v>0</v>
      </c>
      <c r="AZ89" s="3">
        <f t="shared" si="132"/>
        <v>0</v>
      </c>
      <c r="BA89" s="3">
        <f t="shared" si="132"/>
        <v>0</v>
      </c>
      <c r="BE89" s="1">
        <v>238</v>
      </c>
      <c r="BF89" s="20">
        <f t="shared" si="97"/>
        <v>16916.972693965308</v>
      </c>
      <c r="BG89" s="20">
        <f t="shared" si="98"/>
        <v>17420</v>
      </c>
      <c r="BH89" s="20">
        <f t="shared" si="101"/>
        <v>-503.02730603469172</v>
      </c>
      <c r="BI89" s="20">
        <f t="shared" si="102"/>
        <v>0</v>
      </c>
      <c r="BJ89" s="20">
        <f t="shared" si="111"/>
        <v>503.02730603469172</v>
      </c>
      <c r="BK89" s="23">
        <f t="shared" si="103"/>
        <v>21992.064502154903</v>
      </c>
      <c r="BL89" s="23">
        <f t="shared" si="104"/>
        <v>21992.064502154903</v>
      </c>
      <c r="BM89" s="23">
        <f t="shared" si="105"/>
        <v>22646</v>
      </c>
      <c r="BN89" s="23">
        <f t="shared" si="106"/>
        <v>653.93549784509742</v>
      </c>
    </row>
    <row r="90" spans="1:66" x14ac:dyDescent="0.35">
      <c r="A90" s="1">
        <v>239</v>
      </c>
      <c r="B90">
        <v>14594.81192713963</v>
      </c>
      <c r="C90">
        <v>17368</v>
      </c>
      <c r="D90">
        <v>189</v>
      </c>
      <c r="F90">
        <f t="shared" si="99"/>
        <v>0.15967227503802223</v>
      </c>
      <c r="G90" s="18"/>
      <c r="H90" s="3">
        <f t="shared" si="124"/>
        <v>0.15967227503802223</v>
      </c>
      <c r="I90" s="3">
        <f t="shared" si="124"/>
        <v>0.15967227503802223</v>
      </c>
      <c r="J90" s="3">
        <f t="shared" si="124"/>
        <v>0.15967227503802223</v>
      </c>
      <c r="K90" s="3">
        <f t="shared" si="124"/>
        <v>0.15967227503802223</v>
      </c>
      <c r="L90" s="3">
        <f t="shared" si="124"/>
        <v>0.15967227503802223</v>
      </c>
      <c r="M90" s="3">
        <f t="shared" si="124"/>
        <v>0.15967227503802223</v>
      </c>
      <c r="N90" s="3">
        <f t="shared" si="124"/>
        <v>0.15967227503802223</v>
      </c>
      <c r="O90" s="3">
        <f t="shared" si="124"/>
        <v>0.15967227503802223</v>
      </c>
      <c r="P90" s="3">
        <f t="shared" si="124"/>
        <v>0.15967227503802223</v>
      </c>
      <c r="Q90" s="3">
        <f t="shared" si="124"/>
        <v>0.15967227503802223</v>
      </c>
      <c r="R90" s="3">
        <f t="shared" si="125"/>
        <v>0.15967227503802223</v>
      </c>
      <c r="S90" s="3">
        <f t="shared" si="125"/>
        <v>0.15967227503802223</v>
      </c>
      <c r="T90" s="3">
        <f t="shared" si="125"/>
        <v>0.15967227503802223</v>
      </c>
      <c r="U90" s="3">
        <f t="shared" si="125"/>
        <v>0.15967227503802223</v>
      </c>
      <c r="V90" s="3">
        <f t="shared" si="125"/>
        <v>0</v>
      </c>
      <c r="W90" s="3">
        <f t="shared" si="125"/>
        <v>0</v>
      </c>
      <c r="X90" s="3">
        <f t="shared" si="125"/>
        <v>0</v>
      </c>
      <c r="Y90" s="3">
        <f t="shared" si="125"/>
        <v>0</v>
      </c>
      <c r="Z90" s="3">
        <f t="shared" si="125"/>
        <v>0</v>
      </c>
      <c r="AA90" s="3">
        <f t="shared" si="125"/>
        <v>0</v>
      </c>
      <c r="AB90" s="3">
        <f t="shared" si="125"/>
        <v>0</v>
      </c>
      <c r="AC90" s="3"/>
      <c r="AD90" s="7">
        <v>44800</v>
      </c>
      <c r="AE90" s="3">
        <f t="shared" si="95"/>
        <v>0</v>
      </c>
      <c r="AF90" s="3">
        <f t="shared" ref="AF90:BA90" si="133">IF(AND($B90&gt;AF$2,$B90&lt;AG$2),$F90,)</f>
        <v>0</v>
      </c>
      <c r="AG90" s="3">
        <f t="shared" si="133"/>
        <v>0</v>
      </c>
      <c r="AH90" s="3">
        <f t="shared" si="133"/>
        <v>0</v>
      </c>
      <c r="AI90" s="3">
        <f t="shared" si="133"/>
        <v>0</v>
      </c>
      <c r="AJ90" s="3">
        <f t="shared" si="133"/>
        <v>0</v>
      </c>
      <c r="AK90" s="3">
        <f t="shared" si="133"/>
        <v>0</v>
      </c>
      <c r="AL90" s="3">
        <f t="shared" si="133"/>
        <v>0</v>
      </c>
      <c r="AM90" s="3">
        <f t="shared" si="133"/>
        <v>0</v>
      </c>
      <c r="AN90" s="3">
        <f t="shared" si="133"/>
        <v>0</v>
      </c>
      <c r="AO90" s="3">
        <f t="shared" si="133"/>
        <v>0</v>
      </c>
      <c r="AP90" s="3">
        <f t="shared" si="133"/>
        <v>0</v>
      </c>
      <c r="AQ90" s="3">
        <f t="shared" si="133"/>
        <v>0</v>
      </c>
      <c r="AR90" s="3">
        <f t="shared" si="133"/>
        <v>0</v>
      </c>
      <c r="AS90" s="3">
        <f t="shared" si="133"/>
        <v>0.15967227503802223</v>
      </c>
      <c r="AT90" s="3">
        <f t="shared" si="133"/>
        <v>0</v>
      </c>
      <c r="AU90" s="3">
        <f t="shared" si="133"/>
        <v>0</v>
      </c>
      <c r="AV90" s="3">
        <f t="shared" si="133"/>
        <v>0</v>
      </c>
      <c r="AW90" s="3">
        <f t="shared" si="133"/>
        <v>0</v>
      </c>
      <c r="AX90" s="3">
        <f t="shared" si="133"/>
        <v>0</v>
      </c>
      <c r="AY90" s="3">
        <f t="shared" si="133"/>
        <v>0</v>
      </c>
      <c r="AZ90" s="3">
        <f t="shared" si="133"/>
        <v>0</v>
      </c>
      <c r="BA90" s="3">
        <f t="shared" si="133"/>
        <v>0</v>
      </c>
      <c r="BE90" s="1">
        <v>239</v>
      </c>
      <c r="BF90" s="20">
        <f t="shared" si="97"/>
        <v>14594.81192713963</v>
      </c>
      <c r="BG90" s="20">
        <f t="shared" si="98"/>
        <v>17368</v>
      </c>
      <c r="BH90" s="20">
        <f t="shared" si="101"/>
        <v>-2773.1880728603701</v>
      </c>
      <c r="BI90" s="20">
        <f t="shared" si="102"/>
        <v>0</v>
      </c>
      <c r="BJ90" s="20">
        <f t="shared" si="111"/>
        <v>2773.1880728603701</v>
      </c>
      <c r="BK90" s="23">
        <f t="shared" si="103"/>
        <v>18973.255505281519</v>
      </c>
      <c r="BL90" s="23">
        <f t="shared" si="104"/>
        <v>18973.255505281519</v>
      </c>
      <c r="BM90" s="23">
        <f t="shared" si="105"/>
        <v>22578.400000000001</v>
      </c>
      <c r="BN90" s="23">
        <f t="shared" si="106"/>
        <v>3605.1444947184827</v>
      </c>
    </row>
    <row r="91" spans="1:66" x14ac:dyDescent="0.35">
      <c r="A91" s="1">
        <v>240</v>
      </c>
      <c r="B91">
        <v>7463.1906456407678</v>
      </c>
      <c r="C91">
        <v>4848</v>
      </c>
      <c r="D91">
        <v>119</v>
      </c>
      <c r="F91">
        <f t="shared" si="99"/>
        <v>0.53943701436484481</v>
      </c>
      <c r="G91" s="18"/>
      <c r="H91" s="3">
        <f t="shared" si="124"/>
        <v>0.53943701436484481</v>
      </c>
      <c r="I91" s="3">
        <f t="shared" si="124"/>
        <v>0.53943701436484481</v>
      </c>
      <c r="J91" s="3">
        <f t="shared" si="124"/>
        <v>0.53943701436484481</v>
      </c>
      <c r="K91" s="3">
        <f t="shared" si="124"/>
        <v>0.53943701436484481</v>
      </c>
      <c r="L91" s="3">
        <f t="shared" si="124"/>
        <v>0.53943701436484481</v>
      </c>
      <c r="M91" s="3">
        <f t="shared" si="124"/>
        <v>0.53943701436484481</v>
      </c>
      <c r="N91" s="3">
        <f t="shared" si="124"/>
        <v>0.53943701436484481</v>
      </c>
      <c r="O91" s="3">
        <f t="shared" si="124"/>
        <v>0</v>
      </c>
      <c r="P91" s="3">
        <f t="shared" si="124"/>
        <v>0</v>
      </c>
      <c r="Q91" s="3">
        <f t="shared" si="124"/>
        <v>0</v>
      </c>
      <c r="R91" s="3">
        <f t="shared" si="125"/>
        <v>0</v>
      </c>
      <c r="S91" s="3">
        <f t="shared" si="125"/>
        <v>0</v>
      </c>
      <c r="T91" s="3">
        <f t="shared" si="125"/>
        <v>0</v>
      </c>
      <c r="U91" s="3">
        <f t="shared" si="125"/>
        <v>0</v>
      </c>
      <c r="V91" s="3">
        <f t="shared" si="125"/>
        <v>0</v>
      </c>
      <c r="W91" s="3">
        <f t="shared" si="125"/>
        <v>0</v>
      </c>
      <c r="X91" s="3">
        <f t="shared" si="125"/>
        <v>0</v>
      </c>
      <c r="Y91" s="3">
        <f t="shared" si="125"/>
        <v>0</v>
      </c>
      <c r="Z91" s="3">
        <f t="shared" si="125"/>
        <v>0</v>
      </c>
      <c r="AA91" s="3">
        <f t="shared" si="125"/>
        <v>0</v>
      </c>
      <c r="AB91" s="3">
        <f t="shared" si="125"/>
        <v>0</v>
      </c>
      <c r="AC91" s="3"/>
      <c r="AD91" s="7">
        <v>44801</v>
      </c>
      <c r="AE91" s="3">
        <f t="shared" si="95"/>
        <v>0</v>
      </c>
      <c r="AF91" s="3">
        <f t="shared" ref="AF91:BA91" si="134">IF(AND($B91&gt;AF$2,$B91&lt;AG$2),$F91,)</f>
        <v>0</v>
      </c>
      <c r="AG91" s="3">
        <f t="shared" si="134"/>
        <v>0</v>
      </c>
      <c r="AH91" s="3">
        <f t="shared" si="134"/>
        <v>0</v>
      </c>
      <c r="AI91" s="3">
        <f t="shared" si="134"/>
        <v>0</v>
      </c>
      <c r="AJ91" s="3">
        <f t="shared" si="134"/>
        <v>0</v>
      </c>
      <c r="AK91" s="3">
        <f t="shared" si="134"/>
        <v>0</v>
      </c>
      <c r="AL91" s="3">
        <f t="shared" si="134"/>
        <v>0.53943701436484481</v>
      </c>
      <c r="AM91" s="3">
        <f t="shared" si="134"/>
        <v>0</v>
      </c>
      <c r="AN91" s="3">
        <f t="shared" si="134"/>
        <v>0</v>
      </c>
      <c r="AO91" s="3">
        <f t="shared" si="134"/>
        <v>0</v>
      </c>
      <c r="AP91" s="3">
        <f t="shared" si="134"/>
        <v>0</v>
      </c>
      <c r="AQ91" s="3">
        <f t="shared" si="134"/>
        <v>0</v>
      </c>
      <c r="AR91" s="3">
        <f t="shared" si="134"/>
        <v>0</v>
      </c>
      <c r="AS91" s="3">
        <f t="shared" si="134"/>
        <v>0</v>
      </c>
      <c r="AT91" s="3">
        <f t="shared" si="134"/>
        <v>0</v>
      </c>
      <c r="AU91" s="3">
        <f t="shared" si="134"/>
        <v>0</v>
      </c>
      <c r="AV91" s="3">
        <f t="shared" si="134"/>
        <v>0</v>
      </c>
      <c r="AW91" s="3">
        <f t="shared" si="134"/>
        <v>0</v>
      </c>
      <c r="AX91" s="3">
        <f t="shared" si="134"/>
        <v>0</v>
      </c>
      <c r="AY91" s="3">
        <f t="shared" si="134"/>
        <v>0</v>
      </c>
      <c r="AZ91" s="3">
        <f t="shared" si="134"/>
        <v>0</v>
      </c>
      <c r="BA91" s="3">
        <f t="shared" si="134"/>
        <v>0</v>
      </c>
      <c r="BE91" s="1">
        <v>240</v>
      </c>
      <c r="BF91" s="20">
        <f t="shared" si="97"/>
        <v>7463.1906456407678</v>
      </c>
      <c r="BG91" s="20">
        <f t="shared" si="98"/>
        <v>4848</v>
      </c>
      <c r="BH91" s="20">
        <f t="shared" si="101"/>
        <v>2615.1906456407678</v>
      </c>
      <c r="BI91" s="20">
        <f t="shared" si="102"/>
        <v>2615.1906456407678</v>
      </c>
      <c r="BJ91" s="20">
        <f t="shared" si="111"/>
        <v>0</v>
      </c>
      <c r="BK91" s="23">
        <f t="shared" si="103"/>
        <v>9702.147839332998</v>
      </c>
      <c r="BL91" s="23">
        <f t="shared" si="104"/>
        <v>5282.4756482001003</v>
      </c>
      <c r="BM91" s="23">
        <f t="shared" si="105"/>
        <v>6302.4000000000005</v>
      </c>
      <c r="BN91" s="23">
        <f t="shared" si="106"/>
        <v>1019.9243517999003</v>
      </c>
    </row>
    <row r="92" spans="1:66" x14ac:dyDescent="0.35">
      <c r="A92" s="1">
        <v>241</v>
      </c>
      <c r="B92">
        <v>15490.471903256401</v>
      </c>
      <c r="C92">
        <v>12700</v>
      </c>
      <c r="D92">
        <v>189</v>
      </c>
      <c r="F92">
        <f t="shared" si="99"/>
        <v>0.21972219710680321</v>
      </c>
      <c r="G92" s="18"/>
      <c r="H92" s="3">
        <f t="shared" si="124"/>
        <v>0.21972219710680321</v>
      </c>
      <c r="I92" s="3">
        <f t="shared" si="124"/>
        <v>0.21972219710680321</v>
      </c>
      <c r="J92" s="3">
        <f t="shared" si="124"/>
        <v>0.21972219710680321</v>
      </c>
      <c r="K92" s="3">
        <f t="shared" si="124"/>
        <v>0.21972219710680321</v>
      </c>
      <c r="L92" s="3">
        <f t="shared" si="124"/>
        <v>0.21972219710680321</v>
      </c>
      <c r="M92" s="3">
        <f t="shared" si="124"/>
        <v>0.21972219710680321</v>
      </c>
      <c r="N92" s="3">
        <f t="shared" si="124"/>
        <v>0.21972219710680321</v>
      </c>
      <c r="O92" s="3">
        <f t="shared" si="124"/>
        <v>0.21972219710680321</v>
      </c>
      <c r="P92" s="3">
        <f t="shared" si="124"/>
        <v>0.21972219710680321</v>
      </c>
      <c r="Q92" s="3">
        <f t="shared" si="124"/>
        <v>0.21972219710680321</v>
      </c>
      <c r="R92" s="3">
        <f t="shared" si="125"/>
        <v>0.21972219710680321</v>
      </c>
      <c r="S92" s="3">
        <f t="shared" si="125"/>
        <v>0.21972219710680321</v>
      </c>
      <c r="T92" s="3">
        <f t="shared" si="125"/>
        <v>0.21972219710680321</v>
      </c>
      <c r="U92" s="3">
        <f t="shared" si="125"/>
        <v>0.21972219710680321</v>
      </c>
      <c r="V92" s="3">
        <f t="shared" si="125"/>
        <v>0.21972219710680321</v>
      </c>
      <c r="W92" s="3">
        <f t="shared" si="125"/>
        <v>0</v>
      </c>
      <c r="X92" s="3">
        <f t="shared" si="125"/>
        <v>0</v>
      </c>
      <c r="Y92" s="3">
        <f t="shared" si="125"/>
        <v>0</v>
      </c>
      <c r="Z92" s="3">
        <f t="shared" si="125"/>
        <v>0</v>
      </c>
      <c r="AA92" s="3">
        <f t="shared" si="125"/>
        <v>0</v>
      </c>
      <c r="AB92" s="3">
        <f t="shared" si="125"/>
        <v>0</v>
      </c>
      <c r="AC92" s="3"/>
      <c r="AD92" s="7">
        <v>44802</v>
      </c>
      <c r="AE92" s="3">
        <f t="shared" si="95"/>
        <v>0</v>
      </c>
      <c r="AF92" s="3">
        <f t="shared" ref="AF92:BA92" si="135">IF(AND($B92&gt;AF$2,$B92&lt;AG$2),$F92,)</f>
        <v>0</v>
      </c>
      <c r="AG92" s="3">
        <f t="shared" si="135"/>
        <v>0</v>
      </c>
      <c r="AH92" s="3">
        <f t="shared" si="135"/>
        <v>0</v>
      </c>
      <c r="AI92" s="3">
        <f t="shared" si="135"/>
        <v>0</v>
      </c>
      <c r="AJ92" s="3">
        <f t="shared" si="135"/>
        <v>0</v>
      </c>
      <c r="AK92" s="3">
        <f t="shared" si="135"/>
        <v>0</v>
      </c>
      <c r="AL92" s="3">
        <f t="shared" si="135"/>
        <v>0</v>
      </c>
      <c r="AM92" s="3">
        <f t="shared" si="135"/>
        <v>0</v>
      </c>
      <c r="AN92" s="3">
        <f t="shared" si="135"/>
        <v>0</v>
      </c>
      <c r="AO92" s="3">
        <f t="shared" si="135"/>
        <v>0</v>
      </c>
      <c r="AP92" s="3">
        <f t="shared" si="135"/>
        <v>0</v>
      </c>
      <c r="AQ92" s="3">
        <f t="shared" si="135"/>
        <v>0</v>
      </c>
      <c r="AR92" s="3">
        <f t="shared" si="135"/>
        <v>0</v>
      </c>
      <c r="AS92" s="3">
        <f t="shared" si="135"/>
        <v>0</v>
      </c>
      <c r="AT92" s="3">
        <f t="shared" si="135"/>
        <v>0.21972219710680321</v>
      </c>
      <c r="AU92" s="3">
        <f t="shared" si="135"/>
        <v>0</v>
      </c>
      <c r="AV92" s="3">
        <f t="shared" si="135"/>
        <v>0</v>
      </c>
      <c r="AW92" s="3">
        <f t="shared" si="135"/>
        <v>0</v>
      </c>
      <c r="AX92" s="3">
        <f t="shared" si="135"/>
        <v>0</v>
      </c>
      <c r="AY92" s="3">
        <f t="shared" si="135"/>
        <v>0</v>
      </c>
      <c r="AZ92" s="3">
        <f t="shared" si="135"/>
        <v>0</v>
      </c>
      <c r="BA92" s="3">
        <f t="shared" si="135"/>
        <v>0</v>
      </c>
      <c r="BE92" s="1">
        <v>241</v>
      </c>
      <c r="BF92" s="20">
        <f t="shared" si="97"/>
        <v>15490.471903256401</v>
      </c>
      <c r="BG92" s="20">
        <f t="shared" si="98"/>
        <v>12700</v>
      </c>
      <c r="BH92" s="20">
        <f t="shared" si="101"/>
        <v>2790.4719032564008</v>
      </c>
      <c r="BI92" s="20">
        <f t="shared" si="102"/>
        <v>2790.4719032564008</v>
      </c>
      <c r="BJ92" s="20">
        <f t="shared" si="111"/>
        <v>0</v>
      </c>
      <c r="BK92" s="23">
        <f t="shared" si="103"/>
        <v>20137.613474233323</v>
      </c>
      <c r="BL92" s="23">
        <f t="shared" si="104"/>
        <v>15421.715957730006</v>
      </c>
      <c r="BM92" s="23">
        <f t="shared" si="105"/>
        <v>16510</v>
      </c>
      <c r="BN92" s="23">
        <f t="shared" si="106"/>
        <v>1088.2840422699937</v>
      </c>
    </row>
    <row r="93" spans="1:66" x14ac:dyDescent="0.35">
      <c r="A93" s="1">
        <v>242</v>
      </c>
      <c r="B93">
        <v>16789.810975968099</v>
      </c>
      <c r="C93">
        <v>12924</v>
      </c>
      <c r="D93">
        <v>189</v>
      </c>
      <c r="F93">
        <f t="shared" si="99"/>
        <v>0.29911876941876347</v>
      </c>
      <c r="G93" s="18"/>
      <c r="H93" s="3">
        <f t="shared" ref="H93:Q102" si="136">IF($B93&gt;H$2,$F93,)</f>
        <v>0.29911876941876347</v>
      </c>
      <c r="I93" s="3">
        <f t="shared" si="136"/>
        <v>0.29911876941876347</v>
      </c>
      <c r="J93" s="3">
        <f t="shared" si="136"/>
        <v>0.29911876941876347</v>
      </c>
      <c r="K93" s="3">
        <f t="shared" si="136"/>
        <v>0.29911876941876347</v>
      </c>
      <c r="L93" s="3">
        <f t="shared" si="136"/>
        <v>0.29911876941876347</v>
      </c>
      <c r="M93" s="3">
        <f t="shared" si="136"/>
        <v>0.29911876941876347</v>
      </c>
      <c r="N93" s="3">
        <f t="shared" si="136"/>
        <v>0.29911876941876347</v>
      </c>
      <c r="O93" s="3">
        <f t="shared" si="136"/>
        <v>0.29911876941876347</v>
      </c>
      <c r="P93" s="3">
        <f t="shared" si="136"/>
        <v>0.29911876941876347</v>
      </c>
      <c r="Q93" s="3">
        <f t="shared" si="136"/>
        <v>0.29911876941876347</v>
      </c>
      <c r="R93" s="3">
        <f t="shared" ref="R93:AB102" si="137">IF($B93&gt;R$2,$F93,)</f>
        <v>0.29911876941876347</v>
      </c>
      <c r="S93" s="3">
        <f t="shared" si="137"/>
        <v>0.29911876941876347</v>
      </c>
      <c r="T93" s="3">
        <f t="shared" si="137"/>
        <v>0.29911876941876347</v>
      </c>
      <c r="U93" s="3">
        <f t="shared" si="137"/>
        <v>0.29911876941876347</v>
      </c>
      <c r="V93" s="3">
        <f t="shared" si="137"/>
        <v>0.29911876941876347</v>
      </c>
      <c r="W93" s="3">
        <f t="shared" si="137"/>
        <v>0.29911876941876347</v>
      </c>
      <c r="X93" s="3">
        <f t="shared" si="137"/>
        <v>0</v>
      </c>
      <c r="Y93" s="3">
        <f t="shared" si="137"/>
        <v>0</v>
      </c>
      <c r="Z93" s="3">
        <f t="shared" si="137"/>
        <v>0</v>
      </c>
      <c r="AA93" s="3">
        <f t="shared" si="137"/>
        <v>0</v>
      </c>
      <c r="AB93" s="3">
        <f t="shared" si="137"/>
        <v>0</v>
      </c>
      <c r="AC93" s="3"/>
      <c r="AD93" s="7">
        <v>44803</v>
      </c>
      <c r="AE93" s="3">
        <f t="shared" si="95"/>
        <v>0</v>
      </c>
      <c r="AF93" s="3">
        <f t="shared" ref="AF93:BA93" si="138">IF(AND($B93&gt;AF$2,$B93&lt;AG$2),$F93,)</f>
        <v>0</v>
      </c>
      <c r="AG93" s="3">
        <f t="shared" si="138"/>
        <v>0</v>
      </c>
      <c r="AH93" s="3">
        <f t="shared" si="138"/>
        <v>0</v>
      </c>
      <c r="AI93" s="3">
        <f t="shared" si="138"/>
        <v>0</v>
      </c>
      <c r="AJ93" s="3">
        <f t="shared" si="138"/>
        <v>0</v>
      </c>
      <c r="AK93" s="3">
        <f t="shared" si="138"/>
        <v>0</v>
      </c>
      <c r="AL93" s="3">
        <f t="shared" si="138"/>
        <v>0</v>
      </c>
      <c r="AM93" s="3">
        <f t="shared" si="138"/>
        <v>0</v>
      </c>
      <c r="AN93" s="3">
        <f t="shared" si="138"/>
        <v>0</v>
      </c>
      <c r="AO93" s="3">
        <f t="shared" si="138"/>
        <v>0</v>
      </c>
      <c r="AP93" s="3">
        <f t="shared" si="138"/>
        <v>0</v>
      </c>
      <c r="AQ93" s="3">
        <f t="shared" si="138"/>
        <v>0</v>
      </c>
      <c r="AR93" s="3">
        <f t="shared" si="138"/>
        <v>0</v>
      </c>
      <c r="AS93" s="3">
        <f t="shared" si="138"/>
        <v>0</v>
      </c>
      <c r="AT93" s="3">
        <f t="shared" si="138"/>
        <v>0</v>
      </c>
      <c r="AU93" s="3">
        <f t="shared" si="138"/>
        <v>0.29911876941876347</v>
      </c>
      <c r="AV93" s="3">
        <f t="shared" si="138"/>
        <v>0</v>
      </c>
      <c r="AW93" s="3">
        <f t="shared" si="138"/>
        <v>0</v>
      </c>
      <c r="AX93" s="3">
        <f t="shared" si="138"/>
        <v>0</v>
      </c>
      <c r="AY93" s="3">
        <f t="shared" si="138"/>
        <v>0</v>
      </c>
      <c r="AZ93" s="3">
        <f t="shared" si="138"/>
        <v>0</v>
      </c>
      <c r="BA93" s="3">
        <f t="shared" si="138"/>
        <v>0</v>
      </c>
      <c r="BE93" s="1">
        <v>242</v>
      </c>
      <c r="BF93" s="20">
        <f t="shared" si="97"/>
        <v>16789.810975968099</v>
      </c>
      <c r="BG93" s="20">
        <f t="shared" si="98"/>
        <v>12924</v>
      </c>
      <c r="BH93" s="20">
        <f t="shared" si="101"/>
        <v>3865.8109759680992</v>
      </c>
      <c r="BI93" s="20">
        <f t="shared" si="102"/>
        <v>3865.8109759680992</v>
      </c>
      <c r="BJ93" s="20">
        <f t="shared" si="111"/>
        <v>0</v>
      </c>
      <c r="BK93" s="23">
        <f t="shared" si="103"/>
        <v>21826.75426875853</v>
      </c>
      <c r="BL93" s="23">
        <f t="shared" si="104"/>
        <v>15293.533719372443</v>
      </c>
      <c r="BM93" s="23">
        <f t="shared" si="105"/>
        <v>16801.2</v>
      </c>
      <c r="BN93" s="23">
        <f t="shared" si="106"/>
        <v>1507.6662806275581</v>
      </c>
    </row>
    <row r="94" spans="1:66" x14ac:dyDescent="0.35">
      <c r="A94" s="1">
        <v>243</v>
      </c>
      <c r="B94">
        <v>15316.168061279919</v>
      </c>
      <c r="C94">
        <v>13940</v>
      </c>
      <c r="D94">
        <v>189</v>
      </c>
      <c r="F94">
        <f t="shared" si="99"/>
        <v>9.8720807839305535E-2</v>
      </c>
      <c r="G94" s="18"/>
      <c r="H94" s="3">
        <f t="shared" si="136"/>
        <v>9.8720807839305535E-2</v>
      </c>
      <c r="I94" s="3">
        <f t="shared" si="136"/>
        <v>9.8720807839305535E-2</v>
      </c>
      <c r="J94" s="3">
        <f t="shared" si="136"/>
        <v>9.8720807839305535E-2</v>
      </c>
      <c r="K94" s="3">
        <f t="shared" si="136"/>
        <v>9.8720807839305535E-2</v>
      </c>
      <c r="L94" s="3">
        <f t="shared" si="136"/>
        <v>9.8720807839305535E-2</v>
      </c>
      <c r="M94" s="3">
        <f t="shared" si="136"/>
        <v>9.8720807839305535E-2</v>
      </c>
      <c r="N94" s="3">
        <f t="shared" si="136"/>
        <v>9.8720807839305535E-2</v>
      </c>
      <c r="O94" s="3">
        <f t="shared" si="136"/>
        <v>9.8720807839305535E-2</v>
      </c>
      <c r="P94" s="3">
        <f t="shared" si="136"/>
        <v>9.8720807839305535E-2</v>
      </c>
      <c r="Q94" s="3">
        <f t="shared" si="136"/>
        <v>9.8720807839305535E-2</v>
      </c>
      <c r="R94" s="3">
        <f t="shared" si="137"/>
        <v>9.8720807839305535E-2</v>
      </c>
      <c r="S94" s="3">
        <f t="shared" si="137"/>
        <v>9.8720807839305535E-2</v>
      </c>
      <c r="T94" s="3">
        <f t="shared" si="137"/>
        <v>9.8720807839305535E-2</v>
      </c>
      <c r="U94" s="3">
        <f t="shared" si="137"/>
        <v>9.8720807839305535E-2</v>
      </c>
      <c r="V94" s="3">
        <f t="shared" si="137"/>
        <v>9.8720807839305535E-2</v>
      </c>
      <c r="W94" s="3">
        <f t="shared" si="137"/>
        <v>0</v>
      </c>
      <c r="X94" s="3">
        <f t="shared" si="137"/>
        <v>0</v>
      </c>
      <c r="Y94" s="3">
        <f t="shared" si="137"/>
        <v>0</v>
      </c>
      <c r="Z94" s="3">
        <f t="shared" si="137"/>
        <v>0</v>
      </c>
      <c r="AA94" s="3">
        <f t="shared" si="137"/>
        <v>0</v>
      </c>
      <c r="AB94" s="3">
        <f t="shared" si="137"/>
        <v>0</v>
      </c>
      <c r="AC94" s="3"/>
      <c r="AD94" s="7">
        <v>44804</v>
      </c>
      <c r="AE94" s="3">
        <f t="shared" si="95"/>
        <v>0</v>
      </c>
      <c r="AF94" s="3">
        <f t="shared" ref="AF94:BA94" si="139">IF(AND($B94&gt;AF$2,$B94&lt;AG$2),$F94,)</f>
        <v>0</v>
      </c>
      <c r="AG94" s="3">
        <f t="shared" si="139"/>
        <v>0</v>
      </c>
      <c r="AH94" s="3">
        <f t="shared" si="139"/>
        <v>0</v>
      </c>
      <c r="AI94" s="3">
        <f t="shared" si="139"/>
        <v>0</v>
      </c>
      <c r="AJ94" s="3">
        <f t="shared" si="139"/>
        <v>0</v>
      </c>
      <c r="AK94" s="3">
        <f t="shared" si="139"/>
        <v>0</v>
      </c>
      <c r="AL94" s="3">
        <f t="shared" si="139"/>
        <v>0</v>
      </c>
      <c r="AM94" s="3">
        <f t="shared" si="139"/>
        <v>0</v>
      </c>
      <c r="AN94" s="3">
        <f t="shared" si="139"/>
        <v>0</v>
      </c>
      <c r="AO94" s="3">
        <f t="shared" si="139"/>
        <v>0</v>
      </c>
      <c r="AP94" s="3">
        <f t="shared" si="139"/>
        <v>0</v>
      </c>
      <c r="AQ94" s="3">
        <f t="shared" si="139"/>
        <v>0</v>
      </c>
      <c r="AR94" s="3">
        <f t="shared" si="139"/>
        <v>0</v>
      </c>
      <c r="AS94" s="3">
        <f t="shared" si="139"/>
        <v>0</v>
      </c>
      <c r="AT94" s="3">
        <f t="shared" si="139"/>
        <v>9.8720807839305535E-2</v>
      </c>
      <c r="AU94" s="3">
        <f t="shared" si="139"/>
        <v>0</v>
      </c>
      <c r="AV94" s="3">
        <f t="shared" si="139"/>
        <v>0</v>
      </c>
      <c r="AW94" s="3">
        <f t="shared" si="139"/>
        <v>0</v>
      </c>
      <c r="AX94" s="3">
        <f t="shared" si="139"/>
        <v>0</v>
      </c>
      <c r="AY94" s="3">
        <f t="shared" si="139"/>
        <v>0</v>
      </c>
      <c r="AZ94" s="3">
        <f t="shared" si="139"/>
        <v>0</v>
      </c>
      <c r="BA94" s="3">
        <f t="shared" si="139"/>
        <v>0</v>
      </c>
      <c r="BE94" s="1">
        <v>243</v>
      </c>
      <c r="BF94" s="20">
        <f t="shared" si="97"/>
        <v>15316.168061279919</v>
      </c>
      <c r="BG94" s="20">
        <f t="shared" si="98"/>
        <v>13940</v>
      </c>
      <c r="BH94" s="20">
        <f t="shared" si="101"/>
        <v>1376.1680612799191</v>
      </c>
      <c r="BI94" s="20">
        <f t="shared" si="102"/>
        <v>1376.1680612799191</v>
      </c>
      <c r="BJ94" s="20">
        <f t="shared" si="111"/>
        <v>0</v>
      </c>
      <c r="BK94" s="23">
        <f t="shared" si="103"/>
        <v>19911.018479663897</v>
      </c>
      <c r="BL94" s="23">
        <f t="shared" si="104"/>
        <v>17585.294456100833</v>
      </c>
      <c r="BM94" s="23">
        <f t="shared" si="105"/>
        <v>18122</v>
      </c>
      <c r="BN94" s="23">
        <f t="shared" si="106"/>
        <v>536.70554389916651</v>
      </c>
    </row>
    <row r="95" spans="1:66" x14ac:dyDescent="0.35">
      <c r="A95" s="1">
        <v>244</v>
      </c>
      <c r="B95">
        <v>13991.13178216047</v>
      </c>
      <c r="C95">
        <v>10184</v>
      </c>
      <c r="D95">
        <v>189</v>
      </c>
      <c r="F95">
        <f t="shared" si="99"/>
        <v>0.37383462118622052</v>
      </c>
      <c r="G95" s="18"/>
      <c r="H95" s="3">
        <f t="shared" si="136"/>
        <v>0.37383462118622052</v>
      </c>
      <c r="I95" s="3">
        <f t="shared" si="136"/>
        <v>0.37383462118622052</v>
      </c>
      <c r="J95" s="3">
        <f t="shared" si="136"/>
        <v>0.37383462118622052</v>
      </c>
      <c r="K95" s="3">
        <f t="shared" si="136"/>
        <v>0.37383462118622052</v>
      </c>
      <c r="L95" s="3">
        <f t="shared" si="136"/>
        <v>0.37383462118622052</v>
      </c>
      <c r="M95" s="3">
        <f t="shared" si="136"/>
        <v>0.37383462118622052</v>
      </c>
      <c r="N95" s="3">
        <f t="shared" si="136"/>
        <v>0.37383462118622052</v>
      </c>
      <c r="O95" s="3">
        <f t="shared" si="136"/>
        <v>0.37383462118622052</v>
      </c>
      <c r="P95" s="3">
        <f t="shared" si="136"/>
        <v>0.37383462118622052</v>
      </c>
      <c r="Q95" s="3">
        <f t="shared" si="136"/>
        <v>0.37383462118622052</v>
      </c>
      <c r="R95" s="3">
        <f t="shared" si="137"/>
        <v>0.37383462118622052</v>
      </c>
      <c r="S95" s="3">
        <f t="shared" si="137"/>
        <v>0.37383462118622052</v>
      </c>
      <c r="T95" s="3">
        <f t="shared" si="137"/>
        <v>0.37383462118622052</v>
      </c>
      <c r="U95" s="3">
        <f t="shared" si="137"/>
        <v>0</v>
      </c>
      <c r="V95" s="3">
        <f t="shared" si="137"/>
        <v>0</v>
      </c>
      <c r="W95" s="3">
        <f t="shared" si="137"/>
        <v>0</v>
      </c>
      <c r="X95" s="3">
        <f t="shared" si="137"/>
        <v>0</v>
      </c>
      <c r="Y95" s="3">
        <f t="shared" si="137"/>
        <v>0</v>
      </c>
      <c r="Z95" s="3">
        <f t="shared" si="137"/>
        <v>0</v>
      </c>
      <c r="AA95" s="3">
        <f t="shared" si="137"/>
        <v>0</v>
      </c>
      <c r="AB95" s="3">
        <f t="shared" si="137"/>
        <v>0</v>
      </c>
      <c r="AC95" s="3"/>
      <c r="AD95" s="8">
        <v>44805</v>
      </c>
      <c r="AE95" s="3">
        <f t="shared" si="95"/>
        <v>0</v>
      </c>
      <c r="AF95" s="3">
        <f t="shared" ref="AF95:BA95" si="140">IF(AND($B95&gt;AF$2,$B95&lt;AG$2),$F95,)</f>
        <v>0</v>
      </c>
      <c r="AG95" s="3">
        <f t="shared" si="140"/>
        <v>0</v>
      </c>
      <c r="AH95" s="3">
        <f t="shared" si="140"/>
        <v>0</v>
      </c>
      <c r="AI95" s="3">
        <f t="shared" si="140"/>
        <v>0</v>
      </c>
      <c r="AJ95" s="3">
        <f t="shared" si="140"/>
        <v>0</v>
      </c>
      <c r="AK95" s="3">
        <f t="shared" si="140"/>
        <v>0</v>
      </c>
      <c r="AL95" s="3">
        <f t="shared" si="140"/>
        <v>0</v>
      </c>
      <c r="AM95" s="3">
        <f t="shared" si="140"/>
        <v>0</v>
      </c>
      <c r="AN95" s="3">
        <f t="shared" si="140"/>
        <v>0</v>
      </c>
      <c r="AO95" s="3">
        <f t="shared" si="140"/>
        <v>0</v>
      </c>
      <c r="AP95" s="3">
        <f t="shared" si="140"/>
        <v>0</v>
      </c>
      <c r="AQ95" s="3">
        <f t="shared" si="140"/>
        <v>0</v>
      </c>
      <c r="AR95" s="3">
        <f t="shared" si="140"/>
        <v>0.37383462118622052</v>
      </c>
      <c r="AS95" s="3">
        <f t="shared" si="140"/>
        <v>0</v>
      </c>
      <c r="AT95" s="3">
        <f t="shared" si="140"/>
        <v>0</v>
      </c>
      <c r="AU95" s="3">
        <f t="shared" si="140"/>
        <v>0</v>
      </c>
      <c r="AV95" s="3">
        <f t="shared" si="140"/>
        <v>0</v>
      </c>
      <c r="AW95" s="3">
        <f t="shared" si="140"/>
        <v>0</v>
      </c>
      <c r="AX95" s="3">
        <f t="shared" si="140"/>
        <v>0</v>
      </c>
      <c r="AY95" s="3">
        <f t="shared" si="140"/>
        <v>0</v>
      </c>
      <c r="AZ95" s="3">
        <f t="shared" si="140"/>
        <v>0</v>
      </c>
      <c r="BA95" s="3">
        <f t="shared" si="140"/>
        <v>0</v>
      </c>
      <c r="BE95" s="1">
        <v>244</v>
      </c>
      <c r="BF95" s="20">
        <f t="shared" si="97"/>
        <v>13991.13178216047</v>
      </c>
      <c r="BG95" s="20">
        <f t="shared" si="98"/>
        <v>10184</v>
      </c>
      <c r="BH95" s="20">
        <f t="shared" si="101"/>
        <v>3807.1317821604698</v>
      </c>
      <c r="BI95" s="20">
        <f t="shared" si="102"/>
        <v>3807.1317821604698</v>
      </c>
      <c r="BJ95" s="20">
        <f t="shared" si="111"/>
        <v>0</v>
      </c>
      <c r="BK95" s="23">
        <f t="shared" si="103"/>
        <v>18188.471316808613</v>
      </c>
      <c r="BL95" s="23">
        <f t="shared" si="104"/>
        <v>11754.41860495742</v>
      </c>
      <c r="BM95" s="23">
        <f t="shared" si="105"/>
        <v>13239.2</v>
      </c>
      <c r="BN95" s="23">
        <f t="shared" si="106"/>
        <v>1484.7813950425807</v>
      </c>
    </row>
    <row r="96" spans="1:66" x14ac:dyDescent="0.35">
      <c r="A96" s="1">
        <v>245</v>
      </c>
      <c r="B96">
        <v>13674.777554521719</v>
      </c>
      <c r="C96">
        <v>5084</v>
      </c>
      <c r="D96">
        <v>182</v>
      </c>
      <c r="F96">
        <f t="shared" si="99"/>
        <v>1.6897674182772855</v>
      </c>
      <c r="G96" s="18"/>
      <c r="H96" s="3">
        <f t="shared" si="136"/>
        <v>1.6897674182772855</v>
      </c>
      <c r="I96" s="3">
        <f t="shared" si="136"/>
        <v>1.6897674182772855</v>
      </c>
      <c r="J96" s="3">
        <f t="shared" si="136"/>
        <v>1.6897674182772855</v>
      </c>
      <c r="K96" s="3">
        <f t="shared" si="136"/>
        <v>1.6897674182772855</v>
      </c>
      <c r="L96" s="3">
        <f t="shared" si="136"/>
        <v>1.6897674182772855</v>
      </c>
      <c r="M96" s="3">
        <f t="shared" si="136"/>
        <v>1.6897674182772855</v>
      </c>
      <c r="N96" s="3">
        <f t="shared" si="136"/>
        <v>1.6897674182772855</v>
      </c>
      <c r="O96" s="3">
        <f t="shared" si="136"/>
        <v>1.6897674182772855</v>
      </c>
      <c r="P96" s="3">
        <f t="shared" si="136"/>
        <v>1.6897674182772855</v>
      </c>
      <c r="Q96" s="3">
        <f t="shared" si="136"/>
        <v>1.6897674182772855</v>
      </c>
      <c r="R96" s="3">
        <f t="shared" si="137"/>
        <v>1.6897674182772855</v>
      </c>
      <c r="S96" s="3">
        <f t="shared" si="137"/>
        <v>1.6897674182772855</v>
      </c>
      <c r="T96" s="3">
        <f t="shared" si="137"/>
        <v>1.6897674182772855</v>
      </c>
      <c r="U96" s="3">
        <f t="shared" si="137"/>
        <v>0</v>
      </c>
      <c r="V96" s="3">
        <f t="shared" si="137"/>
        <v>0</v>
      </c>
      <c r="W96" s="3">
        <f t="shared" si="137"/>
        <v>0</v>
      </c>
      <c r="X96" s="3">
        <f t="shared" si="137"/>
        <v>0</v>
      </c>
      <c r="Y96" s="3">
        <f t="shared" si="137"/>
        <v>0</v>
      </c>
      <c r="Z96" s="3">
        <f t="shared" si="137"/>
        <v>0</v>
      </c>
      <c r="AA96" s="3">
        <f t="shared" si="137"/>
        <v>0</v>
      </c>
      <c r="AB96" s="3">
        <f t="shared" si="137"/>
        <v>0</v>
      </c>
      <c r="AC96" s="3"/>
      <c r="AD96" s="8">
        <v>44806</v>
      </c>
      <c r="AE96" s="3">
        <f t="shared" si="95"/>
        <v>0</v>
      </c>
      <c r="AF96" s="3">
        <f t="shared" ref="AF96:BA96" si="141">IF(AND($B96&gt;AF$2,$B96&lt;AG$2),$F96,)</f>
        <v>0</v>
      </c>
      <c r="AG96" s="3">
        <f t="shared" si="141"/>
        <v>0</v>
      </c>
      <c r="AH96" s="3">
        <f t="shared" si="141"/>
        <v>0</v>
      </c>
      <c r="AI96" s="3">
        <f t="shared" si="141"/>
        <v>0</v>
      </c>
      <c r="AJ96" s="3">
        <f t="shared" si="141"/>
        <v>0</v>
      </c>
      <c r="AK96" s="3">
        <f t="shared" si="141"/>
        <v>0</v>
      </c>
      <c r="AL96" s="3">
        <f t="shared" si="141"/>
        <v>0</v>
      </c>
      <c r="AM96" s="3">
        <f t="shared" si="141"/>
        <v>0</v>
      </c>
      <c r="AN96" s="3">
        <f t="shared" si="141"/>
        <v>0</v>
      </c>
      <c r="AO96" s="3">
        <f t="shared" si="141"/>
        <v>0</v>
      </c>
      <c r="AP96" s="3">
        <f t="shared" si="141"/>
        <v>0</v>
      </c>
      <c r="AQ96" s="3">
        <f t="shared" si="141"/>
        <v>0</v>
      </c>
      <c r="AR96" s="3">
        <f t="shared" si="141"/>
        <v>1.6897674182772855</v>
      </c>
      <c r="AS96" s="3">
        <f t="shared" si="141"/>
        <v>0</v>
      </c>
      <c r="AT96" s="3">
        <f t="shared" si="141"/>
        <v>0</v>
      </c>
      <c r="AU96" s="3">
        <f t="shared" si="141"/>
        <v>0</v>
      </c>
      <c r="AV96" s="3">
        <f t="shared" si="141"/>
        <v>0</v>
      </c>
      <c r="AW96" s="3">
        <f t="shared" si="141"/>
        <v>0</v>
      </c>
      <c r="AX96" s="3">
        <f t="shared" si="141"/>
        <v>0</v>
      </c>
      <c r="AY96" s="3">
        <f t="shared" si="141"/>
        <v>0</v>
      </c>
      <c r="AZ96" s="3">
        <f t="shared" si="141"/>
        <v>0</v>
      </c>
      <c r="BA96" s="3">
        <f t="shared" si="141"/>
        <v>0</v>
      </c>
      <c r="BE96" s="1">
        <v>245</v>
      </c>
      <c r="BF96" s="20">
        <f t="shared" si="97"/>
        <v>13674.777554521719</v>
      </c>
      <c r="BG96" s="20">
        <f t="shared" si="98"/>
        <v>5084</v>
      </c>
      <c r="BH96" s="20">
        <f t="shared" si="101"/>
        <v>8590.7775545217191</v>
      </c>
      <c r="BI96" s="20">
        <f t="shared" si="102"/>
        <v>8590.7775545217191</v>
      </c>
      <c r="BJ96" s="20">
        <f t="shared" si="111"/>
        <v>0</v>
      </c>
      <c r="BK96" s="23">
        <f t="shared" si="103"/>
        <v>17777.210820878234</v>
      </c>
      <c r="BL96" s="23">
        <f t="shared" si="104"/>
        <v>3258.7967537365294</v>
      </c>
      <c r="BM96" s="23">
        <f t="shared" si="105"/>
        <v>6609.2</v>
      </c>
      <c r="BN96" s="23">
        <f t="shared" si="106"/>
        <v>3350.4032462634705</v>
      </c>
    </row>
    <row r="97" spans="1:66" x14ac:dyDescent="0.35">
      <c r="A97" s="1">
        <v>246</v>
      </c>
      <c r="B97">
        <v>7029.5845170447992</v>
      </c>
      <c r="C97">
        <v>3964</v>
      </c>
      <c r="D97">
        <v>182</v>
      </c>
      <c r="F97">
        <f t="shared" si="99"/>
        <v>0.77335633628778988</v>
      </c>
      <c r="G97" s="18"/>
      <c r="H97" s="3">
        <f t="shared" si="136"/>
        <v>0.77335633628778988</v>
      </c>
      <c r="I97" s="3">
        <f t="shared" si="136"/>
        <v>0.77335633628778988</v>
      </c>
      <c r="J97" s="3">
        <f t="shared" si="136"/>
        <v>0.77335633628778988</v>
      </c>
      <c r="K97" s="3">
        <f t="shared" si="136"/>
        <v>0.77335633628778988</v>
      </c>
      <c r="L97" s="3">
        <f t="shared" si="136"/>
        <v>0.77335633628778988</v>
      </c>
      <c r="M97" s="3">
        <f t="shared" si="136"/>
        <v>0.77335633628778988</v>
      </c>
      <c r="N97" s="3">
        <f t="shared" si="136"/>
        <v>0.77335633628778988</v>
      </c>
      <c r="O97" s="3">
        <f t="shared" si="136"/>
        <v>0</v>
      </c>
      <c r="P97" s="3">
        <f t="shared" si="136"/>
        <v>0</v>
      </c>
      <c r="Q97" s="3">
        <f t="shared" si="136"/>
        <v>0</v>
      </c>
      <c r="R97" s="3">
        <f t="shared" si="137"/>
        <v>0</v>
      </c>
      <c r="S97" s="3">
        <f t="shared" si="137"/>
        <v>0</v>
      </c>
      <c r="T97" s="3">
        <f t="shared" si="137"/>
        <v>0</v>
      </c>
      <c r="U97" s="3">
        <f t="shared" si="137"/>
        <v>0</v>
      </c>
      <c r="V97" s="3">
        <f t="shared" si="137"/>
        <v>0</v>
      </c>
      <c r="W97" s="3">
        <f t="shared" si="137"/>
        <v>0</v>
      </c>
      <c r="X97" s="3">
        <f t="shared" si="137"/>
        <v>0</v>
      </c>
      <c r="Y97" s="3">
        <f t="shared" si="137"/>
        <v>0</v>
      </c>
      <c r="Z97" s="3">
        <f t="shared" si="137"/>
        <v>0</v>
      </c>
      <c r="AA97" s="3">
        <f t="shared" si="137"/>
        <v>0</v>
      </c>
      <c r="AB97" s="3">
        <f t="shared" si="137"/>
        <v>0</v>
      </c>
      <c r="AC97" s="3"/>
      <c r="AD97" s="8">
        <v>44807</v>
      </c>
      <c r="AE97" s="3">
        <f t="shared" si="95"/>
        <v>0</v>
      </c>
      <c r="AF97" s="3">
        <f t="shared" ref="AF97:BA97" si="142">IF(AND($B97&gt;AF$2,$B97&lt;AG$2),$F97,)</f>
        <v>0</v>
      </c>
      <c r="AG97" s="3">
        <f t="shared" si="142"/>
        <v>0</v>
      </c>
      <c r="AH97" s="3">
        <f t="shared" si="142"/>
        <v>0</v>
      </c>
      <c r="AI97" s="3">
        <f t="shared" si="142"/>
        <v>0</v>
      </c>
      <c r="AJ97" s="3">
        <f t="shared" si="142"/>
        <v>0</v>
      </c>
      <c r="AK97" s="3">
        <f t="shared" si="142"/>
        <v>0</v>
      </c>
      <c r="AL97" s="3">
        <f t="shared" si="142"/>
        <v>0.77335633628778988</v>
      </c>
      <c r="AM97" s="3">
        <f t="shared" si="142"/>
        <v>0</v>
      </c>
      <c r="AN97" s="3">
        <f t="shared" si="142"/>
        <v>0</v>
      </c>
      <c r="AO97" s="3">
        <f t="shared" si="142"/>
        <v>0</v>
      </c>
      <c r="AP97" s="3">
        <f t="shared" si="142"/>
        <v>0</v>
      </c>
      <c r="AQ97" s="3">
        <f t="shared" si="142"/>
        <v>0</v>
      </c>
      <c r="AR97" s="3">
        <f t="shared" si="142"/>
        <v>0</v>
      </c>
      <c r="AS97" s="3">
        <f t="shared" si="142"/>
        <v>0</v>
      </c>
      <c r="AT97" s="3">
        <f t="shared" si="142"/>
        <v>0</v>
      </c>
      <c r="AU97" s="3">
        <f t="shared" si="142"/>
        <v>0</v>
      </c>
      <c r="AV97" s="3">
        <f t="shared" si="142"/>
        <v>0</v>
      </c>
      <c r="AW97" s="3">
        <f t="shared" si="142"/>
        <v>0</v>
      </c>
      <c r="AX97" s="3">
        <f t="shared" si="142"/>
        <v>0</v>
      </c>
      <c r="AY97" s="3">
        <f t="shared" si="142"/>
        <v>0</v>
      </c>
      <c r="AZ97" s="3">
        <f t="shared" si="142"/>
        <v>0</v>
      </c>
      <c r="BA97" s="3">
        <f t="shared" si="142"/>
        <v>0</v>
      </c>
      <c r="BE97" s="1">
        <v>246</v>
      </c>
      <c r="BF97" s="20">
        <f t="shared" si="97"/>
        <v>7029.5845170447992</v>
      </c>
      <c r="BG97" s="20">
        <f t="shared" si="98"/>
        <v>3964</v>
      </c>
      <c r="BH97" s="20">
        <f t="shared" si="101"/>
        <v>3065.5845170447992</v>
      </c>
      <c r="BI97" s="20">
        <f t="shared" si="102"/>
        <v>3065.5845170447992</v>
      </c>
      <c r="BJ97" s="20">
        <f t="shared" si="111"/>
        <v>0</v>
      </c>
      <c r="BK97" s="23">
        <f t="shared" si="103"/>
        <v>9138.4598721582388</v>
      </c>
      <c r="BL97" s="23">
        <f t="shared" si="104"/>
        <v>3957.6220383525279</v>
      </c>
      <c r="BM97" s="23">
        <f t="shared" si="105"/>
        <v>5153.2</v>
      </c>
      <c r="BN97" s="23">
        <f t="shared" si="106"/>
        <v>1195.577961647472</v>
      </c>
    </row>
    <row r="98" spans="1:66" x14ac:dyDescent="0.35">
      <c r="A98" s="1">
        <v>247</v>
      </c>
      <c r="B98">
        <v>15795.34488812093</v>
      </c>
      <c r="C98">
        <v>12668</v>
      </c>
      <c r="D98">
        <v>189</v>
      </c>
      <c r="F98">
        <f t="shared" si="99"/>
        <v>0.24686966278188582</v>
      </c>
      <c r="G98" s="18"/>
      <c r="H98" s="3">
        <f t="shared" si="136"/>
        <v>0.24686966278188582</v>
      </c>
      <c r="I98" s="3">
        <f t="shared" si="136"/>
        <v>0.24686966278188582</v>
      </c>
      <c r="J98" s="3">
        <f t="shared" si="136"/>
        <v>0.24686966278188582</v>
      </c>
      <c r="K98" s="3">
        <f t="shared" si="136"/>
        <v>0.24686966278188582</v>
      </c>
      <c r="L98" s="3">
        <f t="shared" si="136"/>
        <v>0.24686966278188582</v>
      </c>
      <c r="M98" s="3">
        <f t="shared" si="136"/>
        <v>0.24686966278188582</v>
      </c>
      <c r="N98" s="3">
        <f t="shared" si="136"/>
        <v>0.24686966278188582</v>
      </c>
      <c r="O98" s="3">
        <f t="shared" si="136"/>
        <v>0.24686966278188582</v>
      </c>
      <c r="P98" s="3">
        <f t="shared" si="136"/>
        <v>0.24686966278188582</v>
      </c>
      <c r="Q98" s="3">
        <f t="shared" si="136"/>
        <v>0.24686966278188582</v>
      </c>
      <c r="R98" s="3">
        <f t="shared" si="137"/>
        <v>0.24686966278188582</v>
      </c>
      <c r="S98" s="3">
        <f t="shared" si="137"/>
        <v>0.24686966278188582</v>
      </c>
      <c r="T98" s="3">
        <f t="shared" si="137"/>
        <v>0.24686966278188582</v>
      </c>
      <c r="U98" s="3">
        <f t="shared" si="137"/>
        <v>0.24686966278188582</v>
      </c>
      <c r="V98" s="3">
        <f t="shared" si="137"/>
        <v>0.24686966278188582</v>
      </c>
      <c r="W98" s="3">
        <f t="shared" si="137"/>
        <v>0</v>
      </c>
      <c r="X98" s="3">
        <f t="shared" si="137"/>
        <v>0</v>
      </c>
      <c r="Y98" s="3">
        <f t="shared" si="137"/>
        <v>0</v>
      </c>
      <c r="Z98" s="3">
        <f t="shared" si="137"/>
        <v>0</v>
      </c>
      <c r="AA98" s="3">
        <f t="shared" si="137"/>
        <v>0</v>
      </c>
      <c r="AB98" s="3">
        <f t="shared" si="137"/>
        <v>0</v>
      </c>
      <c r="AC98" s="3"/>
      <c r="AD98" s="8">
        <v>44808</v>
      </c>
      <c r="AE98" s="3">
        <f t="shared" si="95"/>
        <v>0</v>
      </c>
      <c r="AF98" s="3">
        <f t="shared" ref="AF98:BA98" si="143">IF(AND($B98&gt;AF$2,$B98&lt;AG$2),$F98,)</f>
        <v>0</v>
      </c>
      <c r="AG98" s="3">
        <f t="shared" si="143"/>
        <v>0</v>
      </c>
      <c r="AH98" s="3">
        <f t="shared" si="143"/>
        <v>0</v>
      </c>
      <c r="AI98" s="3">
        <f t="shared" si="143"/>
        <v>0</v>
      </c>
      <c r="AJ98" s="3">
        <f t="shared" si="143"/>
        <v>0</v>
      </c>
      <c r="AK98" s="3">
        <f t="shared" si="143"/>
        <v>0</v>
      </c>
      <c r="AL98" s="3">
        <f t="shared" si="143"/>
        <v>0</v>
      </c>
      <c r="AM98" s="3">
        <f t="shared" si="143"/>
        <v>0</v>
      </c>
      <c r="AN98" s="3">
        <f t="shared" si="143"/>
        <v>0</v>
      </c>
      <c r="AO98" s="3">
        <f t="shared" si="143"/>
        <v>0</v>
      </c>
      <c r="AP98" s="3">
        <f t="shared" si="143"/>
        <v>0</v>
      </c>
      <c r="AQ98" s="3">
        <f t="shared" si="143"/>
        <v>0</v>
      </c>
      <c r="AR98" s="3">
        <f t="shared" si="143"/>
        <v>0</v>
      </c>
      <c r="AS98" s="3">
        <f t="shared" si="143"/>
        <v>0</v>
      </c>
      <c r="AT98" s="3">
        <f t="shared" si="143"/>
        <v>0.24686966278188582</v>
      </c>
      <c r="AU98" s="3">
        <f t="shared" si="143"/>
        <v>0</v>
      </c>
      <c r="AV98" s="3">
        <f t="shared" si="143"/>
        <v>0</v>
      </c>
      <c r="AW98" s="3">
        <f t="shared" si="143"/>
        <v>0</v>
      </c>
      <c r="AX98" s="3">
        <f t="shared" si="143"/>
        <v>0</v>
      </c>
      <c r="AY98" s="3">
        <f t="shared" si="143"/>
        <v>0</v>
      </c>
      <c r="AZ98" s="3">
        <f t="shared" si="143"/>
        <v>0</v>
      </c>
      <c r="BA98" s="3">
        <f t="shared" si="143"/>
        <v>0</v>
      </c>
      <c r="BE98" s="1">
        <v>247</v>
      </c>
      <c r="BF98" s="20">
        <f t="shared" si="97"/>
        <v>15795.34488812093</v>
      </c>
      <c r="BG98" s="20">
        <f t="shared" si="98"/>
        <v>12668</v>
      </c>
      <c r="BH98" s="20">
        <f t="shared" si="101"/>
        <v>3127.3448881209297</v>
      </c>
      <c r="BI98" s="20">
        <f t="shared" si="102"/>
        <v>3127.3448881209297</v>
      </c>
      <c r="BJ98" s="20">
        <f t="shared" si="111"/>
        <v>0</v>
      </c>
      <c r="BK98" s="23">
        <f t="shared" si="103"/>
        <v>20533.948354557207</v>
      </c>
      <c r="BL98" s="23">
        <f t="shared" si="104"/>
        <v>15248.735493632837</v>
      </c>
      <c r="BM98" s="23">
        <f t="shared" si="105"/>
        <v>16468.400000000001</v>
      </c>
      <c r="BN98" s="23">
        <f t="shared" si="106"/>
        <v>1219.664506367164</v>
      </c>
    </row>
    <row r="99" spans="1:66" x14ac:dyDescent="0.35">
      <c r="A99" s="1">
        <v>248</v>
      </c>
      <c r="B99">
        <v>13949.23621327096</v>
      </c>
      <c r="C99">
        <v>13960</v>
      </c>
      <c r="D99">
        <v>189</v>
      </c>
      <c r="F99">
        <f t="shared" si="99"/>
        <v>7.7104489463034141E-4</v>
      </c>
      <c r="G99" s="18"/>
      <c r="H99" s="3">
        <f t="shared" si="136"/>
        <v>7.7104489463034141E-4</v>
      </c>
      <c r="I99" s="3">
        <f t="shared" si="136"/>
        <v>7.7104489463034141E-4</v>
      </c>
      <c r="J99" s="3">
        <f t="shared" si="136"/>
        <v>7.7104489463034141E-4</v>
      </c>
      <c r="K99" s="3">
        <f t="shared" si="136"/>
        <v>7.7104489463034141E-4</v>
      </c>
      <c r="L99" s="3">
        <f t="shared" si="136"/>
        <v>7.7104489463034141E-4</v>
      </c>
      <c r="M99" s="3">
        <f t="shared" si="136"/>
        <v>7.7104489463034141E-4</v>
      </c>
      <c r="N99" s="3">
        <f t="shared" si="136"/>
        <v>7.7104489463034141E-4</v>
      </c>
      <c r="O99" s="3">
        <f t="shared" si="136"/>
        <v>7.7104489463034141E-4</v>
      </c>
      <c r="P99" s="3">
        <f t="shared" si="136"/>
        <v>7.7104489463034141E-4</v>
      </c>
      <c r="Q99" s="3">
        <f t="shared" si="136"/>
        <v>7.7104489463034141E-4</v>
      </c>
      <c r="R99" s="3">
        <f t="shared" si="137"/>
        <v>7.7104489463034141E-4</v>
      </c>
      <c r="S99" s="3">
        <f t="shared" si="137"/>
        <v>7.7104489463034141E-4</v>
      </c>
      <c r="T99" s="3">
        <f t="shared" si="137"/>
        <v>7.7104489463034141E-4</v>
      </c>
      <c r="U99" s="3">
        <f t="shared" si="137"/>
        <v>0</v>
      </c>
      <c r="V99" s="3">
        <f t="shared" si="137"/>
        <v>0</v>
      </c>
      <c r="W99" s="3">
        <f t="shared" si="137"/>
        <v>0</v>
      </c>
      <c r="X99" s="3">
        <f t="shared" si="137"/>
        <v>0</v>
      </c>
      <c r="Y99" s="3">
        <f t="shared" si="137"/>
        <v>0</v>
      </c>
      <c r="Z99" s="3">
        <f t="shared" si="137"/>
        <v>0</v>
      </c>
      <c r="AA99" s="3">
        <f t="shared" si="137"/>
        <v>0</v>
      </c>
      <c r="AB99" s="3">
        <f t="shared" si="137"/>
        <v>0</v>
      </c>
      <c r="AC99" s="3"/>
      <c r="AD99" s="8">
        <v>44809</v>
      </c>
      <c r="AE99" s="3">
        <f t="shared" ref="AE99:AE130" si="144">IF($B99&lt;AF$2,$F99,)</f>
        <v>0</v>
      </c>
      <c r="AF99" s="3">
        <f t="shared" ref="AF99:BA99" si="145">IF(AND($B99&gt;AF$2,$B99&lt;AG$2),$F99,)</f>
        <v>0</v>
      </c>
      <c r="AG99" s="3">
        <f t="shared" si="145"/>
        <v>0</v>
      </c>
      <c r="AH99" s="3">
        <f t="shared" si="145"/>
        <v>0</v>
      </c>
      <c r="AI99" s="3">
        <f t="shared" si="145"/>
        <v>0</v>
      </c>
      <c r="AJ99" s="3">
        <f t="shared" si="145"/>
        <v>0</v>
      </c>
      <c r="AK99" s="3">
        <f t="shared" si="145"/>
        <v>0</v>
      </c>
      <c r="AL99" s="3">
        <f t="shared" si="145"/>
        <v>0</v>
      </c>
      <c r="AM99" s="3">
        <f t="shared" si="145"/>
        <v>0</v>
      </c>
      <c r="AN99" s="3">
        <f t="shared" si="145"/>
        <v>0</v>
      </c>
      <c r="AO99" s="3">
        <f t="shared" si="145"/>
        <v>0</v>
      </c>
      <c r="AP99" s="3">
        <f t="shared" si="145"/>
        <v>0</v>
      </c>
      <c r="AQ99" s="3">
        <f t="shared" si="145"/>
        <v>0</v>
      </c>
      <c r="AR99" s="3">
        <f t="shared" si="145"/>
        <v>7.7104489463034141E-4</v>
      </c>
      <c r="AS99" s="3">
        <f t="shared" si="145"/>
        <v>0</v>
      </c>
      <c r="AT99" s="3">
        <f t="shared" si="145"/>
        <v>0</v>
      </c>
      <c r="AU99" s="3">
        <f t="shared" si="145"/>
        <v>0</v>
      </c>
      <c r="AV99" s="3">
        <f t="shared" si="145"/>
        <v>0</v>
      </c>
      <c r="AW99" s="3">
        <f t="shared" si="145"/>
        <v>0</v>
      </c>
      <c r="AX99" s="3">
        <f t="shared" si="145"/>
        <v>0</v>
      </c>
      <c r="AY99" s="3">
        <f t="shared" si="145"/>
        <v>0</v>
      </c>
      <c r="AZ99" s="3">
        <f t="shared" si="145"/>
        <v>0</v>
      </c>
      <c r="BA99" s="3">
        <f t="shared" si="145"/>
        <v>0</v>
      </c>
      <c r="BE99" s="1">
        <v>248</v>
      </c>
      <c r="BF99" s="20">
        <f t="shared" ref="BF99:BF130" si="146">B99</f>
        <v>13949.23621327096</v>
      </c>
      <c r="BG99" s="20">
        <f t="shared" ref="BG99:BG130" si="147">C99</f>
        <v>13960</v>
      </c>
      <c r="BH99" s="20">
        <f t="shared" si="101"/>
        <v>-10.763786729039566</v>
      </c>
      <c r="BI99" s="20">
        <f t="shared" si="102"/>
        <v>0</v>
      </c>
      <c r="BJ99" s="20">
        <f t="shared" si="111"/>
        <v>10.763786729039566</v>
      </c>
      <c r="BK99" s="23">
        <f t="shared" si="103"/>
        <v>18134.007077252249</v>
      </c>
      <c r="BL99" s="23">
        <f t="shared" si="104"/>
        <v>18134.007077252249</v>
      </c>
      <c r="BM99" s="23">
        <f t="shared" si="105"/>
        <v>18148</v>
      </c>
      <c r="BN99" s="23">
        <f t="shared" si="106"/>
        <v>13.992922747751436</v>
      </c>
    </row>
    <row r="100" spans="1:66" x14ac:dyDescent="0.35">
      <c r="A100" s="1">
        <v>249</v>
      </c>
      <c r="B100">
        <v>15309.185180095141</v>
      </c>
      <c r="C100">
        <v>15928</v>
      </c>
      <c r="D100">
        <v>189</v>
      </c>
      <c r="F100">
        <f t="shared" si="99"/>
        <v>3.8850754639933399E-2</v>
      </c>
      <c r="G100" s="18"/>
      <c r="H100" s="3">
        <f t="shared" si="136"/>
        <v>3.8850754639933399E-2</v>
      </c>
      <c r="I100" s="3">
        <f t="shared" si="136"/>
        <v>3.8850754639933399E-2</v>
      </c>
      <c r="J100" s="3">
        <f t="shared" si="136"/>
        <v>3.8850754639933399E-2</v>
      </c>
      <c r="K100" s="3">
        <f t="shared" si="136"/>
        <v>3.8850754639933399E-2</v>
      </c>
      <c r="L100" s="3">
        <f t="shared" si="136"/>
        <v>3.8850754639933399E-2</v>
      </c>
      <c r="M100" s="3">
        <f t="shared" si="136"/>
        <v>3.8850754639933399E-2</v>
      </c>
      <c r="N100" s="3">
        <f t="shared" si="136"/>
        <v>3.8850754639933399E-2</v>
      </c>
      <c r="O100" s="3">
        <f t="shared" si="136"/>
        <v>3.8850754639933399E-2</v>
      </c>
      <c r="P100" s="3">
        <f t="shared" si="136"/>
        <v>3.8850754639933399E-2</v>
      </c>
      <c r="Q100" s="3">
        <f t="shared" si="136"/>
        <v>3.8850754639933399E-2</v>
      </c>
      <c r="R100" s="3">
        <f t="shared" si="137"/>
        <v>3.8850754639933399E-2</v>
      </c>
      <c r="S100" s="3">
        <f t="shared" si="137"/>
        <v>3.8850754639933399E-2</v>
      </c>
      <c r="T100" s="3">
        <f t="shared" si="137"/>
        <v>3.8850754639933399E-2</v>
      </c>
      <c r="U100" s="3">
        <f t="shared" si="137"/>
        <v>3.8850754639933399E-2</v>
      </c>
      <c r="V100" s="3">
        <f t="shared" si="137"/>
        <v>3.8850754639933399E-2</v>
      </c>
      <c r="W100" s="3">
        <f t="shared" si="137"/>
        <v>0</v>
      </c>
      <c r="X100" s="3">
        <f t="shared" si="137"/>
        <v>0</v>
      </c>
      <c r="Y100" s="3">
        <f t="shared" si="137"/>
        <v>0</v>
      </c>
      <c r="Z100" s="3">
        <f t="shared" si="137"/>
        <v>0</v>
      </c>
      <c r="AA100" s="3">
        <f t="shared" si="137"/>
        <v>0</v>
      </c>
      <c r="AB100" s="3">
        <f t="shared" si="137"/>
        <v>0</v>
      </c>
      <c r="AC100" s="3"/>
      <c r="AD100" s="8">
        <v>44810</v>
      </c>
      <c r="AE100" s="3">
        <f t="shared" si="144"/>
        <v>0</v>
      </c>
      <c r="AF100" s="3">
        <f t="shared" ref="AF100:BA100" si="148">IF(AND($B100&gt;AF$2,$B100&lt;AG$2),$F100,)</f>
        <v>0</v>
      </c>
      <c r="AG100" s="3">
        <f t="shared" si="148"/>
        <v>0</v>
      </c>
      <c r="AH100" s="3">
        <f t="shared" si="148"/>
        <v>0</v>
      </c>
      <c r="AI100" s="3">
        <f t="shared" si="148"/>
        <v>0</v>
      </c>
      <c r="AJ100" s="3">
        <f t="shared" si="148"/>
        <v>0</v>
      </c>
      <c r="AK100" s="3">
        <f t="shared" si="148"/>
        <v>0</v>
      </c>
      <c r="AL100" s="3">
        <f t="shared" si="148"/>
        <v>0</v>
      </c>
      <c r="AM100" s="3">
        <f t="shared" si="148"/>
        <v>0</v>
      </c>
      <c r="AN100" s="3">
        <f t="shared" si="148"/>
        <v>0</v>
      </c>
      <c r="AO100" s="3">
        <f t="shared" si="148"/>
        <v>0</v>
      </c>
      <c r="AP100" s="3">
        <f t="shared" si="148"/>
        <v>0</v>
      </c>
      <c r="AQ100" s="3">
        <f t="shared" si="148"/>
        <v>0</v>
      </c>
      <c r="AR100" s="3">
        <f t="shared" si="148"/>
        <v>0</v>
      </c>
      <c r="AS100" s="3">
        <f t="shared" si="148"/>
        <v>0</v>
      </c>
      <c r="AT100" s="3">
        <f t="shared" si="148"/>
        <v>3.8850754639933399E-2</v>
      </c>
      <c r="AU100" s="3">
        <f t="shared" si="148"/>
        <v>0</v>
      </c>
      <c r="AV100" s="3">
        <f t="shared" si="148"/>
        <v>0</v>
      </c>
      <c r="AW100" s="3">
        <f t="shared" si="148"/>
        <v>0</v>
      </c>
      <c r="AX100" s="3">
        <f t="shared" si="148"/>
        <v>0</v>
      </c>
      <c r="AY100" s="3">
        <f t="shared" si="148"/>
        <v>0</v>
      </c>
      <c r="AZ100" s="3">
        <f t="shared" si="148"/>
        <v>0</v>
      </c>
      <c r="BA100" s="3">
        <f t="shared" si="148"/>
        <v>0</v>
      </c>
      <c r="BE100" s="1">
        <v>249</v>
      </c>
      <c r="BF100" s="20">
        <f t="shared" si="146"/>
        <v>15309.185180095141</v>
      </c>
      <c r="BG100" s="20">
        <f t="shared" si="147"/>
        <v>15928</v>
      </c>
      <c r="BH100" s="20">
        <f t="shared" si="101"/>
        <v>-618.81481990485918</v>
      </c>
      <c r="BI100" s="20">
        <f t="shared" si="102"/>
        <v>0</v>
      </c>
      <c r="BJ100" s="20">
        <f t="shared" si="111"/>
        <v>618.81481990485918</v>
      </c>
      <c r="BK100" s="23">
        <f t="shared" si="103"/>
        <v>19901.940734123684</v>
      </c>
      <c r="BL100" s="23">
        <f t="shared" si="104"/>
        <v>19901.940734123684</v>
      </c>
      <c r="BM100" s="23">
        <f t="shared" si="105"/>
        <v>20706.400000000001</v>
      </c>
      <c r="BN100" s="23">
        <f t="shared" si="106"/>
        <v>804.45926587631766</v>
      </c>
    </row>
    <row r="101" spans="1:66" x14ac:dyDescent="0.35">
      <c r="A101" s="1">
        <v>250</v>
      </c>
      <c r="B101">
        <v>6491.0661705451239</v>
      </c>
      <c r="C101">
        <v>4220</v>
      </c>
      <c r="D101">
        <v>119</v>
      </c>
      <c r="F101">
        <f t="shared" si="99"/>
        <v>0.53816733899173552</v>
      </c>
      <c r="G101" s="18"/>
      <c r="H101" s="3">
        <f t="shared" si="136"/>
        <v>0.53816733899173552</v>
      </c>
      <c r="I101" s="3">
        <f t="shared" si="136"/>
        <v>0.53816733899173552</v>
      </c>
      <c r="J101" s="3">
        <f t="shared" si="136"/>
        <v>0.53816733899173552</v>
      </c>
      <c r="K101" s="3">
        <f t="shared" si="136"/>
        <v>0.53816733899173552</v>
      </c>
      <c r="L101" s="3">
        <f t="shared" si="136"/>
        <v>0.53816733899173552</v>
      </c>
      <c r="M101" s="3">
        <f t="shared" si="136"/>
        <v>0.53816733899173552</v>
      </c>
      <c r="N101" s="3">
        <f t="shared" si="136"/>
        <v>0</v>
      </c>
      <c r="O101" s="3">
        <f t="shared" si="136"/>
        <v>0</v>
      </c>
      <c r="P101" s="3">
        <f t="shared" si="136"/>
        <v>0</v>
      </c>
      <c r="Q101" s="3">
        <f t="shared" si="136"/>
        <v>0</v>
      </c>
      <c r="R101" s="3">
        <f t="shared" si="137"/>
        <v>0</v>
      </c>
      <c r="S101" s="3">
        <f t="shared" si="137"/>
        <v>0</v>
      </c>
      <c r="T101" s="3">
        <f t="shared" si="137"/>
        <v>0</v>
      </c>
      <c r="U101" s="3">
        <f t="shared" si="137"/>
        <v>0</v>
      </c>
      <c r="V101" s="3">
        <f t="shared" si="137"/>
        <v>0</v>
      </c>
      <c r="W101" s="3">
        <f t="shared" si="137"/>
        <v>0</v>
      </c>
      <c r="X101" s="3">
        <f t="shared" si="137"/>
        <v>0</v>
      </c>
      <c r="Y101" s="3">
        <f t="shared" si="137"/>
        <v>0</v>
      </c>
      <c r="Z101" s="3">
        <f t="shared" si="137"/>
        <v>0</v>
      </c>
      <c r="AA101" s="3">
        <f t="shared" si="137"/>
        <v>0</v>
      </c>
      <c r="AB101" s="3">
        <f t="shared" si="137"/>
        <v>0</v>
      </c>
      <c r="AC101" s="3"/>
      <c r="AD101" s="8">
        <v>44811</v>
      </c>
      <c r="AE101" s="3">
        <f t="shared" si="144"/>
        <v>0</v>
      </c>
      <c r="AF101" s="3">
        <f t="shared" ref="AF101:BA101" si="149">IF(AND($B101&gt;AF$2,$B101&lt;AG$2),$F101,)</f>
        <v>0</v>
      </c>
      <c r="AG101" s="3">
        <f t="shared" si="149"/>
        <v>0</v>
      </c>
      <c r="AH101" s="3">
        <f t="shared" si="149"/>
        <v>0</v>
      </c>
      <c r="AI101" s="3">
        <f t="shared" si="149"/>
        <v>0</v>
      </c>
      <c r="AJ101" s="3">
        <f t="shared" si="149"/>
        <v>0</v>
      </c>
      <c r="AK101" s="3">
        <f t="shared" si="149"/>
        <v>0.53816733899173552</v>
      </c>
      <c r="AL101" s="3">
        <f t="shared" si="149"/>
        <v>0</v>
      </c>
      <c r="AM101" s="3">
        <f t="shared" si="149"/>
        <v>0</v>
      </c>
      <c r="AN101" s="3">
        <f t="shared" si="149"/>
        <v>0</v>
      </c>
      <c r="AO101" s="3">
        <f t="shared" si="149"/>
        <v>0</v>
      </c>
      <c r="AP101" s="3">
        <f t="shared" si="149"/>
        <v>0</v>
      </c>
      <c r="AQ101" s="3">
        <f t="shared" si="149"/>
        <v>0</v>
      </c>
      <c r="AR101" s="3">
        <f t="shared" si="149"/>
        <v>0</v>
      </c>
      <c r="AS101" s="3">
        <f t="shared" si="149"/>
        <v>0</v>
      </c>
      <c r="AT101" s="3">
        <f t="shared" si="149"/>
        <v>0</v>
      </c>
      <c r="AU101" s="3">
        <f t="shared" si="149"/>
        <v>0</v>
      </c>
      <c r="AV101" s="3">
        <f t="shared" si="149"/>
        <v>0</v>
      </c>
      <c r="AW101" s="3">
        <f t="shared" si="149"/>
        <v>0</v>
      </c>
      <c r="AX101" s="3">
        <f t="shared" si="149"/>
        <v>0</v>
      </c>
      <c r="AY101" s="3">
        <f t="shared" si="149"/>
        <v>0</v>
      </c>
      <c r="AZ101" s="3">
        <f t="shared" si="149"/>
        <v>0</v>
      </c>
      <c r="BA101" s="3">
        <f t="shared" si="149"/>
        <v>0</v>
      </c>
      <c r="BE101" s="1">
        <v>250</v>
      </c>
      <c r="BF101" s="20">
        <f t="shared" si="146"/>
        <v>6491.0661705451239</v>
      </c>
      <c r="BG101" s="20">
        <f t="shared" si="147"/>
        <v>4220</v>
      </c>
      <c r="BH101" s="20">
        <f t="shared" si="101"/>
        <v>2271.0661705451239</v>
      </c>
      <c r="BI101" s="20">
        <f t="shared" si="102"/>
        <v>2271.0661705451239</v>
      </c>
      <c r="BJ101" s="20">
        <f t="shared" si="111"/>
        <v>0</v>
      </c>
      <c r="BK101" s="23">
        <f t="shared" si="103"/>
        <v>8438.3860217086622</v>
      </c>
      <c r="BL101" s="23">
        <f t="shared" si="104"/>
        <v>4600.2841934874032</v>
      </c>
      <c r="BM101" s="23">
        <f t="shared" si="105"/>
        <v>5486</v>
      </c>
      <c r="BN101" s="23">
        <f t="shared" si="106"/>
        <v>885.71580651259683</v>
      </c>
    </row>
    <row r="102" spans="1:66" x14ac:dyDescent="0.35">
      <c r="A102" s="1">
        <v>251</v>
      </c>
      <c r="B102">
        <v>16016.417099853659</v>
      </c>
      <c r="C102">
        <v>17672</v>
      </c>
      <c r="D102">
        <v>189</v>
      </c>
      <c r="F102">
        <f t="shared" si="99"/>
        <v>9.3683957681436211E-2</v>
      </c>
      <c r="G102" s="18"/>
      <c r="H102" s="3">
        <f t="shared" si="136"/>
        <v>9.3683957681436211E-2</v>
      </c>
      <c r="I102" s="3">
        <f t="shared" si="136"/>
        <v>9.3683957681436211E-2</v>
      </c>
      <c r="J102" s="3">
        <f t="shared" si="136"/>
        <v>9.3683957681436211E-2</v>
      </c>
      <c r="K102" s="3">
        <f t="shared" si="136"/>
        <v>9.3683957681436211E-2</v>
      </c>
      <c r="L102" s="3">
        <f t="shared" si="136"/>
        <v>9.3683957681436211E-2</v>
      </c>
      <c r="M102" s="3">
        <f t="shared" si="136"/>
        <v>9.3683957681436211E-2</v>
      </c>
      <c r="N102" s="3">
        <f t="shared" si="136"/>
        <v>9.3683957681436211E-2</v>
      </c>
      <c r="O102" s="3">
        <f t="shared" si="136"/>
        <v>9.3683957681436211E-2</v>
      </c>
      <c r="P102" s="3">
        <f t="shared" si="136"/>
        <v>9.3683957681436211E-2</v>
      </c>
      <c r="Q102" s="3">
        <f t="shared" si="136"/>
        <v>9.3683957681436211E-2</v>
      </c>
      <c r="R102" s="3">
        <f t="shared" si="137"/>
        <v>9.3683957681436211E-2</v>
      </c>
      <c r="S102" s="3">
        <f t="shared" si="137"/>
        <v>9.3683957681436211E-2</v>
      </c>
      <c r="T102" s="3">
        <f t="shared" si="137"/>
        <v>9.3683957681436211E-2</v>
      </c>
      <c r="U102" s="3">
        <f t="shared" si="137"/>
        <v>9.3683957681436211E-2</v>
      </c>
      <c r="V102" s="3">
        <f t="shared" si="137"/>
        <v>9.3683957681436211E-2</v>
      </c>
      <c r="W102" s="3">
        <f t="shared" si="137"/>
        <v>9.3683957681436211E-2</v>
      </c>
      <c r="X102" s="3">
        <f t="shared" si="137"/>
        <v>0</v>
      </c>
      <c r="Y102" s="3">
        <f t="shared" si="137"/>
        <v>0</v>
      </c>
      <c r="Z102" s="3">
        <f t="shared" si="137"/>
        <v>0</v>
      </c>
      <c r="AA102" s="3">
        <f t="shared" si="137"/>
        <v>0</v>
      </c>
      <c r="AB102" s="3">
        <f t="shared" si="137"/>
        <v>0</v>
      </c>
      <c r="AC102" s="3"/>
      <c r="AD102" s="8">
        <v>44812</v>
      </c>
      <c r="AE102" s="3">
        <f t="shared" si="144"/>
        <v>0</v>
      </c>
      <c r="AF102" s="3">
        <f t="shared" ref="AF102:BA102" si="150">IF(AND($B102&gt;AF$2,$B102&lt;AG$2),$F102,)</f>
        <v>0</v>
      </c>
      <c r="AG102" s="3">
        <f t="shared" si="150"/>
        <v>0</v>
      </c>
      <c r="AH102" s="3">
        <f t="shared" si="150"/>
        <v>0</v>
      </c>
      <c r="AI102" s="3">
        <f t="shared" si="150"/>
        <v>0</v>
      </c>
      <c r="AJ102" s="3">
        <f t="shared" si="150"/>
        <v>0</v>
      </c>
      <c r="AK102" s="3">
        <f t="shared" si="150"/>
        <v>0</v>
      </c>
      <c r="AL102" s="3">
        <f t="shared" si="150"/>
        <v>0</v>
      </c>
      <c r="AM102" s="3">
        <f t="shared" si="150"/>
        <v>0</v>
      </c>
      <c r="AN102" s="3">
        <f t="shared" si="150"/>
        <v>0</v>
      </c>
      <c r="AO102" s="3">
        <f t="shared" si="150"/>
        <v>0</v>
      </c>
      <c r="AP102" s="3">
        <f t="shared" si="150"/>
        <v>0</v>
      </c>
      <c r="AQ102" s="3">
        <f t="shared" si="150"/>
        <v>0</v>
      </c>
      <c r="AR102" s="3">
        <f t="shared" si="150"/>
        <v>0</v>
      </c>
      <c r="AS102" s="3">
        <f t="shared" si="150"/>
        <v>0</v>
      </c>
      <c r="AT102" s="3">
        <f t="shared" si="150"/>
        <v>0</v>
      </c>
      <c r="AU102" s="3">
        <f t="shared" si="150"/>
        <v>9.3683957681436211E-2</v>
      </c>
      <c r="AV102" s="3">
        <f t="shared" si="150"/>
        <v>0</v>
      </c>
      <c r="AW102" s="3">
        <f t="shared" si="150"/>
        <v>0</v>
      </c>
      <c r="AX102" s="3">
        <f t="shared" si="150"/>
        <v>0</v>
      </c>
      <c r="AY102" s="3">
        <f t="shared" si="150"/>
        <v>0</v>
      </c>
      <c r="AZ102" s="3">
        <f t="shared" si="150"/>
        <v>0</v>
      </c>
      <c r="BA102" s="3">
        <f t="shared" si="150"/>
        <v>0</v>
      </c>
      <c r="BE102" s="1">
        <v>251</v>
      </c>
      <c r="BF102" s="20">
        <f t="shared" si="146"/>
        <v>16016.417099853659</v>
      </c>
      <c r="BG102" s="20">
        <f t="shared" si="147"/>
        <v>17672</v>
      </c>
      <c r="BH102" s="20">
        <f t="shared" si="101"/>
        <v>-1655.5829001463408</v>
      </c>
      <c r="BI102" s="20">
        <f t="shared" si="102"/>
        <v>0</v>
      </c>
      <c r="BJ102" s="20">
        <f t="shared" si="111"/>
        <v>1655.5829001463408</v>
      </c>
      <c r="BK102" s="23">
        <f t="shared" si="103"/>
        <v>20821.342229809758</v>
      </c>
      <c r="BL102" s="23">
        <f t="shared" si="104"/>
        <v>20821.342229809758</v>
      </c>
      <c r="BM102" s="23">
        <f t="shared" si="105"/>
        <v>22973.600000000002</v>
      </c>
      <c r="BN102" s="23">
        <f t="shared" si="106"/>
        <v>2152.2577701902446</v>
      </c>
    </row>
    <row r="103" spans="1:66" x14ac:dyDescent="0.35">
      <c r="A103" s="1">
        <v>252</v>
      </c>
      <c r="B103">
        <v>8949.536434606729</v>
      </c>
      <c r="C103">
        <v>2572</v>
      </c>
      <c r="D103">
        <v>182</v>
      </c>
      <c r="F103">
        <f t="shared" si="99"/>
        <v>2.4796020352281216</v>
      </c>
      <c r="G103" s="18"/>
      <c r="H103" s="3">
        <f t="shared" ref="H103:Q112" si="151">IF($B103&gt;H$2,$F103,)</f>
        <v>2.4796020352281216</v>
      </c>
      <c r="I103" s="3">
        <f t="shared" si="151"/>
        <v>2.4796020352281216</v>
      </c>
      <c r="J103" s="3">
        <f t="shared" si="151"/>
        <v>2.4796020352281216</v>
      </c>
      <c r="K103" s="3">
        <f t="shared" si="151"/>
        <v>2.4796020352281216</v>
      </c>
      <c r="L103" s="3">
        <f t="shared" si="151"/>
        <v>2.4796020352281216</v>
      </c>
      <c r="M103" s="3">
        <f t="shared" si="151"/>
        <v>2.4796020352281216</v>
      </c>
      <c r="N103" s="3">
        <f t="shared" si="151"/>
        <v>2.4796020352281216</v>
      </c>
      <c r="O103" s="3">
        <f t="shared" si="151"/>
        <v>2.4796020352281216</v>
      </c>
      <c r="P103" s="3">
        <f t="shared" si="151"/>
        <v>0</v>
      </c>
      <c r="Q103" s="3">
        <f t="shared" si="151"/>
        <v>0</v>
      </c>
      <c r="R103" s="3">
        <f t="shared" ref="R103:AB112" si="152">IF($B103&gt;R$2,$F103,)</f>
        <v>0</v>
      </c>
      <c r="S103" s="3">
        <f t="shared" si="152"/>
        <v>0</v>
      </c>
      <c r="T103" s="3">
        <f t="shared" si="152"/>
        <v>0</v>
      </c>
      <c r="U103" s="3">
        <f t="shared" si="152"/>
        <v>0</v>
      </c>
      <c r="V103" s="3">
        <f t="shared" si="152"/>
        <v>0</v>
      </c>
      <c r="W103" s="3">
        <f t="shared" si="152"/>
        <v>0</v>
      </c>
      <c r="X103" s="3">
        <f t="shared" si="152"/>
        <v>0</v>
      </c>
      <c r="Y103" s="3">
        <f t="shared" si="152"/>
        <v>0</v>
      </c>
      <c r="Z103" s="3">
        <f t="shared" si="152"/>
        <v>0</v>
      </c>
      <c r="AA103" s="3">
        <f t="shared" si="152"/>
        <v>0</v>
      </c>
      <c r="AB103" s="3">
        <f t="shared" si="152"/>
        <v>0</v>
      </c>
      <c r="AC103" s="3"/>
      <c r="AD103" s="8">
        <v>44813</v>
      </c>
      <c r="AE103" s="3">
        <f t="shared" si="144"/>
        <v>0</v>
      </c>
      <c r="AF103" s="3">
        <f t="shared" ref="AF103:BA103" si="153">IF(AND($B103&gt;AF$2,$B103&lt;AG$2),$F103,)</f>
        <v>0</v>
      </c>
      <c r="AG103" s="3">
        <f t="shared" si="153"/>
        <v>0</v>
      </c>
      <c r="AH103" s="3">
        <f t="shared" si="153"/>
        <v>0</v>
      </c>
      <c r="AI103" s="3">
        <f t="shared" si="153"/>
        <v>0</v>
      </c>
      <c r="AJ103" s="3">
        <f t="shared" si="153"/>
        <v>0</v>
      </c>
      <c r="AK103" s="3">
        <f t="shared" si="153"/>
        <v>0</v>
      </c>
      <c r="AL103" s="3">
        <f t="shared" si="153"/>
        <v>0</v>
      </c>
      <c r="AM103" s="3">
        <f t="shared" si="153"/>
        <v>2.4796020352281216</v>
      </c>
      <c r="AN103" s="3">
        <f t="shared" si="153"/>
        <v>0</v>
      </c>
      <c r="AO103" s="3">
        <f t="shared" si="153"/>
        <v>0</v>
      </c>
      <c r="AP103" s="3">
        <f t="shared" si="153"/>
        <v>0</v>
      </c>
      <c r="AQ103" s="3">
        <f t="shared" si="153"/>
        <v>0</v>
      </c>
      <c r="AR103" s="3">
        <f t="shared" si="153"/>
        <v>0</v>
      </c>
      <c r="AS103" s="3">
        <f t="shared" si="153"/>
        <v>0</v>
      </c>
      <c r="AT103" s="3">
        <f t="shared" si="153"/>
        <v>0</v>
      </c>
      <c r="AU103" s="3">
        <f t="shared" si="153"/>
        <v>0</v>
      </c>
      <c r="AV103" s="3">
        <f t="shared" si="153"/>
        <v>0</v>
      </c>
      <c r="AW103" s="3">
        <f t="shared" si="153"/>
        <v>0</v>
      </c>
      <c r="AX103" s="3">
        <f t="shared" si="153"/>
        <v>0</v>
      </c>
      <c r="AY103" s="3">
        <f t="shared" si="153"/>
        <v>0</v>
      </c>
      <c r="AZ103" s="3">
        <f t="shared" si="153"/>
        <v>0</v>
      </c>
      <c r="BA103" s="3">
        <f t="shared" si="153"/>
        <v>0</v>
      </c>
      <c r="BE103" s="1">
        <v>252</v>
      </c>
      <c r="BF103" s="20">
        <f t="shared" si="146"/>
        <v>8949.536434606729</v>
      </c>
      <c r="BG103" s="20">
        <f t="shared" si="147"/>
        <v>2572</v>
      </c>
      <c r="BH103" s="20">
        <f t="shared" si="101"/>
        <v>6377.536434606729</v>
      </c>
      <c r="BI103" s="20">
        <f t="shared" si="102"/>
        <v>6377.536434606729</v>
      </c>
      <c r="BJ103" s="20">
        <f t="shared" si="111"/>
        <v>0</v>
      </c>
      <c r="BK103" s="23">
        <f t="shared" si="103"/>
        <v>11634.397364988748</v>
      </c>
      <c r="BL103" s="23">
        <f t="shared" si="104"/>
        <v>856.36079050337685</v>
      </c>
      <c r="BM103" s="23">
        <f t="shared" si="105"/>
        <v>3343.6</v>
      </c>
      <c r="BN103" s="23">
        <f t="shared" si="106"/>
        <v>2487.2392094966231</v>
      </c>
    </row>
    <row r="104" spans="1:66" x14ac:dyDescent="0.35">
      <c r="A104" s="1">
        <v>253</v>
      </c>
      <c r="B104">
        <v>5453.2837518658134</v>
      </c>
      <c r="C104">
        <v>2044</v>
      </c>
      <c r="D104">
        <v>182</v>
      </c>
      <c r="F104">
        <f t="shared" si="99"/>
        <v>1.6679470410302415</v>
      </c>
      <c r="G104" s="18"/>
      <c r="H104" s="3">
        <f t="shared" si="151"/>
        <v>1.6679470410302415</v>
      </c>
      <c r="I104" s="3">
        <f t="shared" si="151"/>
        <v>1.6679470410302415</v>
      </c>
      <c r="J104" s="3">
        <f t="shared" si="151"/>
        <v>1.6679470410302415</v>
      </c>
      <c r="K104" s="3">
        <f t="shared" si="151"/>
        <v>1.6679470410302415</v>
      </c>
      <c r="L104" s="3">
        <f t="shared" si="151"/>
        <v>1.6679470410302415</v>
      </c>
      <c r="M104" s="3">
        <f t="shared" si="151"/>
        <v>0</v>
      </c>
      <c r="N104" s="3">
        <f t="shared" si="151"/>
        <v>0</v>
      </c>
      <c r="O104" s="3">
        <f t="shared" si="151"/>
        <v>0</v>
      </c>
      <c r="P104" s="3">
        <f t="shared" si="151"/>
        <v>0</v>
      </c>
      <c r="Q104" s="3">
        <f t="shared" si="151"/>
        <v>0</v>
      </c>
      <c r="R104" s="3">
        <f t="shared" si="152"/>
        <v>0</v>
      </c>
      <c r="S104" s="3">
        <f t="shared" si="152"/>
        <v>0</v>
      </c>
      <c r="T104" s="3">
        <f t="shared" si="152"/>
        <v>0</v>
      </c>
      <c r="U104" s="3">
        <f t="shared" si="152"/>
        <v>0</v>
      </c>
      <c r="V104" s="3">
        <f t="shared" si="152"/>
        <v>0</v>
      </c>
      <c r="W104" s="3">
        <f t="shared" si="152"/>
        <v>0</v>
      </c>
      <c r="X104" s="3">
        <f t="shared" si="152"/>
        <v>0</v>
      </c>
      <c r="Y104" s="3">
        <f t="shared" si="152"/>
        <v>0</v>
      </c>
      <c r="Z104" s="3">
        <f t="shared" si="152"/>
        <v>0</v>
      </c>
      <c r="AA104" s="3">
        <f t="shared" si="152"/>
        <v>0</v>
      </c>
      <c r="AB104" s="3">
        <f t="shared" si="152"/>
        <v>0</v>
      </c>
      <c r="AC104" s="3"/>
      <c r="AD104" s="8">
        <v>44814</v>
      </c>
      <c r="AE104" s="3">
        <f t="shared" si="144"/>
        <v>0</v>
      </c>
      <c r="AF104" s="3">
        <f t="shared" ref="AF104:BA104" si="154">IF(AND($B104&gt;AF$2,$B104&lt;AG$2),$F104,)</f>
        <v>0</v>
      </c>
      <c r="AG104" s="3">
        <f t="shared" si="154"/>
        <v>0</v>
      </c>
      <c r="AH104" s="3">
        <f t="shared" si="154"/>
        <v>0</v>
      </c>
      <c r="AI104" s="3">
        <f t="shared" si="154"/>
        <v>0</v>
      </c>
      <c r="AJ104" s="3">
        <f t="shared" si="154"/>
        <v>1.6679470410302415</v>
      </c>
      <c r="AK104" s="3">
        <f t="shared" si="154"/>
        <v>0</v>
      </c>
      <c r="AL104" s="3">
        <f t="shared" si="154"/>
        <v>0</v>
      </c>
      <c r="AM104" s="3">
        <f t="shared" si="154"/>
        <v>0</v>
      </c>
      <c r="AN104" s="3">
        <f t="shared" si="154"/>
        <v>0</v>
      </c>
      <c r="AO104" s="3">
        <f t="shared" si="154"/>
        <v>0</v>
      </c>
      <c r="AP104" s="3">
        <f t="shared" si="154"/>
        <v>0</v>
      </c>
      <c r="AQ104" s="3">
        <f t="shared" si="154"/>
        <v>0</v>
      </c>
      <c r="AR104" s="3">
        <f t="shared" si="154"/>
        <v>0</v>
      </c>
      <c r="AS104" s="3">
        <f t="shared" si="154"/>
        <v>0</v>
      </c>
      <c r="AT104" s="3">
        <f t="shared" si="154"/>
        <v>0</v>
      </c>
      <c r="AU104" s="3">
        <f t="shared" si="154"/>
        <v>0</v>
      </c>
      <c r="AV104" s="3">
        <f t="shared" si="154"/>
        <v>0</v>
      </c>
      <c r="AW104" s="3">
        <f t="shared" si="154"/>
        <v>0</v>
      </c>
      <c r="AX104" s="3">
        <f t="shared" si="154"/>
        <v>0</v>
      </c>
      <c r="AY104" s="3">
        <f t="shared" si="154"/>
        <v>0</v>
      </c>
      <c r="AZ104" s="3">
        <f t="shared" si="154"/>
        <v>0</v>
      </c>
      <c r="BA104" s="3">
        <f t="shared" si="154"/>
        <v>0</v>
      </c>
      <c r="BE104" s="1">
        <v>253</v>
      </c>
      <c r="BF104" s="20">
        <f t="shared" si="146"/>
        <v>5453.2837518658134</v>
      </c>
      <c r="BG104" s="20">
        <f t="shared" si="147"/>
        <v>2044</v>
      </c>
      <c r="BH104" s="20">
        <f t="shared" si="101"/>
        <v>3409.2837518658134</v>
      </c>
      <c r="BI104" s="20">
        <f t="shared" si="102"/>
        <v>3409.2837518658134</v>
      </c>
      <c r="BJ104" s="20">
        <f t="shared" si="111"/>
        <v>0</v>
      </c>
      <c r="BK104" s="23">
        <f t="shared" si="103"/>
        <v>7089.2688774255575</v>
      </c>
      <c r="BL104" s="23">
        <f t="shared" si="104"/>
        <v>1327.5793367723327</v>
      </c>
      <c r="BM104" s="23">
        <f t="shared" si="105"/>
        <v>2657.2000000000003</v>
      </c>
      <c r="BN104" s="23">
        <f t="shared" si="106"/>
        <v>1329.6206632276676</v>
      </c>
    </row>
    <row r="105" spans="1:66" x14ac:dyDescent="0.35">
      <c r="A105" s="1">
        <v>254</v>
      </c>
      <c r="B105">
        <v>9709.8920243202028</v>
      </c>
      <c r="C105">
        <v>10464</v>
      </c>
      <c r="D105">
        <v>189</v>
      </c>
      <c r="F105">
        <f t="shared" si="99"/>
        <v>7.2066893700286433E-2</v>
      </c>
      <c r="G105" s="18"/>
      <c r="H105" s="3">
        <f t="shared" si="151"/>
        <v>7.2066893700286433E-2</v>
      </c>
      <c r="I105" s="3">
        <f t="shared" si="151"/>
        <v>7.2066893700286433E-2</v>
      </c>
      <c r="J105" s="3">
        <f t="shared" si="151"/>
        <v>7.2066893700286433E-2</v>
      </c>
      <c r="K105" s="3">
        <f t="shared" si="151"/>
        <v>7.2066893700286433E-2</v>
      </c>
      <c r="L105" s="3">
        <f t="shared" si="151"/>
        <v>7.2066893700286433E-2</v>
      </c>
      <c r="M105" s="3">
        <f t="shared" si="151"/>
        <v>7.2066893700286433E-2</v>
      </c>
      <c r="N105" s="3">
        <f t="shared" si="151"/>
        <v>7.2066893700286433E-2</v>
      </c>
      <c r="O105" s="3">
        <f t="shared" si="151"/>
        <v>7.2066893700286433E-2</v>
      </c>
      <c r="P105" s="3">
        <f t="shared" si="151"/>
        <v>7.2066893700286433E-2</v>
      </c>
      <c r="Q105" s="3">
        <f t="shared" si="151"/>
        <v>0</v>
      </c>
      <c r="R105" s="3">
        <f t="shared" si="152"/>
        <v>0</v>
      </c>
      <c r="S105" s="3">
        <f t="shared" si="152"/>
        <v>0</v>
      </c>
      <c r="T105" s="3">
        <f t="shared" si="152"/>
        <v>0</v>
      </c>
      <c r="U105" s="3">
        <f t="shared" si="152"/>
        <v>0</v>
      </c>
      <c r="V105" s="3">
        <f t="shared" si="152"/>
        <v>0</v>
      </c>
      <c r="W105" s="3">
        <f t="shared" si="152"/>
        <v>0</v>
      </c>
      <c r="X105" s="3">
        <f t="shared" si="152"/>
        <v>0</v>
      </c>
      <c r="Y105" s="3">
        <f t="shared" si="152"/>
        <v>0</v>
      </c>
      <c r="Z105" s="3">
        <f t="shared" si="152"/>
        <v>0</v>
      </c>
      <c r="AA105" s="3">
        <f t="shared" si="152"/>
        <v>0</v>
      </c>
      <c r="AB105" s="3">
        <f t="shared" si="152"/>
        <v>0</v>
      </c>
      <c r="AC105" s="3"/>
      <c r="AD105" s="8">
        <v>44815</v>
      </c>
      <c r="AE105" s="3">
        <f t="shared" si="144"/>
        <v>0</v>
      </c>
      <c r="AF105" s="3">
        <f t="shared" ref="AF105:BA105" si="155">IF(AND($B105&gt;AF$2,$B105&lt;AG$2),$F105,)</f>
        <v>0</v>
      </c>
      <c r="AG105" s="3">
        <f t="shared" si="155"/>
        <v>0</v>
      </c>
      <c r="AH105" s="3">
        <f t="shared" si="155"/>
        <v>0</v>
      </c>
      <c r="AI105" s="3">
        <f t="shared" si="155"/>
        <v>0</v>
      </c>
      <c r="AJ105" s="3">
        <f t="shared" si="155"/>
        <v>0</v>
      </c>
      <c r="AK105" s="3">
        <f t="shared" si="155"/>
        <v>0</v>
      </c>
      <c r="AL105" s="3">
        <f t="shared" si="155"/>
        <v>0</v>
      </c>
      <c r="AM105" s="3">
        <f t="shared" si="155"/>
        <v>0</v>
      </c>
      <c r="AN105" s="3">
        <f t="shared" si="155"/>
        <v>7.2066893700286433E-2</v>
      </c>
      <c r="AO105" s="3">
        <f t="shared" si="155"/>
        <v>0</v>
      </c>
      <c r="AP105" s="3">
        <f t="shared" si="155"/>
        <v>0</v>
      </c>
      <c r="AQ105" s="3">
        <f t="shared" si="155"/>
        <v>0</v>
      </c>
      <c r="AR105" s="3">
        <f t="shared" si="155"/>
        <v>0</v>
      </c>
      <c r="AS105" s="3">
        <f t="shared" si="155"/>
        <v>0</v>
      </c>
      <c r="AT105" s="3">
        <f t="shared" si="155"/>
        <v>0</v>
      </c>
      <c r="AU105" s="3">
        <f t="shared" si="155"/>
        <v>0</v>
      </c>
      <c r="AV105" s="3">
        <f t="shared" si="155"/>
        <v>0</v>
      </c>
      <c r="AW105" s="3">
        <f t="shared" si="155"/>
        <v>0</v>
      </c>
      <c r="AX105" s="3">
        <f t="shared" si="155"/>
        <v>0</v>
      </c>
      <c r="AY105" s="3">
        <f t="shared" si="155"/>
        <v>0</v>
      </c>
      <c r="AZ105" s="3">
        <f t="shared" si="155"/>
        <v>0</v>
      </c>
      <c r="BA105" s="3">
        <f t="shared" si="155"/>
        <v>0</v>
      </c>
      <c r="BE105" s="1">
        <v>254</v>
      </c>
      <c r="BF105" s="20">
        <f t="shared" si="146"/>
        <v>9709.8920243202028</v>
      </c>
      <c r="BG105" s="20">
        <f t="shared" si="147"/>
        <v>10464</v>
      </c>
      <c r="BH105" s="20">
        <f t="shared" si="101"/>
        <v>-754.10797567979716</v>
      </c>
      <c r="BI105" s="20">
        <f t="shared" si="102"/>
        <v>0</v>
      </c>
      <c r="BJ105" s="20">
        <f t="shared" si="111"/>
        <v>754.10797567979716</v>
      </c>
      <c r="BK105" s="23">
        <f t="shared" si="103"/>
        <v>12622.859631616264</v>
      </c>
      <c r="BL105" s="23">
        <f t="shared" si="104"/>
        <v>12622.859631616264</v>
      </c>
      <c r="BM105" s="23">
        <f t="shared" si="105"/>
        <v>13603.2</v>
      </c>
      <c r="BN105" s="23">
        <f t="shared" si="106"/>
        <v>980.34036838373686</v>
      </c>
    </row>
    <row r="106" spans="1:66" x14ac:dyDescent="0.35">
      <c r="A106" s="1">
        <v>255</v>
      </c>
      <c r="B106">
        <v>4892.7270525195254</v>
      </c>
      <c r="C106">
        <v>2868</v>
      </c>
      <c r="D106">
        <v>182</v>
      </c>
      <c r="F106">
        <f t="shared" si="99"/>
        <v>0.70597177563442304</v>
      </c>
      <c r="G106" s="18"/>
      <c r="H106" s="3">
        <f t="shared" si="151"/>
        <v>0.70597177563442304</v>
      </c>
      <c r="I106" s="3">
        <f t="shared" si="151"/>
        <v>0.70597177563442304</v>
      </c>
      <c r="J106" s="3">
        <f t="shared" si="151"/>
        <v>0.70597177563442304</v>
      </c>
      <c r="K106" s="3">
        <f t="shared" si="151"/>
        <v>0.70597177563442304</v>
      </c>
      <c r="L106" s="3">
        <f t="shared" si="151"/>
        <v>0</v>
      </c>
      <c r="M106" s="3">
        <f t="shared" si="151"/>
        <v>0</v>
      </c>
      <c r="N106" s="3">
        <f t="shared" si="151"/>
        <v>0</v>
      </c>
      <c r="O106" s="3">
        <f t="shared" si="151"/>
        <v>0</v>
      </c>
      <c r="P106" s="3">
        <f t="shared" si="151"/>
        <v>0</v>
      </c>
      <c r="Q106" s="3">
        <f t="shared" si="151"/>
        <v>0</v>
      </c>
      <c r="R106" s="3">
        <f t="shared" si="152"/>
        <v>0</v>
      </c>
      <c r="S106" s="3">
        <f t="shared" si="152"/>
        <v>0</v>
      </c>
      <c r="T106" s="3">
        <f t="shared" si="152"/>
        <v>0</v>
      </c>
      <c r="U106" s="3">
        <f t="shared" si="152"/>
        <v>0</v>
      </c>
      <c r="V106" s="3">
        <f t="shared" si="152"/>
        <v>0</v>
      </c>
      <c r="W106" s="3">
        <f t="shared" si="152"/>
        <v>0</v>
      </c>
      <c r="X106" s="3">
        <f t="shared" si="152"/>
        <v>0</v>
      </c>
      <c r="Y106" s="3">
        <f t="shared" si="152"/>
        <v>0</v>
      </c>
      <c r="Z106" s="3">
        <f t="shared" si="152"/>
        <v>0</v>
      </c>
      <c r="AA106" s="3">
        <f t="shared" si="152"/>
        <v>0</v>
      </c>
      <c r="AB106" s="3">
        <f t="shared" si="152"/>
        <v>0</v>
      </c>
      <c r="AC106" s="3"/>
      <c r="AD106" s="8">
        <v>44816</v>
      </c>
      <c r="AE106" s="3">
        <f t="shared" si="144"/>
        <v>0</v>
      </c>
      <c r="AF106" s="3">
        <f t="shared" ref="AF106:BA106" si="156">IF(AND($B106&gt;AF$2,$B106&lt;AG$2),$F106,)</f>
        <v>0</v>
      </c>
      <c r="AG106" s="3">
        <f t="shared" si="156"/>
        <v>0</v>
      </c>
      <c r="AH106" s="3">
        <f t="shared" si="156"/>
        <v>0</v>
      </c>
      <c r="AI106" s="3">
        <f t="shared" si="156"/>
        <v>0.70597177563442304</v>
      </c>
      <c r="AJ106" s="3">
        <f t="shared" si="156"/>
        <v>0</v>
      </c>
      <c r="AK106" s="3">
        <f t="shared" si="156"/>
        <v>0</v>
      </c>
      <c r="AL106" s="3">
        <f t="shared" si="156"/>
        <v>0</v>
      </c>
      <c r="AM106" s="3">
        <f t="shared" si="156"/>
        <v>0</v>
      </c>
      <c r="AN106" s="3">
        <f t="shared" si="156"/>
        <v>0</v>
      </c>
      <c r="AO106" s="3">
        <f t="shared" si="156"/>
        <v>0</v>
      </c>
      <c r="AP106" s="3">
        <f t="shared" si="156"/>
        <v>0</v>
      </c>
      <c r="AQ106" s="3">
        <f t="shared" si="156"/>
        <v>0</v>
      </c>
      <c r="AR106" s="3">
        <f t="shared" si="156"/>
        <v>0</v>
      </c>
      <c r="AS106" s="3">
        <f t="shared" si="156"/>
        <v>0</v>
      </c>
      <c r="AT106" s="3">
        <f t="shared" si="156"/>
        <v>0</v>
      </c>
      <c r="AU106" s="3">
        <f t="shared" si="156"/>
        <v>0</v>
      </c>
      <c r="AV106" s="3">
        <f t="shared" si="156"/>
        <v>0</v>
      </c>
      <c r="AW106" s="3">
        <f t="shared" si="156"/>
        <v>0</v>
      </c>
      <c r="AX106" s="3">
        <f t="shared" si="156"/>
        <v>0</v>
      </c>
      <c r="AY106" s="3">
        <f t="shared" si="156"/>
        <v>0</v>
      </c>
      <c r="AZ106" s="3">
        <f t="shared" si="156"/>
        <v>0</v>
      </c>
      <c r="BA106" s="3">
        <f t="shared" si="156"/>
        <v>0</v>
      </c>
      <c r="BE106" s="1">
        <v>255</v>
      </c>
      <c r="BF106" s="20">
        <f t="shared" si="146"/>
        <v>4892.7270525195254</v>
      </c>
      <c r="BG106" s="20">
        <f t="shared" si="147"/>
        <v>2868</v>
      </c>
      <c r="BH106" s="20">
        <f t="shared" si="101"/>
        <v>2024.7270525195254</v>
      </c>
      <c r="BI106" s="20">
        <f t="shared" si="102"/>
        <v>2024.7270525195254</v>
      </c>
      <c r="BJ106" s="20">
        <f t="shared" si="111"/>
        <v>0</v>
      </c>
      <c r="BK106" s="23">
        <f t="shared" si="103"/>
        <v>6360.5451682753828</v>
      </c>
      <c r="BL106" s="23">
        <f t="shared" si="104"/>
        <v>2938.7564495173851</v>
      </c>
      <c r="BM106" s="23">
        <f t="shared" si="105"/>
        <v>3728.4</v>
      </c>
      <c r="BN106" s="23">
        <f t="shared" si="106"/>
        <v>789.64355048261496</v>
      </c>
    </row>
    <row r="107" spans="1:66" x14ac:dyDescent="0.35">
      <c r="A107" s="1">
        <v>256</v>
      </c>
      <c r="B107">
        <v>8383.7229172073003</v>
      </c>
      <c r="C107">
        <v>4120</v>
      </c>
      <c r="D107">
        <v>162</v>
      </c>
      <c r="F107">
        <f t="shared" si="99"/>
        <v>1.0348842032056553</v>
      </c>
      <c r="G107" s="18"/>
      <c r="H107" s="3">
        <f t="shared" si="151"/>
        <v>1.0348842032056553</v>
      </c>
      <c r="I107" s="3">
        <f t="shared" si="151"/>
        <v>1.0348842032056553</v>
      </c>
      <c r="J107" s="3">
        <f t="shared" si="151"/>
        <v>1.0348842032056553</v>
      </c>
      <c r="K107" s="3">
        <f t="shared" si="151"/>
        <v>1.0348842032056553</v>
      </c>
      <c r="L107" s="3">
        <f t="shared" si="151"/>
        <v>1.0348842032056553</v>
      </c>
      <c r="M107" s="3">
        <f t="shared" si="151"/>
        <v>1.0348842032056553</v>
      </c>
      <c r="N107" s="3">
        <f t="shared" si="151"/>
        <v>1.0348842032056553</v>
      </c>
      <c r="O107" s="3">
        <f t="shared" si="151"/>
        <v>1.0348842032056553</v>
      </c>
      <c r="P107" s="3">
        <f t="shared" si="151"/>
        <v>0</v>
      </c>
      <c r="Q107" s="3">
        <f t="shared" si="151"/>
        <v>0</v>
      </c>
      <c r="R107" s="3">
        <f t="shared" si="152"/>
        <v>0</v>
      </c>
      <c r="S107" s="3">
        <f t="shared" si="152"/>
        <v>0</v>
      </c>
      <c r="T107" s="3">
        <f t="shared" si="152"/>
        <v>0</v>
      </c>
      <c r="U107" s="3">
        <f t="shared" si="152"/>
        <v>0</v>
      </c>
      <c r="V107" s="3">
        <f t="shared" si="152"/>
        <v>0</v>
      </c>
      <c r="W107" s="3">
        <f t="shared" si="152"/>
        <v>0</v>
      </c>
      <c r="X107" s="3">
        <f t="shared" si="152"/>
        <v>0</v>
      </c>
      <c r="Y107" s="3">
        <f t="shared" si="152"/>
        <v>0</v>
      </c>
      <c r="Z107" s="3">
        <f t="shared" si="152"/>
        <v>0</v>
      </c>
      <c r="AA107" s="3">
        <f t="shared" si="152"/>
        <v>0</v>
      </c>
      <c r="AB107" s="3">
        <f t="shared" si="152"/>
        <v>0</v>
      </c>
      <c r="AC107" s="3"/>
      <c r="AD107" s="8">
        <v>44817</v>
      </c>
      <c r="AE107" s="3">
        <f t="shared" si="144"/>
        <v>0</v>
      </c>
      <c r="AF107" s="3">
        <f t="shared" ref="AF107:BA107" si="157">IF(AND($B107&gt;AF$2,$B107&lt;AG$2),$F107,)</f>
        <v>0</v>
      </c>
      <c r="AG107" s="3">
        <f t="shared" si="157"/>
        <v>0</v>
      </c>
      <c r="AH107" s="3">
        <f t="shared" si="157"/>
        <v>0</v>
      </c>
      <c r="AI107" s="3">
        <f t="shared" si="157"/>
        <v>0</v>
      </c>
      <c r="AJ107" s="3">
        <f t="shared" si="157"/>
        <v>0</v>
      </c>
      <c r="AK107" s="3">
        <f t="shared" si="157"/>
        <v>0</v>
      </c>
      <c r="AL107" s="3">
        <f t="shared" si="157"/>
        <v>0</v>
      </c>
      <c r="AM107" s="3">
        <f t="shared" si="157"/>
        <v>1.0348842032056553</v>
      </c>
      <c r="AN107" s="3">
        <f t="shared" si="157"/>
        <v>0</v>
      </c>
      <c r="AO107" s="3">
        <f t="shared" si="157"/>
        <v>0</v>
      </c>
      <c r="AP107" s="3">
        <f t="shared" si="157"/>
        <v>0</v>
      </c>
      <c r="AQ107" s="3">
        <f t="shared" si="157"/>
        <v>0</v>
      </c>
      <c r="AR107" s="3">
        <f t="shared" si="157"/>
        <v>0</v>
      </c>
      <c r="AS107" s="3">
        <f t="shared" si="157"/>
        <v>0</v>
      </c>
      <c r="AT107" s="3">
        <f t="shared" si="157"/>
        <v>0</v>
      </c>
      <c r="AU107" s="3">
        <f t="shared" si="157"/>
        <v>0</v>
      </c>
      <c r="AV107" s="3">
        <f t="shared" si="157"/>
        <v>0</v>
      </c>
      <c r="AW107" s="3">
        <f t="shared" si="157"/>
        <v>0</v>
      </c>
      <c r="AX107" s="3">
        <f t="shared" si="157"/>
        <v>0</v>
      </c>
      <c r="AY107" s="3">
        <f t="shared" si="157"/>
        <v>0</v>
      </c>
      <c r="AZ107" s="3">
        <f t="shared" si="157"/>
        <v>0</v>
      </c>
      <c r="BA107" s="3">
        <f t="shared" si="157"/>
        <v>0</v>
      </c>
      <c r="BE107" s="1">
        <v>256</v>
      </c>
      <c r="BF107" s="20">
        <f t="shared" si="146"/>
        <v>8383.7229172073003</v>
      </c>
      <c r="BG107" s="20">
        <f t="shared" si="147"/>
        <v>4120</v>
      </c>
      <c r="BH107" s="20">
        <f t="shared" si="101"/>
        <v>4263.7229172073003</v>
      </c>
      <c r="BI107" s="20">
        <f t="shared" si="102"/>
        <v>4263.7229172073003</v>
      </c>
      <c r="BJ107" s="20">
        <f t="shared" si="111"/>
        <v>0</v>
      </c>
      <c r="BK107" s="23">
        <f t="shared" si="103"/>
        <v>10898.83979236949</v>
      </c>
      <c r="BL107" s="23">
        <f t="shared" si="104"/>
        <v>3693.1480622891531</v>
      </c>
      <c r="BM107" s="23">
        <f t="shared" si="105"/>
        <v>5356</v>
      </c>
      <c r="BN107" s="23">
        <f t="shared" si="106"/>
        <v>1662.8519377108469</v>
      </c>
    </row>
    <row r="108" spans="1:66" x14ac:dyDescent="0.35">
      <c r="A108" s="1">
        <v>257</v>
      </c>
      <c r="B108">
        <v>11423.806304408259</v>
      </c>
      <c r="C108">
        <v>8764</v>
      </c>
      <c r="D108">
        <v>182</v>
      </c>
      <c r="F108">
        <f t="shared" si="99"/>
        <v>0.30349227571979226</v>
      </c>
      <c r="G108" s="18"/>
      <c r="H108" s="3">
        <f t="shared" si="151"/>
        <v>0.30349227571979226</v>
      </c>
      <c r="I108" s="3">
        <f t="shared" si="151"/>
        <v>0.30349227571979226</v>
      </c>
      <c r="J108" s="3">
        <f t="shared" si="151"/>
        <v>0.30349227571979226</v>
      </c>
      <c r="K108" s="3">
        <f t="shared" si="151"/>
        <v>0.30349227571979226</v>
      </c>
      <c r="L108" s="3">
        <f t="shared" si="151"/>
        <v>0.30349227571979226</v>
      </c>
      <c r="M108" s="3">
        <f t="shared" si="151"/>
        <v>0.30349227571979226</v>
      </c>
      <c r="N108" s="3">
        <f t="shared" si="151"/>
        <v>0.30349227571979226</v>
      </c>
      <c r="O108" s="3">
        <f t="shared" si="151"/>
        <v>0.30349227571979226</v>
      </c>
      <c r="P108" s="3">
        <f t="shared" si="151"/>
        <v>0.30349227571979226</v>
      </c>
      <c r="Q108" s="3">
        <f t="shared" si="151"/>
        <v>0.30349227571979226</v>
      </c>
      <c r="R108" s="3">
        <f t="shared" si="152"/>
        <v>0.30349227571979226</v>
      </c>
      <c r="S108" s="3">
        <f t="shared" si="152"/>
        <v>0</v>
      </c>
      <c r="T108" s="3">
        <f t="shared" si="152"/>
        <v>0</v>
      </c>
      <c r="U108" s="3">
        <f t="shared" si="152"/>
        <v>0</v>
      </c>
      <c r="V108" s="3">
        <f t="shared" si="152"/>
        <v>0</v>
      </c>
      <c r="W108" s="3">
        <f t="shared" si="152"/>
        <v>0</v>
      </c>
      <c r="X108" s="3">
        <f t="shared" si="152"/>
        <v>0</v>
      </c>
      <c r="Y108" s="3">
        <f t="shared" si="152"/>
        <v>0</v>
      </c>
      <c r="Z108" s="3">
        <f t="shared" si="152"/>
        <v>0</v>
      </c>
      <c r="AA108" s="3">
        <f t="shared" si="152"/>
        <v>0</v>
      </c>
      <c r="AB108" s="3">
        <f t="shared" si="152"/>
        <v>0</v>
      </c>
      <c r="AC108" s="3"/>
      <c r="AD108" s="8">
        <v>44818</v>
      </c>
      <c r="AE108" s="3">
        <f t="shared" si="144"/>
        <v>0</v>
      </c>
      <c r="AF108" s="3">
        <f t="shared" ref="AF108:BA108" si="158">IF(AND($B108&gt;AF$2,$B108&lt;AG$2),$F108,)</f>
        <v>0</v>
      </c>
      <c r="AG108" s="3">
        <f t="shared" si="158"/>
        <v>0</v>
      </c>
      <c r="AH108" s="3">
        <f t="shared" si="158"/>
        <v>0</v>
      </c>
      <c r="AI108" s="3">
        <f t="shared" si="158"/>
        <v>0</v>
      </c>
      <c r="AJ108" s="3">
        <f t="shared" si="158"/>
        <v>0</v>
      </c>
      <c r="AK108" s="3">
        <f t="shared" si="158"/>
        <v>0</v>
      </c>
      <c r="AL108" s="3">
        <f t="shared" si="158"/>
        <v>0</v>
      </c>
      <c r="AM108" s="3">
        <f t="shared" si="158"/>
        <v>0</v>
      </c>
      <c r="AN108" s="3">
        <f t="shared" si="158"/>
        <v>0</v>
      </c>
      <c r="AO108" s="3">
        <f t="shared" si="158"/>
        <v>0</v>
      </c>
      <c r="AP108" s="3">
        <f t="shared" si="158"/>
        <v>0.30349227571979226</v>
      </c>
      <c r="AQ108" s="3">
        <f t="shared" si="158"/>
        <v>0</v>
      </c>
      <c r="AR108" s="3">
        <f t="shared" si="158"/>
        <v>0</v>
      </c>
      <c r="AS108" s="3">
        <f t="shared" si="158"/>
        <v>0</v>
      </c>
      <c r="AT108" s="3">
        <f t="shared" si="158"/>
        <v>0</v>
      </c>
      <c r="AU108" s="3">
        <f t="shared" si="158"/>
        <v>0</v>
      </c>
      <c r="AV108" s="3">
        <f t="shared" si="158"/>
        <v>0</v>
      </c>
      <c r="AW108" s="3">
        <f t="shared" si="158"/>
        <v>0</v>
      </c>
      <c r="AX108" s="3">
        <f t="shared" si="158"/>
        <v>0</v>
      </c>
      <c r="AY108" s="3">
        <f t="shared" si="158"/>
        <v>0</v>
      </c>
      <c r="AZ108" s="3">
        <f t="shared" si="158"/>
        <v>0</v>
      </c>
      <c r="BA108" s="3">
        <f t="shared" si="158"/>
        <v>0</v>
      </c>
      <c r="BE108" s="1">
        <v>257</v>
      </c>
      <c r="BF108" s="20">
        <f t="shared" si="146"/>
        <v>11423.806304408259</v>
      </c>
      <c r="BG108" s="20">
        <f t="shared" si="147"/>
        <v>8764</v>
      </c>
      <c r="BH108" s="20">
        <f t="shared" si="101"/>
        <v>2659.8063044082592</v>
      </c>
      <c r="BI108" s="20">
        <f t="shared" si="102"/>
        <v>2659.8063044082592</v>
      </c>
      <c r="BJ108" s="20">
        <f t="shared" si="111"/>
        <v>0</v>
      </c>
      <c r="BK108" s="23">
        <f t="shared" si="103"/>
        <v>14850.948195730738</v>
      </c>
      <c r="BL108" s="23">
        <f t="shared" si="104"/>
        <v>10355.87554128078</v>
      </c>
      <c r="BM108" s="23">
        <f t="shared" si="105"/>
        <v>11393.2</v>
      </c>
      <c r="BN108" s="23">
        <f t="shared" si="106"/>
        <v>1037.3244587192203</v>
      </c>
    </row>
    <row r="109" spans="1:66" x14ac:dyDescent="0.35">
      <c r="A109" s="1">
        <v>258</v>
      </c>
      <c r="B109">
        <v>8479.1084291411844</v>
      </c>
      <c r="C109">
        <v>8084</v>
      </c>
      <c r="D109">
        <v>182</v>
      </c>
      <c r="F109">
        <f t="shared" si="99"/>
        <v>4.887536233809802E-2</v>
      </c>
      <c r="G109" s="18"/>
      <c r="H109" s="3">
        <f t="shared" si="151"/>
        <v>4.887536233809802E-2</v>
      </c>
      <c r="I109" s="3">
        <f t="shared" si="151"/>
        <v>4.887536233809802E-2</v>
      </c>
      <c r="J109" s="3">
        <f t="shared" si="151"/>
        <v>4.887536233809802E-2</v>
      </c>
      <c r="K109" s="3">
        <f t="shared" si="151"/>
        <v>4.887536233809802E-2</v>
      </c>
      <c r="L109" s="3">
        <f t="shared" si="151"/>
        <v>4.887536233809802E-2</v>
      </c>
      <c r="M109" s="3">
        <f t="shared" si="151"/>
        <v>4.887536233809802E-2</v>
      </c>
      <c r="N109" s="3">
        <f t="shared" si="151"/>
        <v>4.887536233809802E-2</v>
      </c>
      <c r="O109" s="3">
        <f t="shared" si="151"/>
        <v>4.887536233809802E-2</v>
      </c>
      <c r="P109" s="3">
        <f t="shared" si="151"/>
        <v>0</v>
      </c>
      <c r="Q109" s="3">
        <f t="shared" si="151"/>
        <v>0</v>
      </c>
      <c r="R109" s="3">
        <f t="shared" si="152"/>
        <v>0</v>
      </c>
      <c r="S109" s="3">
        <f t="shared" si="152"/>
        <v>0</v>
      </c>
      <c r="T109" s="3">
        <f t="shared" si="152"/>
        <v>0</v>
      </c>
      <c r="U109" s="3">
        <f t="shared" si="152"/>
        <v>0</v>
      </c>
      <c r="V109" s="3">
        <f t="shared" si="152"/>
        <v>0</v>
      </c>
      <c r="W109" s="3">
        <f t="shared" si="152"/>
        <v>0</v>
      </c>
      <c r="X109" s="3">
        <f t="shared" si="152"/>
        <v>0</v>
      </c>
      <c r="Y109" s="3">
        <f t="shared" si="152"/>
        <v>0</v>
      </c>
      <c r="Z109" s="3">
        <f t="shared" si="152"/>
        <v>0</v>
      </c>
      <c r="AA109" s="3">
        <f t="shared" si="152"/>
        <v>0</v>
      </c>
      <c r="AB109" s="3">
        <f t="shared" si="152"/>
        <v>0</v>
      </c>
      <c r="AC109" s="3"/>
      <c r="AD109" s="8">
        <v>44819</v>
      </c>
      <c r="AE109" s="3">
        <f t="shared" si="144"/>
        <v>0</v>
      </c>
      <c r="AF109" s="3">
        <f t="shared" ref="AF109:BA109" si="159">IF(AND($B109&gt;AF$2,$B109&lt;AG$2),$F109,)</f>
        <v>0</v>
      </c>
      <c r="AG109" s="3">
        <f t="shared" si="159"/>
        <v>0</v>
      </c>
      <c r="AH109" s="3">
        <f t="shared" si="159"/>
        <v>0</v>
      </c>
      <c r="AI109" s="3">
        <f t="shared" si="159"/>
        <v>0</v>
      </c>
      <c r="AJ109" s="3">
        <f t="shared" si="159"/>
        <v>0</v>
      </c>
      <c r="AK109" s="3">
        <f t="shared" si="159"/>
        <v>0</v>
      </c>
      <c r="AL109" s="3">
        <f t="shared" si="159"/>
        <v>0</v>
      </c>
      <c r="AM109" s="3">
        <f t="shared" si="159"/>
        <v>4.887536233809802E-2</v>
      </c>
      <c r="AN109" s="3">
        <f t="shared" si="159"/>
        <v>0</v>
      </c>
      <c r="AO109" s="3">
        <f t="shared" si="159"/>
        <v>0</v>
      </c>
      <c r="AP109" s="3">
        <f t="shared" si="159"/>
        <v>0</v>
      </c>
      <c r="AQ109" s="3">
        <f t="shared" si="159"/>
        <v>0</v>
      </c>
      <c r="AR109" s="3">
        <f t="shared" si="159"/>
        <v>0</v>
      </c>
      <c r="AS109" s="3">
        <f t="shared" si="159"/>
        <v>0</v>
      </c>
      <c r="AT109" s="3">
        <f t="shared" si="159"/>
        <v>0</v>
      </c>
      <c r="AU109" s="3">
        <f t="shared" si="159"/>
        <v>0</v>
      </c>
      <c r="AV109" s="3">
        <f t="shared" si="159"/>
        <v>0</v>
      </c>
      <c r="AW109" s="3">
        <f t="shared" si="159"/>
        <v>0</v>
      </c>
      <c r="AX109" s="3">
        <f t="shared" si="159"/>
        <v>0</v>
      </c>
      <c r="AY109" s="3">
        <f t="shared" si="159"/>
        <v>0</v>
      </c>
      <c r="AZ109" s="3">
        <f t="shared" si="159"/>
        <v>0</v>
      </c>
      <c r="BA109" s="3">
        <f t="shared" si="159"/>
        <v>0</v>
      </c>
      <c r="BE109" s="1">
        <v>258</v>
      </c>
      <c r="BF109" s="20">
        <f t="shared" si="146"/>
        <v>8479.1084291411844</v>
      </c>
      <c r="BG109" s="20">
        <f t="shared" si="147"/>
        <v>8084</v>
      </c>
      <c r="BH109" s="20">
        <f t="shared" si="101"/>
        <v>395.10842914118439</v>
      </c>
      <c r="BI109" s="20">
        <f t="shared" si="102"/>
        <v>395.10842914118439</v>
      </c>
      <c r="BJ109" s="20">
        <f t="shared" si="111"/>
        <v>0</v>
      </c>
      <c r="BK109" s="23">
        <f t="shared" si="103"/>
        <v>11022.84095788354</v>
      </c>
      <c r="BL109" s="23">
        <f t="shared" si="104"/>
        <v>10355.107712634937</v>
      </c>
      <c r="BM109" s="23">
        <f t="shared" si="105"/>
        <v>10509.2</v>
      </c>
      <c r="BN109" s="23">
        <f t="shared" si="106"/>
        <v>154.09228736506338</v>
      </c>
    </row>
    <row r="110" spans="1:66" x14ac:dyDescent="0.35">
      <c r="A110" s="1">
        <v>259</v>
      </c>
      <c r="B110">
        <v>9024.469592877691</v>
      </c>
      <c r="C110">
        <v>9680</v>
      </c>
      <c r="D110">
        <v>182</v>
      </c>
      <c r="F110">
        <f t="shared" si="99"/>
        <v>6.772008338040382E-2</v>
      </c>
      <c r="G110" s="18"/>
      <c r="H110" s="3">
        <f t="shared" si="151"/>
        <v>6.772008338040382E-2</v>
      </c>
      <c r="I110" s="3">
        <f t="shared" si="151"/>
        <v>6.772008338040382E-2</v>
      </c>
      <c r="J110" s="3">
        <f t="shared" si="151"/>
        <v>6.772008338040382E-2</v>
      </c>
      <c r="K110" s="3">
        <f t="shared" si="151"/>
        <v>6.772008338040382E-2</v>
      </c>
      <c r="L110" s="3">
        <f t="shared" si="151"/>
        <v>6.772008338040382E-2</v>
      </c>
      <c r="M110" s="3">
        <f t="shared" si="151"/>
        <v>6.772008338040382E-2</v>
      </c>
      <c r="N110" s="3">
        <f t="shared" si="151"/>
        <v>6.772008338040382E-2</v>
      </c>
      <c r="O110" s="3">
        <f t="shared" si="151"/>
        <v>6.772008338040382E-2</v>
      </c>
      <c r="P110" s="3">
        <f t="shared" si="151"/>
        <v>6.772008338040382E-2</v>
      </c>
      <c r="Q110" s="3">
        <f t="shared" si="151"/>
        <v>0</v>
      </c>
      <c r="R110" s="3">
        <f t="shared" si="152"/>
        <v>0</v>
      </c>
      <c r="S110" s="3">
        <f t="shared" si="152"/>
        <v>0</v>
      </c>
      <c r="T110" s="3">
        <f t="shared" si="152"/>
        <v>0</v>
      </c>
      <c r="U110" s="3">
        <f t="shared" si="152"/>
        <v>0</v>
      </c>
      <c r="V110" s="3">
        <f t="shared" si="152"/>
        <v>0</v>
      </c>
      <c r="W110" s="3">
        <f t="shared" si="152"/>
        <v>0</v>
      </c>
      <c r="X110" s="3">
        <f t="shared" si="152"/>
        <v>0</v>
      </c>
      <c r="Y110" s="3">
        <f t="shared" si="152"/>
        <v>0</v>
      </c>
      <c r="Z110" s="3">
        <f t="shared" si="152"/>
        <v>0</v>
      </c>
      <c r="AA110" s="3">
        <f t="shared" si="152"/>
        <v>0</v>
      </c>
      <c r="AB110" s="3">
        <f t="shared" si="152"/>
        <v>0</v>
      </c>
      <c r="AC110" s="3"/>
      <c r="AD110" s="8">
        <v>44820</v>
      </c>
      <c r="AE110" s="3">
        <f t="shared" si="144"/>
        <v>0</v>
      </c>
      <c r="AF110" s="3">
        <f t="shared" ref="AF110:BA110" si="160">IF(AND($B110&gt;AF$2,$B110&lt;AG$2),$F110,)</f>
        <v>0</v>
      </c>
      <c r="AG110" s="3">
        <f t="shared" si="160"/>
        <v>0</v>
      </c>
      <c r="AH110" s="3">
        <f t="shared" si="160"/>
        <v>0</v>
      </c>
      <c r="AI110" s="3">
        <f t="shared" si="160"/>
        <v>0</v>
      </c>
      <c r="AJ110" s="3">
        <f t="shared" si="160"/>
        <v>0</v>
      </c>
      <c r="AK110" s="3">
        <f t="shared" si="160"/>
        <v>0</v>
      </c>
      <c r="AL110" s="3">
        <f t="shared" si="160"/>
        <v>0</v>
      </c>
      <c r="AM110" s="3">
        <f t="shared" si="160"/>
        <v>0</v>
      </c>
      <c r="AN110" s="3">
        <f t="shared" si="160"/>
        <v>6.772008338040382E-2</v>
      </c>
      <c r="AO110" s="3">
        <f t="shared" si="160"/>
        <v>0</v>
      </c>
      <c r="AP110" s="3">
        <f t="shared" si="160"/>
        <v>0</v>
      </c>
      <c r="AQ110" s="3">
        <f t="shared" si="160"/>
        <v>0</v>
      </c>
      <c r="AR110" s="3">
        <f t="shared" si="160"/>
        <v>0</v>
      </c>
      <c r="AS110" s="3">
        <f t="shared" si="160"/>
        <v>0</v>
      </c>
      <c r="AT110" s="3">
        <f t="shared" si="160"/>
        <v>0</v>
      </c>
      <c r="AU110" s="3">
        <f t="shared" si="160"/>
        <v>0</v>
      </c>
      <c r="AV110" s="3">
        <f t="shared" si="160"/>
        <v>0</v>
      </c>
      <c r="AW110" s="3">
        <f t="shared" si="160"/>
        <v>0</v>
      </c>
      <c r="AX110" s="3">
        <f t="shared" si="160"/>
        <v>0</v>
      </c>
      <c r="AY110" s="3">
        <f t="shared" si="160"/>
        <v>0</v>
      </c>
      <c r="AZ110" s="3">
        <f t="shared" si="160"/>
        <v>0</v>
      </c>
      <c r="BA110" s="3">
        <f t="shared" si="160"/>
        <v>0</v>
      </c>
      <c r="BE110" s="1">
        <v>259</v>
      </c>
      <c r="BF110" s="20">
        <f t="shared" si="146"/>
        <v>9024.469592877691</v>
      </c>
      <c r="BG110" s="20">
        <f t="shared" si="147"/>
        <v>9680</v>
      </c>
      <c r="BH110" s="20">
        <f t="shared" si="101"/>
        <v>-655.53040712230904</v>
      </c>
      <c r="BI110" s="20">
        <f t="shared" si="102"/>
        <v>0</v>
      </c>
      <c r="BJ110" s="20">
        <f t="shared" si="111"/>
        <v>655.53040712230904</v>
      </c>
      <c r="BK110" s="23">
        <f t="shared" si="103"/>
        <v>11731.810470740998</v>
      </c>
      <c r="BL110" s="23">
        <f t="shared" si="104"/>
        <v>11731.810470740998</v>
      </c>
      <c r="BM110" s="23">
        <f t="shared" si="105"/>
        <v>12584</v>
      </c>
      <c r="BN110" s="23">
        <f t="shared" si="106"/>
        <v>852.18952925900157</v>
      </c>
    </row>
    <row r="111" spans="1:66" x14ac:dyDescent="0.35">
      <c r="A111" s="1">
        <v>260</v>
      </c>
      <c r="B111">
        <v>4587.7979256379394</v>
      </c>
      <c r="C111">
        <v>4224</v>
      </c>
      <c r="D111">
        <v>162</v>
      </c>
      <c r="F111">
        <f t="shared" si="99"/>
        <v>8.6126402849890968E-2</v>
      </c>
      <c r="G111" s="18"/>
      <c r="H111" s="3">
        <f t="shared" si="151"/>
        <v>8.6126402849890968E-2</v>
      </c>
      <c r="I111" s="3">
        <f t="shared" si="151"/>
        <v>8.6126402849890968E-2</v>
      </c>
      <c r="J111" s="3">
        <f t="shared" si="151"/>
        <v>8.6126402849890968E-2</v>
      </c>
      <c r="K111" s="3">
        <f t="shared" si="151"/>
        <v>8.6126402849890968E-2</v>
      </c>
      <c r="L111" s="3">
        <f t="shared" si="151"/>
        <v>0</v>
      </c>
      <c r="M111" s="3">
        <f t="shared" si="151"/>
        <v>0</v>
      </c>
      <c r="N111" s="3">
        <f t="shared" si="151"/>
        <v>0</v>
      </c>
      <c r="O111" s="3">
        <f t="shared" si="151"/>
        <v>0</v>
      </c>
      <c r="P111" s="3">
        <f t="shared" si="151"/>
        <v>0</v>
      </c>
      <c r="Q111" s="3">
        <f t="shared" si="151"/>
        <v>0</v>
      </c>
      <c r="R111" s="3">
        <f t="shared" si="152"/>
        <v>0</v>
      </c>
      <c r="S111" s="3">
        <f t="shared" si="152"/>
        <v>0</v>
      </c>
      <c r="T111" s="3">
        <f t="shared" si="152"/>
        <v>0</v>
      </c>
      <c r="U111" s="3">
        <f t="shared" si="152"/>
        <v>0</v>
      </c>
      <c r="V111" s="3">
        <f t="shared" si="152"/>
        <v>0</v>
      </c>
      <c r="W111" s="3">
        <f t="shared" si="152"/>
        <v>0</v>
      </c>
      <c r="X111" s="3">
        <f t="shared" si="152"/>
        <v>0</v>
      </c>
      <c r="Y111" s="3">
        <f t="shared" si="152"/>
        <v>0</v>
      </c>
      <c r="Z111" s="3">
        <f t="shared" si="152"/>
        <v>0</v>
      </c>
      <c r="AA111" s="3">
        <f t="shared" si="152"/>
        <v>0</v>
      </c>
      <c r="AB111" s="3">
        <f t="shared" si="152"/>
        <v>0</v>
      </c>
      <c r="AC111" s="3"/>
      <c r="AD111" s="8">
        <v>44821</v>
      </c>
      <c r="AE111" s="3">
        <f t="shared" si="144"/>
        <v>0</v>
      </c>
      <c r="AF111" s="3">
        <f t="shared" ref="AF111:BA111" si="161">IF(AND($B111&gt;AF$2,$B111&lt;AG$2),$F111,)</f>
        <v>0</v>
      </c>
      <c r="AG111" s="3">
        <f t="shared" si="161"/>
        <v>0</v>
      </c>
      <c r="AH111" s="3">
        <f t="shared" si="161"/>
        <v>0</v>
      </c>
      <c r="AI111" s="3">
        <f t="shared" si="161"/>
        <v>8.6126402849890968E-2</v>
      </c>
      <c r="AJ111" s="3">
        <f t="shared" si="161"/>
        <v>0</v>
      </c>
      <c r="AK111" s="3">
        <f t="shared" si="161"/>
        <v>0</v>
      </c>
      <c r="AL111" s="3">
        <f t="shared" si="161"/>
        <v>0</v>
      </c>
      <c r="AM111" s="3">
        <f t="shared" si="161"/>
        <v>0</v>
      </c>
      <c r="AN111" s="3">
        <f t="shared" si="161"/>
        <v>0</v>
      </c>
      <c r="AO111" s="3">
        <f t="shared" si="161"/>
        <v>0</v>
      </c>
      <c r="AP111" s="3">
        <f t="shared" si="161"/>
        <v>0</v>
      </c>
      <c r="AQ111" s="3">
        <f t="shared" si="161"/>
        <v>0</v>
      </c>
      <c r="AR111" s="3">
        <f t="shared" si="161"/>
        <v>0</v>
      </c>
      <c r="AS111" s="3">
        <f t="shared" si="161"/>
        <v>0</v>
      </c>
      <c r="AT111" s="3">
        <f t="shared" si="161"/>
        <v>0</v>
      </c>
      <c r="AU111" s="3">
        <f t="shared" si="161"/>
        <v>0</v>
      </c>
      <c r="AV111" s="3">
        <f t="shared" si="161"/>
        <v>0</v>
      </c>
      <c r="AW111" s="3">
        <f t="shared" si="161"/>
        <v>0</v>
      </c>
      <c r="AX111" s="3">
        <f t="shared" si="161"/>
        <v>0</v>
      </c>
      <c r="AY111" s="3">
        <f t="shared" si="161"/>
        <v>0</v>
      </c>
      <c r="AZ111" s="3">
        <f t="shared" si="161"/>
        <v>0</v>
      </c>
      <c r="BA111" s="3">
        <f t="shared" si="161"/>
        <v>0</v>
      </c>
      <c r="BE111" s="1">
        <v>260</v>
      </c>
      <c r="BF111" s="20">
        <f t="shared" si="146"/>
        <v>4587.7979256379394</v>
      </c>
      <c r="BG111" s="20">
        <f t="shared" si="147"/>
        <v>4224</v>
      </c>
      <c r="BH111" s="20">
        <f t="shared" si="101"/>
        <v>363.79792563793944</v>
      </c>
      <c r="BI111" s="20">
        <f t="shared" si="102"/>
        <v>363.79792563793944</v>
      </c>
      <c r="BJ111" s="20">
        <f t="shared" si="111"/>
        <v>0</v>
      </c>
      <c r="BK111" s="23">
        <f t="shared" si="103"/>
        <v>5964.1373033293212</v>
      </c>
      <c r="BL111" s="23">
        <f t="shared" si="104"/>
        <v>5349.3188090012036</v>
      </c>
      <c r="BM111" s="23">
        <f t="shared" si="105"/>
        <v>5491.2</v>
      </c>
      <c r="BN111" s="23">
        <f t="shared" si="106"/>
        <v>141.88119099879623</v>
      </c>
    </row>
    <row r="112" spans="1:66" x14ac:dyDescent="0.35">
      <c r="A112" s="1">
        <v>261</v>
      </c>
      <c r="B112">
        <v>5746.7695124592392</v>
      </c>
      <c r="C112">
        <v>1952</v>
      </c>
      <c r="D112">
        <v>162</v>
      </c>
      <c r="F112">
        <f t="shared" si="99"/>
        <v>1.9440417584319873</v>
      </c>
      <c r="G112" s="18"/>
      <c r="H112" s="3">
        <f t="shared" si="151"/>
        <v>1.9440417584319873</v>
      </c>
      <c r="I112" s="3">
        <f t="shared" si="151"/>
        <v>1.9440417584319873</v>
      </c>
      <c r="J112" s="3">
        <f t="shared" si="151"/>
        <v>1.9440417584319873</v>
      </c>
      <c r="K112" s="3">
        <f t="shared" si="151"/>
        <v>1.9440417584319873</v>
      </c>
      <c r="L112" s="3">
        <f t="shared" si="151"/>
        <v>1.9440417584319873</v>
      </c>
      <c r="M112" s="3">
        <f t="shared" si="151"/>
        <v>0</v>
      </c>
      <c r="N112" s="3">
        <f t="shared" si="151"/>
        <v>0</v>
      </c>
      <c r="O112" s="3">
        <f t="shared" si="151"/>
        <v>0</v>
      </c>
      <c r="P112" s="3">
        <f t="shared" si="151"/>
        <v>0</v>
      </c>
      <c r="Q112" s="3">
        <f t="shared" si="151"/>
        <v>0</v>
      </c>
      <c r="R112" s="3">
        <f t="shared" si="152"/>
        <v>0</v>
      </c>
      <c r="S112" s="3">
        <f t="shared" si="152"/>
        <v>0</v>
      </c>
      <c r="T112" s="3">
        <f t="shared" si="152"/>
        <v>0</v>
      </c>
      <c r="U112" s="3">
        <f t="shared" si="152"/>
        <v>0</v>
      </c>
      <c r="V112" s="3">
        <f t="shared" si="152"/>
        <v>0</v>
      </c>
      <c r="W112" s="3">
        <f t="shared" si="152"/>
        <v>0</v>
      </c>
      <c r="X112" s="3">
        <f t="shared" si="152"/>
        <v>0</v>
      </c>
      <c r="Y112" s="3">
        <f t="shared" si="152"/>
        <v>0</v>
      </c>
      <c r="Z112" s="3">
        <f t="shared" si="152"/>
        <v>0</v>
      </c>
      <c r="AA112" s="3">
        <f t="shared" si="152"/>
        <v>0</v>
      </c>
      <c r="AB112" s="3">
        <f t="shared" si="152"/>
        <v>0</v>
      </c>
      <c r="AC112" s="3"/>
      <c r="AD112" s="8">
        <v>44822</v>
      </c>
      <c r="AE112" s="3">
        <f t="shared" si="144"/>
        <v>0</v>
      </c>
      <c r="AF112" s="3">
        <f t="shared" ref="AF112:BA112" si="162">IF(AND($B112&gt;AF$2,$B112&lt;AG$2),$F112,)</f>
        <v>0</v>
      </c>
      <c r="AG112" s="3">
        <f t="shared" si="162"/>
        <v>0</v>
      </c>
      <c r="AH112" s="3">
        <f t="shared" si="162"/>
        <v>0</v>
      </c>
      <c r="AI112" s="3">
        <f t="shared" si="162"/>
        <v>0</v>
      </c>
      <c r="AJ112" s="3">
        <f t="shared" si="162"/>
        <v>1.9440417584319873</v>
      </c>
      <c r="AK112" s="3">
        <f t="shared" si="162"/>
        <v>0</v>
      </c>
      <c r="AL112" s="3">
        <f t="shared" si="162"/>
        <v>0</v>
      </c>
      <c r="AM112" s="3">
        <f t="shared" si="162"/>
        <v>0</v>
      </c>
      <c r="AN112" s="3">
        <f t="shared" si="162"/>
        <v>0</v>
      </c>
      <c r="AO112" s="3">
        <f t="shared" si="162"/>
        <v>0</v>
      </c>
      <c r="AP112" s="3">
        <f t="shared" si="162"/>
        <v>0</v>
      </c>
      <c r="AQ112" s="3">
        <f t="shared" si="162"/>
        <v>0</v>
      </c>
      <c r="AR112" s="3">
        <f t="shared" si="162"/>
        <v>0</v>
      </c>
      <c r="AS112" s="3">
        <f t="shared" si="162"/>
        <v>0</v>
      </c>
      <c r="AT112" s="3">
        <f t="shared" si="162"/>
        <v>0</v>
      </c>
      <c r="AU112" s="3">
        <f t="shared" si="162"/>
        <v>0</v>
      </c>
      <c r="AV112" s="3">
        <f t="shared" si="162"/>
        <v>0</v>
      </c>
      <c r="AW112" s="3">
        <f t="shared" si="162"/>
        <v>0</v>
      </c>
      <c r="AX112" s="3">
        <f t="shared" si="162"/>
        <v>0</v>
      </c>
      <c r="AY112" s="3">
        <f t="shared" si="162"/>
        <v>0</v>
      </c>
      <c r="AZ112" s="3">
        <f t="shared" si="162"/>
        <v>0</v>
      </c>
      <c r="BA112" s="3">
        <f t="shared" si="162"/>
        <v>0</v>
      </c>
      <c r="BE112" s="1">
        <v>261</v>
      </c>
      <c r="BF112" s="20">
        <f t="shared" si="146"/>
        <v>5746.7695124592392</v>
      </c>
      <c r="BG112" s="20">
        <f t="shared" si="147"/>
        <v>1952</v>
      </c>
      <c r="BH112" s="20">
        <f t="shared" si="101"/>
        <v>3794.7695124592392</v>
      </c>
      <c r="BI112" s="20">
        <f t="shared" si="102"/>
        <v>3794.7695124592392</v>
      </c>
      <c r="BJ112" s="20">
        <f t="shared" si="111"/>
        <v>0</v>
      </c>
      <c r="BK112" s="23">
        <f t="shared" si="103"/>
        <v>7470.8003661970115</v>
      </c>
      <c r="BL112" s="23">
        <f t="shared" si="104"/>
        <v>1057.6398901408975</v>
      </c>
      <c r="BM112" s="23">
        <f t="shared" si="105"/>
        <v>2537.6</v>
      </c>
      <c r="BN112" s="23">
        <f t="shared" si="106"/>
        <v>1479.9601098591024</v>
      </c>
    </row>
    <row r="113" spans="1:66" x14ac:dyDescent="0.35">
      <c r="A113" s="1">
        <v>262</v>
      </c>
      <c r="B113">
        <v>10161.75403757397</v>
      </c>
      <c r="C113">
        <v>11804</v>
      </c>
      <c r="D113">
        <v>182</v>
      </c>
      <c r="F113">
        <f t="shared" si="99"/>
        <v>0.13912622521399781</v>
      </c>
      <c r="G113" s="18"/>
      <c r="H113" s="3">
        <f t="shared" ref="H113:Q122" si="163">IF($B113&gt;H$2,$F113,)</f>
        <v>0.13912622521399781</v>
      </c>
      <c r="I113" s="3">
        <f t="shared" si="163"/>
        <v>0.13912622521399781</v>
      </c>
      <c r="J113" s="3">
        <f t="shared" si="163"/>
        <v>0.13912622521399781</v>
      </c>
      <c r="K113" s="3">
        <f t="shared" si="163"/>
        <v>0.13912622521399781</v>
      </c>
      <c r="L113" s="3">
        <f t="shared" si="163"/>
        <v>0.13912622521399781</v>
      </c>
      <c r="M113" s="3">
        <f t="shared" si="163"/>
        <v>0.13912622521399781</v>
      </c>
      <c r="N113" s="3">
        <f t="shared" si="163"/>
        <v>0.13912622521399781</v>
      </c>
      <c r="O113" s="3">
        <f t="shared" si="163"/>
        <v>0.13912622521399781</v>
      </c>
      <c r="P113" s="3">
        <f t="shared" si="163"/>
        <v>0.13912622521399781</v>
      </c>
      <c r="Q113" s="3">
        <f t="shared" si="163"/>
        <v>0.13912622521399781</v>
      </c>
      <c r="R113" s="3">
        <f t="shared" ref="R113:AB122" si="164">IF($B113&gt;R$2,$F113,)</f>
        <v>0</v>
      </c>
      <c r="S113" s="3">
        <f t="shared" si="164"/>
        <v>0</v>
      </c>
      <c r="T113" s="3">
        <f t="shared" si="164"/>
        <v>0</v>
      </c>
      <c r="U113" s="3">
        <f t="shared" si="164"/>
        <v>0</v>
      </c>
      <c r="V113" s="3">
        <f t="shared" si="164"/>
        <v>0</v>
      </c>
      <c r="W113" s="3">
        <f t="shared" si="164"/>
        <v>0</v>
      </c>
      <c r="X113" s="3">
        <f t="shared" si="164"/>
        <v>0</v>
      </c>
      <c r="Y113" s="3">
        <f t="shared" si="164"/>
        <v>0</v>
      </c>
      <c r="Z113" s="3">
        <f t="shared" si="164"/>
        <v>0</v>
      </c>
      <c r="AA113" s="3">
        <f t="shared" si="164"/>
        <v>0</v>
      </c>
      <c r="AB113" s="3">
        <f t="shared" si="164"/>
        <v>0</v>
      </c>
      <c r="AC113" s="3"/>
      <c r="AD113" s="8">
        <v>44823</v>
      </c>
      <c r="AE113" s="3">
        <f t="shared" si="144"/>
        <v>0</v>
      </c>
      <c r="AF113" s="3">
        <f t="shared" ref="AF113:BA113" si="165">IF(AND($B113&gt;AF$2,$B113&lt;AG$2),$F113,)</f>
        <v>0</v>
      </c>
      <c r="AG113" s="3">
        <f t="shared" si="165"/>
        <v>0</v>
      </c>
      <c r="AH113" s="3">
        <f t="shared" si="165"/>
        <v>0</v>
      </c>
      <c r="AI113" s="3">
        <f t="shared" si="165"/>
        <v>0</v>
      </c>
      <c r="AJ113" s="3">
        <f t="shared" si="165"/>
        <v>0</v>
      </c>
      <c r="AK113" s="3">
        <f t="shared" si="165"/>
        <v>0</v>
      </c>
      <c r="AL113" s="3">
        <f t="shared" si="165"/>
        <v>0</v>
      </c>
      <c r="AM113" s="3">
        <f t="shared" si="165"/>
        <v>0</v>
      </c>
      <c r="AN113" s="3">
        <f t="shared" si="165"/>
        <v>0</v>
      </c>
      <c r="AO113" s="3">
        <f t="shared" si="165"/>
        <v>0.13912622521399781</v>
      </c>
      <c r="AP113" s="3">
        <f t="shared" si="165"/>
        <v>0</v>
      </c>
      <c r="AQ113" s="3">
        <f t="shared" si="165"/>
        <v>0</v>
      </c>
      <c r="AR113" s="3">
        <f t="shared" si="165"/>
        <v>0</v>
      </c>
      <c r="AS113" s="3">
        <f t="shared" si="165"/>
        <v>0</v>
      </c>
      <c r="AT113" s="3">
        <f t="shared" si="165"/>
        <v>0</v>
      </c>
      <c r="AU113" s="3">
        <f t="shared" si="165"/>
        <v>0</v>
      </c>
      <c r="AV113" s="3">
        <f t="shared" si="165"/>
        <v>0</v>
      </c>
      <c r="AW113" s="3">
        <f t="shared" si="165"/>
        <v>0</v>
      </c>
      <c r="AX113" s="3">
        <f t="shared" si="165"/>
        <v>0</v>
      </c>
      <c r="AY113" s="3">
        <f t="shared" si="165"/>
        <v>0</v>
      </c>
      <c r="AZ113" s="3">
        <f t="shared" si="165"/>
        <v>0</v>
      </c>
      <c r="BA113" s="3">
        <f t="shared" si="165"/>
        <v>0</v>
      </c>
      <c r="BE113" s="1">
        <v>262</v>
      </c>
      <c r="BF113" s="20">
        <f t="shared" si="146"/>
        <v>10161.75403757397</v>
      </c>
      <c r="BG113" s="20">
        <f t="shared" si="147"/>
        <v>11804</v>
      </c>
      <c r="BH113" s="20">
        <f t="shared" si="101"/>
        <v>-1642.24596242603</v>
      </c>
      <c r="BI113" s="20">
        <f t="shared" si="102"/>
        <v>0</v>
      </c>
      <c r="BJ113" s="20">
        <f t="shared" si="111"/>
        <v>1642.24596242603</v>
      </c>
      <c r="BK113" s="23">
        <f t="shared" si="103"/>
        <v>13210.280248846162</v>
      </c>
      <c r="BL113" s="23">
        <f t="shared" si="104"/>
        <v>13210.280248846162</v>
      </c>
      <c r="BM113" s="23">
        <f t="shared" si="105"/>
        <v>15345.2</v>
      </c>
      <c r="BN113" s="23">
        <f t="shared" si="106"/>
        <v>2134.9197511538387</v>
      </c>
    </row>
    <row r="114" spans="1:66" x14ac:dyDescent="0.35">
      <c r="A114" s="1">
        <v>263</v>
      </c>
      <c r="B114">
        <v>8628.155409642719</v>
      </c>
      <c r="C114">
        <v>4256</v>
      </c>
      <c r="D114">
        <v>162</v>
      </c>
      <c r="F114">
        <f t="shared" si="99"/>
        <v>1.0272921545213156</v>
      </c>
      <c r="G114" s="18"/>
      <c r="H114" s="3">
        <f t="shared" si="163"/>
        <v>1.0272921545213156</v>
      </c>
      <c r="I114" s="3">
        <f t="shared" si="163"/>
        <v>1.0272921545213156</v>
      </c>
      <c r="J114" s="3">
        <f t="shared" si="163"/>
        <v>1.0272921545213156</v>
      </c>
      <c r="K114" s="3">
        <f t="shared" si="163"/>
        <v>1.0272921545213156</v>
      </c>
      <c r="L114" s="3">
        <f t="shared" si="163"/>
        <v>1.0272921545213156</v>
      </c>
      <c r="M114" s="3">
        <f t="shared" si="163"/>
        <v>1.0272921545213156</v>
      </c>
      <c r="N114" s="3">
        <f t="shared" si="163"/>
        <v>1.0272921545213156</v>
      </c>
      <c r="O114" s="3">
        <f t="shared" si="163"/>
        <v>1.0272921545213156</v>
      </c>
      <c r="P114" s="3">
        <f t="shared" si="163"/>
        <v>0</v>
      </c>
      <c r="Q114" s="3">
        <f t="shared" si="163"/>
        <v>0</v>
      </c>
      <c r="R114" s="3">
        <f t="shared" si="164"/>
        <v>0</v>
      </c>
      <c r="S114" s="3">
        <f t="shared" si="164"/>
        <v>0</v>
      </c>
      <c r="T114" s="3">
        <f t="shared" si="164"/>
        <v>0</v>
      </c>
      <c r="U114" s="3">
        <f t="shared" si="164"/>
        <v>0</v>
      </c>
      <c r="V114" s="3">
        <f t="shared" si="164"/>
        <v>0</v>
      </c>
      <c r="W114" s="3">
        <f t="shared" si="164"/>
        <v>0</v>
      </c>
      <c r="X114" s="3">
        <f t="shared" si="164"/>
        <v>0</v>
      </c>
      <c r="Y114" s="3">
        <f t="shared" si="164"/>
        <v>0</v>
      </c>
      <c r="Z114" s="3">
        <f t="shared" si="164"/>
        <v>0</v>
      </c>
      <c r="AA114" s="3">
        <f t="shared" si="164"/>
        <v>0</v>
      </c>
      <c r="AB114" s="3">
        <f t="shared" si="164"/>
        <v>0</v>
      </c>
      <c r="AC114" s="3"/>
      <c r="AD114" s="8">
        <v>44824</v>
      </c>
      <c r="AE114" s="3">
        <f t="shared" si="144"/>
        <v>0</v>
      </c>
      <c r="AF114" s="3">
        <f t="shared" ref="AF114:BA114" si="166">IF(AND($B114&gt;AF$2,$B114&lt;AG$2),$F114,)</f>
        <v>0</v>
      </c>
      <c r="AG114" s="3">
        <f t="shared" si="166"/>
        <v>0</v>
      </c>
      <c r="AH114" s="3">
        <f t="shared" si="166"/>
        <v>0</v>
      </c>
      <c r="AI114" s="3">
        <f t="shared" si="166"/>
        <v>0</v>
      </c>
      <c r="AJ114" s="3">
        <f t="shared" si="166"/>
        <v>0</v>
      </c>
      <c r="AK114" s="3">
        <f t="shared" si="166"/>
        <v>0</v>
      </c>
      <c r="AL114" s="3">
        <f t="shared" si="166"/>
        <v>0</v>
      </c>
      <c r="AM114" s="3">
        <f t="shared" si="166"/>
        <v>1.0272921545213156</v>
      </c>
      <c r="AN114" s="3">
        <f t="shared" si="166"/>
        <v>0</v>
      </c>
      <c r="AO114" s="3">
        <f t="shared" si="166"/>
        <v>0</v>
      </c>
      <c r="AP114" s="3">
        <f t="shared" si="166"/>
        <v>0</v>
      </c>
      <c r="AQ114" s="3">
        <f t="shared" si="166"/>
        <v>0</v>
      </c>
      <c r="AR114" s="3">
        <f t="shared" si="166"/>
        <v>0</v>
      </c>
      <c r="AS114" s="3">
        <f t="shared" si="166"/>
        <v>0</v>
      </c>
      <c r="AT114" s="3">
        <f t="shared" si="166"/>
        <v>0</v>
      </c>
      <c r="AU114" s="3">
        <f t="shared" si="166"/>
        <v>0</v>
      </c>
      <c r="AV114" s="3">
        <f t="shared" si="166"/>
        <v>0</v>
      </c>
      <c r="AW114" s="3">
        <f t="shared" si="166"/>
        <v>0</v>
      </c>
      <c r="AX114" s="3">
        <f t="shared" si="166"/>
        <v>0</v>
      </c>
      <c r="AY114" s="3">
        <f t="shared" si="166"/>
        <v>0</v>
      </c>
      <c r="AZ114" s="3">
        <f t="shared" si="166"/>
        <v>0</v>
      </c>
      <c r="BA114" s="3">
        <f t="shared" si="166"/>
        <v>0</v>
      </c>
      <c r="BE114" s="1">
        <v>263</v>
      </c>
      <c r="BF114" s="20">
        <f t="shared" si="146"/>
        <v>8628.155409642719</v>
      </c>
      <c r="BG114" s="20">
        <f t="shared" si="147"/>
        <v>4256</v>
      </c>
      <c r="BH114" s="20">
        <f t="shared" si="101"/>
        <v>4372.155409642719</v>
      </c>
      <c r="BI114" s="20">
        <f t="shared" si="102"/>
        <v>4372.155409642719</v>
      </c>
      <c r="BJ114" s="20">
        <f t="shared" si="111"/>
        <v>0</v>
      </c>
      <c r="BK114" s="23">
        <f t="shared" si="103"/>
        <v>11216.602032535535</v>
      </c>
      <c r="BL114" s="23">
        <f t="shared" si="104"/>
        <v>3827.6593902393397</v>
      </c>
      <c r="BM114" s="23">
        <f t="shared" si="105"/>
        <v>5532.8</v>
      </c>
      <c r="BN114" s="23">
        <f t="shared" si="106"/>
        <v>1705.1406097606605</v>
      </c>
    </row>
    <row r="115" spans="1:66" x14ac:dyDescent="0.35">
      <c r="A115" s="1">
        <v>264</v>
      </c>
      <c r="B115">
        <v>6372.7662775129456</v>
      </c>
      <c r="C115">
        <v>9140</v>
      </c>
      <c r="D115">
        <v>182</v>
      </c>
      <c r="F115">
        <f t="shared" si="99"/>
        <v>0.30276080114738013</v>
      </c>
      <c r="G115" s="18"/>
      <c r="H115" s="3">
        <f t="shared" si="163"/>
        <v>0.30276080114738013</v>
      </c>
      <c r="I115" s="3">
        <f t="shared" si="163"/>
        <v>0.30276080114738013</v>
      </c>
      <c r="J115" s="3">
        <f t="shared" si="163"/>
        <v>0.30276080114738013</v>
      </c>
      <c r="K115" s="3">
        <f t="shared" si="163"/>
        <v>0.30276080114738013</v>
      </c>
      <c r="L115" s="3">
        <f t="shared" si="163"/>
        <v>0.30276080114738013</v>
      </c>
      <c r="M115" s="3">
        <f t="shared" si="163"/>
        <v>0.30276080114738013</v>
      </c>
      <c r="N115" s="3">
        <f t="shared" si="163"/>
        <v>0</v>
      </c>
      <c r="O115" s="3">
        <f t="shared" si="163"/>
        <v>0</v>
      </c>
      <c r="P115" s="3">
        <f t="shared" si="163"/>
        <v>0</v>
      </c>
      <c r="Q115" s="3">
        <f t="shared" si="163"/>
        <v>0</v>
      </c>
      <c r="R115" s="3">
        <f t="shared" si="164"/>
        <v>0</v>
      </c>
      <c r="S115" s="3">
        <f t="shared" si="164"/>
        <v>0</v>
      </c>
      <c r="T115" s="3">
        <f t="shared" si="164"/>
        <v>0</v>
      </c>
      <c r="U115" s="3">
        <f t="shared" si="164"/>
        <v>0</v>
      </c>
      <c r="V115" s="3">
        <f t="shared" si="164"/>
        <v>0</v>
      </c>
      <c r="W115" s="3">
        <f t="shared" si="164"/>
        <v>0</v>
      </c>
      <c r="X115" s="3">
        <f t="shared" si="164"/>
        <v>0</v>
      </c>
      <c r="Y115" s="3">
        <f t="shared" si="164"/>
        <v>0</v>
      </c>
      <c r="Z115" s="3">
        <f t="shared" si="164"/>
        <v>0</v>
      </c>
      <c r="AA115" s="3">
        <f t="shared" si="164"/>
        <v>0</v>
      </c>
      <c r="AB115" s="3">
        <f t="shared" si="164"/>
        <v>0</v>
      </c>
      <c r="AC115" s="3"/>
      <c r="AD115" s="8">
        <v>44825</v>
      </c>
      <c r="AE115" s="3">
        <f t="shared" si="144"/>
        <v>0</v>
      </c>
      <c r="AF115" s="3">
        <f t="shared" ref="AF115:BA115" si="167">IF(AND($B115&gt;AF$2,$B115&lt;AG$2),$F115,)</f>
        <v>0</v>
      </c>
      <c r="AG115" s="3">
        <f t="shared" si="167"/>
        <v>0</v>
      </c>
      <c r="AH115" s="3">
        <f t="shared" si="167"/>
        <v>0</v>
      </c>
      <c r="AI115" s="3">
        <f t="shared" si="167"/>
        <v>0</v>
      </c>
      <c r="AJ115" s="3">
        <f t="shared" si="167"/>
        <v>0</v>
      </c>
      <c r="AK115" s="3">
        <f t="shared" si="167"/>
        <v>0.30276080114738013</v>
      </c>
      <c r="AL115" s="3">
        <f t="shared" si="167"/>
        <v>0</v>
      </c>
      <c r="AM115" s="3">
        <f t="shared" si="167"/>
        <v>0</v>
      </c>
      <c r="AN115" s="3">
        <f t="shared" si="167"/>
        <v>0</v>
      </c>
      <c r="AO115" s="3">
        <f t="shared" si="167"/>
        <v>0</v>
      </c>
      <c r="AP115" s="3">
        <f t="shared" si="167"/>
        <v>0</v>
      </c>
      <c r="AQ115" s="3">
        <f t="shared" si="167"/>
        <v>0</v>
      </c>
      <c r="AR115" s="3">
        <f t="shared" si="167"/>
        <v>0</v>
      </c>
      <c r="AS115" s="3">
        <f t="shared" si="167"/>
        <v>0</v>
      </c>
      <c r="AT115" s="3">
        <f t="shared" si="167"/>
        <v>0</v>
      </c>
      <c r="AU115" s="3">
        <f t="shared" si="167"/>
        <v>0</v>
      </c>
      <c r="AV115" s="3">
        <f t="shared" si="167"/>
        <v>0</v>
      </c>
      <c r="AW115" s="3">
        <f t="shared" si="167"/>
        <v>0</v>
      </c>
      <c r="AX115" s="3">
        <f t="shared" si="167"/>
        <v>0</v>
      </c>
      <c r="AY115" s="3">
        <f t="shared" si="167"/>
        <v>0</v>
      </c>
      <c r="AZ115" s="3">
        <f t="shared" si="167"/>
        <v>0</v>
      </c>
      <c r="BA115" s="3">
        <f t="shared" si="167"/>
        <v>0</v>
      </c>
      <c r="BE115" s="1">
        <v>264</v>
      </c>
      <c r="BF115" s="20">
        <f t="shared" si="146"/>
        <v>6372.7662775129456</v>
      </c>
      <c r="BG115" s="20">
        <f t="shared" si="147"/>
        <v>9140</v>
      </c>
      <c r="BH115" s="20">
        <f t="shared" si="101"/>
        <v>-2767.2337224870544</v>
      </c>
      <c r="BI115" s="20">
        <f t="shared" si="102"/>
        <v>0</v>
      </c>
      <c r="BJ115" s="20">
        <f t="shared" si="111"/>
        <v>2767.2337224870544</v>
      </c>
      <c r="BK115" s="23">
        <f t="shared" si="103"/>
        <v>8284.5961607668305</v>
      </c>
      <c r="BL115" s="23">
        <f t="shared" si="104"/>
        <v>8284.5961607668305</v>
      </c>
      <c r="BM115" s="23">
        <f t="shared" si="105"/>
        <v>11882</v>
      </c>
      <c r="BN115" s="23">
        <f t="shared" si="106"/>
        <v>3597.4038392331695</v>
      </c>
    </row>
    <row r="116" spans="1:66" x14ac:dyDescent="0.35">
      <c r="A116" s="1">
        <v>265</v>
      </c>
      <c r="B116">
        <v>6579.1469623382409</v>
      </c>
      <c r="C116">
        <v>6696</v>
      </c>
      <c r="D116">
        <v>162</v>
      </c>
      <c r="F116">
        <f t="shared" si="99"/>
        <v>1.7451170499067969E-2</v>
      </c>
      <c r="G116" s="18"/>
      <c r="H116" s="3">
        <f t="shared" si="163"/>
        <v>1.7451170499067969E-2</v>
      </c>
      <c r="I116" s="3">
        <f t="shared" si="163"/>
        <v>1.7451170499067969E-2</v>
      </c>
      <c r="J116" s="3">
        <f t="shared" si="163"/>
        <v>1.7451170499067969E-2</v>
      </c>
      <c r="K116" s="3">
        <f t="shared" si="163"/>
        <v>1.7451170499067969E-2</v>
      </c>
      <c r="L116" s="3">
        <f t="shared" si="163"/>
        <v>1.7451170499067969E-2</v>
      </c>
      <c r="M116" s="3">
        <f t="shared" si="163"/>
        <v>1.7451170499067969E-2</v>
      </c>
      <c r="N116" s="3">
        <f t="shared" si="163"/>
        <v>0</v>
      </c>
      <c r="O116" s="3">
        <f t="shared" si="163"/>
        <v>0</v>
      </c>
      <c r="P116" s="3">
        <f t="shared" si="163"/>
        <v>0</v>
      </c>
      <c r="Q116" s="3">
        <f t="shared" si="163"/>
        <v>0</v>
      </c>
      <c r="R116" s="3">
        <f t="shared" si="164"/>
        <v>0</v>
      </c>
      <c r="S116" s="3">
        <f t="shared" si="164"/>
        <v>0</v>
      </c>
      <c r="T116" s="3">
        <f t="shared" si="164"/>
        <v>0</v>
      </c>
      <c r="U116" s="3">
        <f t="shared" si="164"/>
        <v>0</v>
      </c>
      <c r="V116" s="3">
        <f t="shared" si="164"/>
        <v>0</v>
      </c>
      <c r="W116" s="3">
        <f t="shared" si="164"/>
        <v>0</v>
      </c>
      <c r="X116" s="3">
        <f t="shared" si="164"/>
        <v>0</v>
      </c>
      <c r="Y116" s="3">
        <f t="shared" si="164"/>
        <v>0</v>
      </c>
      <c r="Z116" s="3">
        <f t="shared" si="164"/>
        <v>0</v>
      </c>
      <c r="AA116" s="3">
        <f t="shared" si="164"/>
        <v>0</v>
      </c>
      <c r="AB116" s="3">
        <f t="shared" si="164"/>
        <v>0</v>
      </c>
      <c r="AC116" s="3"/>
      <c r="AD116" s="8">
        <v>44826</v>
      </c>
      <c r="AE116" s="3">
        <f t="shared" si="144"/>
        <v>0</v>
      </c>
      <c r="AF116" s="3">
        <f t="shared" ref="AF116:BA116" si="168">IF(AND($B116&gt;AF$2,$B116&lt;AG$2),$F116,)</f>
        <v>0</v>
      </c>
      <c r="AG116" s="3">
        <f t="shared" si="168"/>
        <v>0</v>
      </c>
      <c r="AH116" s="3">
        <f t="shared" si="168"/>
        <v>0</v>
      </c>
      <c r="AI116" s="3">
        <f t="shared" si="168"/>
        <v>0</v>
      </c>
      <c r="AJ116" s="3">
        <f t="shared" si="168"/>
        <v>0</v>
      </c>
      <c r="AK116" s="3">
        <f t="shared" si="168"/>
        <v>1.7451170499067969E-2</v>
      </c>
      <c r="AL116" s="3">
        <f t="shared" si="168"/>
        <v>0</v>
      </c>
      <c r="AM116" s="3">
        <f t="shared" si="168"/>
        <v>0</v>
      </c>
      <c r="AN116" s="3">
        <f t="shared" si="168"/>
        <v>0</v>
      </c>
      <c r="AO116" s="3">
        <f t="shared" si="168"/>
        <v>0</v>
      </c>
      <c r="AP116" s="3">
        <f t="shared" si="168"/>
        <v>0</v>
      </c>
      <c r="AQ116" s="3">
        <f t="shared" si="168"/>
        <v>0</v>
      </c>
      <c r="AR116" s="3">
        <f t="shared" si="168"/>
        <v>0</v>
      </c>
      <c r="AS116" s="3">
        <f t="shared" si="168"/>
        <v>0</v>
      </c>
      <c r="AT116" s="3">
        <f t="shared" si="168"/>
        <v>0</v>
      </c>
      <c r="AU116" s="3">
        <f t="shared" si="168"/>
        <v>0</v>
      </c>
      <c r="AV116" s="3">
        <f t="shared" si="168"/>
        <v>0</v>
      </c>
      <c r="AW116" s="3">
        <f t="shared" si="168"/>
        <v>0</v>
      </c>
      <c r="AX116" s="3">
        <f t="shared" si="168"/>
        <v>0</v>
      </c>
      <c r="AY116" s="3">
        <f t="shared" si="168"/>
        <v>0</v>
      </c>
      <c r="AZ116" s="3">
        <f t="shared" si="168"/>
        <v>0</v>
      </c>
      <c r="BA116" s="3">
        <f t="shared" si="168"/>
        <v>0</v>
      </c>
      <c r="BE116" s="1">
        <v>265</v>
      </c>
      <c r="BF116" s="20">
        <f t="shared" si="146"/>
        <v>6579.1469623382409</v>
      </c>
      <c r="BG116" s="20">
        <f t="shared" si="147"/>
        <v>6696</v>
      </c>
      <c r="BH116" s="20">
        <f t="shared" si="101"/>
        <v>-116.85303766175912</v>
      </c>
      <c r="BI116" s="20">
        <f t="shared" si="102"/>
        <v>0</v>
      </c>
      <c r="BJ116" s="20">
        <f t="shared" si="111"/>
        <v>116.85303766175912</v>
      </c>
      <c r="BK116" s="23">
        <f t="shared" si="103"/>
        <v>8552.8910510397127</v>
      </c>
      <c r="BL116" s="23">
        <f t="shared" si="104"/>
        <v>8552.8910510397127</v>
      </c>
      <c r="BM116" s="23">
        <f t="shared" si="105"/>
        <v>8704.8000000000011</v>
      </c>
      <c r="BN116" s="23">
        <f t="shared" si="106"/>
        <v>151.9089489602884</v>
      </c>
    </row>
    <row r="117" spans="1:66" x14ac:dyDescent="0.35">
      <c r="A117" s="1">
        <v>266</v>
      </c>
      <c r="B117">
        <v>7090.7565515202568</v>
      </c>
      <c r="C117">
        <v>6096</v>
      </c>
      <c r="D117">
        <v>162</v>
      </c>
      <c r="F117">
        <f t="shared" si="99"/>
        <v>0.1631818490026668</v>
      </c>
      <c r="G117" s="18"/>
      <c r="H117" s="3">
        <f t="shared" si="163"/>
        <v>0.1631818490026668</v>
      </c>
      <c r="I117" s="3">
        <f t="shared" si="163"/>
        <v>0.1631818490026668</v>
      </c>
      <c r="J117" s="3">
        <f t="shared" si="163"/>
        <v>0.1631818490026668</v>
      </c>
      <c r="K117" s="3">
        <f t="shared" si="163"/>
        <v>0.1631818490026668</v>
      </c>
      <c r="L117" s="3">
        <f t="shared" si="163"/>
        <v>0.1631818490026668</v>
      </c>
      <c r="M117" s="3">
        <f t="shared" si="163"/>
        <v>0.1631818490026668</v>
      </c>
      <c r="N117" s="3">
        <f t="shared" si="163"/>
        <v>0.1631818490026668</v>
      </c>
      <c r="O117" s="3">
        <f t="shared" si="163"/>
        <v>0</v>
      </c>
      <c r="P117" s="3">
        <f t="shared" si="163"/>
        <v>0</v>
      </c>
      <c r="Q117" s="3">
        <f t="shared" si="163"/>
        <v>0</v>
      </c>
      <c r="R117" s="3">
        <f t="shared" si="164"/>
        <v>0</v>
      </c>
      <c r="S117" s="3">
        <f t="shared" si="164"/>
        <v>0</v>
      </c>
      <c r="T117" s="3">
        <f t="shared" si="164"/>
        <v>0</v>
      </c>
      <c r="U117" s="3">
        <f t="shared" si="164"/>
        <v>0</v>
      </c>
      <c r="V117" s="3">
        <f t="shared" si="164"/>
        <v>0</v>
      </c>
      <c r="W117" s="3">
        <f t="shared" si="164"/>
        <v>0</v>
      </c>
      <c r="X117" s="3">
        <f t="shared" si="164"/>
        <v>0</v>
      </c>
      <c r="Y117" s="3">
        <f t="shared" si="164"/>
        <v>0</v>
      </c>
      <c r="Z117" s="3">
        <f t="shared" si="164"/>
        <v>0</v>
      </c>
      <c r="AA117" s="3">
        <f t="shared" si="164"/>
        <v>0</v>
      </c>
      <c r="AB117" s="3">
        <f t="shared" si="164"/>
        <v>0</v>
      </c>
      <c r="AC117" s="3"/>
      <c r="AD117" s="8">
        <v>44827</v>
      </c>
      <c r="AE117" s="3">
        <f t="shared" si="144"/>
        <v>0</v>
      </c>
      <c r="AF117" s="3">
        <f t="shared" ref="AF117:BA117" si="169">IF(AND($B117&gt;AF$2,$B117&lt;AG$2),$F117,)</f>
        <v>0</v>
      </c>
      <c r="AG117" s="3">
        <f t="shared" si="169"/>
        <v>0</v>
      </c>
      <c r="AH117" s="3">
        <f t="shared" si="169"/>
        <v>0</v>
      </c>
      <c r="AI117" s="3">
        <f t="shared" si="169"/>
        <v>0</v>
      </c>
      <c r="AJ117" s="3">
        <f t="shared" si="169"/>
        <v>0</v>
      </c>
      <c r="AK117" s="3">
        <f t="shared" si="169"/>
        <v>0</v>
      </c>
      <c r="AL117" s="3">
        <f t="shared" si="169"/>
        <v>0.1631818490026668</v>
      </c>
      <c r="AM117" s="3">
        <f t="shared" si="169"/>
        <v>0</v>
      </c>
      <c r="AN117" s="3">
        <f t="shared" si="169"/>
        <v>0</v>
      </c>
      <c r="AO117" s="3">
        <f t="shared" si="169"/>
        <v>0</v>
      </c>
      <c r="AP117" s="3">
        <f t="shared" si="169"/>
        <v>0</v>
      </c>
      <c r="AQ117" s="3">
        <f t="shared" si="169"/>
        <v>0</v>
      </c>
      <c r="AR117" s="3">
        <f t="shared" si="169"/>
        <v>0</v>
      </c>
      <c r="AS117" s="3">
        <f t="shared" si="169"/>
        <v>0</v>
      </c>
      <c r="AT117" s="3">
        <f t="shared" si="169"/>
        <v>0</v>
      </c>
      <c r="AU117" s="3">
        <f t="shared" si="169"/>
        <v>0</v>
      </c>
      <c r="AV117" s="3">
        <f t="shared" si="169"/>
        <v>0</v>
      </c>
      <c r="AW117" s="3">
        <f t="shared" si="169"/>
        <v>0</v>
      </c>
      <c r="AX117" s="3">
        <f t="shared" si="169"/>
        <v>0</v>
      </c>
      <c r="AY117" s="3">
        <f t="shared" si="169"/>
        <v>0</v>
      </c>
      <c r="AZ117" s="3">
        <f t="shared" si="169"/>
        <v>0</v>
      </c>
      <c r="BA117" s="3">
        <f t="shared" si="169"/>
        <v>0</v>
      </c>
      <c r="BE117" s="1">
        <v>266</v>
      </c>
      <c r="BF117" s="20">
        <f t="shared" si="146"/>
        <v>7090.7565515202568</v>
      </c>
      <c r="BG117" s="20">
        <f t="shared" si="147"/>
        <v>6096</v>
      </c>
      <c r="BH117" s="20">
        <f t="shared" si="101"/>
        <v>994.75655152025683</v>
      </c>
      <c r="BI117" s="20">
        <f t="shared" si="102"/>
        <v>994.75655152025683</v>
      </c>
      <c r="BJ117" s="20">
        <f t="shared" si="111"/>
        <v>0</v>
      </c>
      <c r="BK117" s="23">
        <f t="shared" si="103"/>
        <v>9217.9835169763337</v>
      </c>
      <c r="BL117" s="23">
        <f t="shared" si="104"/>
        <v>7536.8449449070995</v>
      </c>
      <c r="BM117" s="23">
        <f t="shared" si="105"/>
        <v>7924.8</v>
      </c>
      <c r="BN117" s="23">
        <f t="shared" si="106"/>
        <v>387.95505509290069</v>
      </c>
    </row>
    <row r="118" spans="1:66" x14ac:dyDescent="0.35">
      <c r="A118" s="1">
        <v>267</v>
      </c>
      <c r="B118">
        <v>9987.298584746075</v>
      </c>
      <c r="C118">
        <v>7124</v>
      </c>
      <c r="D118">
        <v>162</v>
      </c>
      <c r="F118">
        <f t="shared" si="99"/>
        <v>0.401922878263065</v>
      </c>
      <c r="G118" s="18"/>
      <c r="H118" s="3">
        <f t="shared" si="163"/>
        <v>0.401922878263065</v>
      </c>
      <c r="I118" s="3">
        <f t="shared" si="163"/>
        <v>0.401922878263065</v>
      </c>
      <c r="J118" s="3">
        <f t="shared" si="163"/>
        <v>0.401922878263065</v>
      </c>
      <c r="K118" s="3">
        <f t="shared" si="163"/>
        <v>0.401922878263065</v>
      </c>
      <c r="L118" s="3">
        <f t="shared" si="163"/>
        <v>0.401922878263065</v>
      </c>
      <c r="M118" s="3">
        <f t="shared" si="163"/>
        <v>0.401922878263065</v>
      </c>
      <c r="N118" s="3">
        <f t="shared" si="163"/>
        <v>0.401922878263065</v>
      </c>
      <c r="O118" s="3">
        <f t="shared" si="163"/>
        <v>0.401922878263065</v>
      </c>
      <c r="P118" s="3">
        <f t="shared" si="163"/>
        <v>0.401922878263065</v>
      </c>
      <c r="Q118" s="3">
        <f t="shared" si="163"/>
        <v>0</v>
      </c>
      <c r="R118" s="3">
        <f t="shared" si="164"/>
        <v>0</v>
      </c>
      <c r="S118" s="3">
        <f t="shared" si="164"/>
        <v>0</v>
      </c>
      <c r="T118" s="3">
        <f t="shared" si="164"/>
        <v>0</v>
      </c>
      <c r="U118" s="3">
        <f t="shared" si="164"/>
        <v>0</v>
      </c>
      <c r="V118" s="3">
        <f t="shared" si="164"/>
        <v>0</v>
      </c>
      <c r="W118" s="3">
        <f t="shared" si="164"/>
        <v>0</v>
      </c>
      <c r="X118" s="3">
        <f t="shared" si="164"/>
        <v>0</v>
      </c>
      <c r="Y118" s="3">
        <f t="shared" si="164"/>
        <v>0</v>
      </c>
      <c r="Z118" s="3">
        <f t="shared" si="164"/>
        <v>0</v>
      </c>
      <c r="AA118" s="3">
        <f t="shared" si="164"/>
        <v>0</v>
      </c>
      <c r="AB118" s="3">
        <f t="shared" si="164"/>
        <v>0</v>
      </c>
      <c r="AC118" s="3"/>
      <c r="AD118" s="8">
        <v>44828</v>
      </c>
      <c r="AE118" s="3">
        <f t="shared" si="144"/>
        <v>0</v>
      </c>
      <c r="AF118" s="3">
        <f t="shared" ref="AF118:BA118" si="170">IF(AND($B118&gt;AF$2,$B118&lt;AG$2),$F118,)</f>
        <v>0</v>
      </c>
      <c r="AG118" s="3">
        <f t="shared" si="170"/>
        <v>0</v>
      </c>
      <c r="AH118" s="3">
        <f t="shared" si="170"/>
        <v>0</v>
      </c>
      <c r="AI118" s="3">
        <f t="shared" si="170"/>
        <v>0</v>
      </c>
      <c r="AJ118" s="3">
        <f t="shared" si="170"/>
        <v>0</v>
      </c>
      <c r="AK118" s="3">
        <f t="shared" si="170"/>
        <v>0</v>
      </c>
      <c r="AL118" s="3">
        <f t="shared" si="170"/>
        <v>0</v>
      </c>
      <c r="AM118" s="3">
        <f t="shared" si="170"/>
        <v>0</v>
      </c>
      <c r="AN118" s="3">
        <f t="shared" si="170"/>
        <v>0.401922878263065</v>
      </c>
      <c r="AO118" s="3">
        <f t="shared" si="170"/>
        <v>0</v>
      </c>
      <c r="AP118" s="3">
        <f t="shared" si="170"/>
        <v>0</v>
      </c>
      <c r="AQ118" s="3">
        <f t="shared" si="170"/>
        <v>0</v>
      </c>
      <c r="AR118" s="3">
        <f t="shared" si="170"/>
        <v>0</v>
      </c>
      <c r="AS118" s="3">
        <f t="shared" si="170"/>
        <v>0</v>
      </c>
      <c r="AT118" s="3">
        <f t="shared" si="170"/>
        <v>0</v>
      </c>
      <c r="AU118" s="3">
        <f t="shared" si="170"/>
        <v>0</v>
      </c>
      <c r="AV118" s="3">
        <f t="shared" si="170"/>
        <v>0</v>
      </c>
      <c r="AW118" s="3">
        <f t="shared" si="170"/>
        <v>0</v>
      </c>
      <c r="AX118" s="3">
        <f t="shared" si="170"/>
        <v>0</v>
      </c>
      <c r="AY118" s="3">
        <f t="shared" si="170"/>
        <v>0</v>
      </c>
      <c r="AZ118" s="3">
        <f t="shared" si="170"/>
        <v>0</v>
      </c>
      <c r="BA118" s="3">
        <f t="shared" si="170"/>
        <v>0</v>
      </c>
      <c r="BE118" s="1">
        <v>267</v>
      </c>
      <c r="BF118" s="20">
        <f t="shared" si="146"/>
        <v>9987.298584746075</v>
      </c>
      <c r="BG118" s="20">
        <f t="shared" si="147"/>
        <v>7124</v>
      </c>
      <c r="BH118" s="20">
        <f t="shared" si="101"/>
        <v>2863.298584746075</v>
      </c>
      <c r="BI118" s="20">
        <f t="shared" si="102"/>
        <v>2863.298584746075</v>
      </c>
      <c r="BJ118" s="20">
        <f t="shared" si="111"/>
        <v>0</v>
      </c>
      <c r="BK118" s="23">
        <f t="shared" si="103"/>
        <v>12983.488160169898</v>
      </c>
      <c r="BL118" s="23">
        <f t="shared" si="104"/>
        <v>8144.5135519490314</v>
      </c>
      <c r="BM118" s="23">
        <f t="shared" si="105"/>
        <v>9261.2000000000007</v>
      </c>
      <c r="BN118" s="23">
        <f t="shared" si="106"/>
        <v>1116.6864480509694</v>
      </c>
    </row>
    <row r="119" spans="1:66" x14ac:dyDescent="0.35">
      <c r="A119" s="1">
        <v>268</v>
      </c>
      <c r="B119">
        <v>11383.57857291797</v>
      </c>
      <c r="C119">
        <v>10624</v>
      </c>
      <c r="D119">
        <v>162</v>
      </c>
      <c r="F119">
        <f t="shared" si="99"/>
        <v>7.1496477119537813E-2</v>
      </c>
      <c r="G119" s="18"/>
      <c r="H119" s="3">
        <f t="shared" si="163"/>
        <v>7.1496477119537813E-2</v>
      </c>
      <c r="I119" s="3">
        <f t="shared" si="163"/>
        <v>7.1496477119537813E-2</v>
      </c>
      <c r="J119" s="3">
        <f t="shared" si="163"/>
        <v>7.1496477119537813E-2</v>
      </c>
      <c r="K119" s="3">
        <f t="shared" si="163"/>
        <v>7.1496477119537813E-2</v>
      </c>
      <c r="L119" s="3">
        <f t="shared" si="163"/>
        <v>7.1496477119537813E-2</v>
      </c>
      <c r="M119" s="3">
        <f t="shared" si="163"/>
        <v>7.1496477119537813E-2</v>
      </c>
      <c r="N119" s="3">
        <f t="shared" si="163"/>
        <v>7.1496477119537813E-2</v>
      </c>
      <c r="O119" s="3">
        <f t="shared" si="163"/>
        <v>7.1496477119537813E-2</v>
      </c>
      <c r="P119" s="3">
        <f t="shared" si="163"/>
        <v>7.1496477119537813E-2</v>
      </c>
      <c r="Q119" s="3">
        <f t="shared" si="163"/>
        <v>7.1496477119537813E-2</v>
      </c>
      <c r="R119" s="3">
        <f t="shared" si="164"/>
        <v>7.1496477119537813E-2</v>
      </c>
      <c r="S119" s="3">
        <f t="shared" si="164"/>
        <v>0</v>
      </c>
      <c r="T119" s="3">
        <f t="shared" si="164"/>
        <v>0</v>
      </c>
      <c r="U119" s="3">
        <f t="shared" si="164"/>
        <v>0</v>
      </c>
      <c r="V119" s="3">
        <f t="shared" si="164"/>
        <v>0</v>
      </c>
      <c r="W119" s="3">
        <f t="shared" si="164"/>
        <v>0</v>
      </c>
      <c r="X119" s="3">
        <f t="shared" si="164"/>
        <v>0</v>
      </c>
      <c r="Y119" s="3">
        <f t="shared" si="164"/>
        <v>0</v>
      </c>
      <c r="Z119" s="3">
        <f t="shared" si="164"/>
        <v>0</v>
      </c>
      <c r="AA119" s="3">
        <f t="shared" si="164"/>
        <v>0</v>
      </c>
      <c r="AB119" s="3">
        <f t="shared" si="164"/>
        <v>0</v>
      </c>
      <c r="AC119" s="3"/>
      <c r="AD119" s="8">
        <v>44829</v>
      </c>
      <c r="AE119" s="3">
        <f t="shared" si="144"/>
        <v>0</v>
      </c>
      <c r="AF119" s="3">
        <f t="shared" ref="AF119:BA119" si="171">IF(AND($B119&gt;AF$2,$B119&lt;AG$2),$F119,)</f>
        <v>0</v>
      </c>
      <c r="AG119" s="3">
        <f t="shared" si="171"/>
        <v>0</v>
      </c>
      <c r="AH119" s="3">
        <f t="shared" si="171"/>
        <v>0</v>
      </c>
      <c r="AI119" s="3">
        <f t="shared" si="171"/>
        <v>0</v>
      </c>
      <c r="AJ119" s="3">
        <f t="shared" si="171"/>
        <v>0</v>
      </c>
      <c r="AK119" s="3">
        <f t="shared" si="171"/>
        <v>0</v>
      </c>
      <c r="AL119" s="3">
        <f t="shared" si="171"/>
        <v>0</v>
      </c>
      <c r="AM119" s="3">
        <f t="shared" si="171"/>
        <v>0</v>
      </c>
      <c r="AN119" s="3">
        <f t="shared" si="171"/>
        <v>0</v>
      </c>
      <c r="AO119" s="3">
        <f t="shared" si="171"/>
        <v>0</v>
      </c>
      <c r="AP119" s="3">
        <f t="shared" si="171"/>
        <v>7.1496477119537813E-2</v>
      </c>
      <c r="AQ119" s="3">
        <f t="shared" si="171"/>
        <v>0</v>
      </c>
      <c r="AR119" s="3">
        <f t="shared" si="171"/>
        <v>0</v>
      </c>
      <c r="AS119" s="3">
        <f t="shared" si="171"/>
        <v>0</v>
      </c>
      <c r="AT119" s="3">
        <f t="shared" si="171"/>
        <v>0</v>
      </c>
      <c r="AU119" s="3">
        <f t="shared" si="171"/>
        <v>0</v>
      </c>
      <c r="AV119" s="3">
        <f t="shared" si="171"/>
        <v>0</v>
      </c>
      <c r="AW119" s="3">
        <f t="shared" si="171"/>
        <v>0</v>
      </c>
      <c r="AX119" s="3">
        <f t="shared" si="171"/>
        <v>0</v>
      </c>
      <c r="AY119" s="3">
        <f t="shared" si="171"/>
        <v>0</v>
      </c>
      <c r="AZ119" s="3">
        <f t="shared" si="171"/>
        <v>0</v>
      </c>
      <c r="BA119" s="3">
        <f t="shared" si="171"/>
        <v>0</v>
      </c>
      <c r="BE119" s="1">
        <v>268</v>
      </c>
      <c r="BF119" s="20">
        <f t="shared" si="146"/>
        <v>11383.57857291797</v>
      </c>
      <c r="BG119" s="20">
        <f t="shared" si="147"/>
        <v>10624</v>
      </c>
      <c r="BH119" s="20">
        <f t="shared" si="101"/>
        <v>759.57857291796972</v>
      </c>
      <c r="BI119" s="20">
        <f t="shared" si="102"/>
        <v>759.57857291796972</v>
      </c>
      <c r="BJ119" s="20">
        <f t="shared" si="111"/>
        <v>0</v>
      </c>
      <c r="BK119" s="23">
        <f t="shared" si="103"/>
        <v>14798.652144793361</v>
      </c>
      <c r="BL119" s="23">
        <f t="shared" si="104"/>
        <v>13514.964356561992</v>
      </c>
      <c r="BM119" s="23">
        <f t="shared" si="105"/>
        <v>13811.2</v>
      </c>
      <c r="BN119" s="23">
        <f t="shared" si="106"/>
        <v>296.23564343800899</v>
      </c>
    </row>
    <row r="120" spans="1:66" x14ac:dyDescent="0.35">
      <c r="A120" s="1">
        <v>269</v>
      </c>
      <c r="B120">
        <v>8111.386181641059</v>
      </c>
      <c r="C120">
        <v>8012</v>
      </c>
      <c r="D120">
        <v>162</v>
      </c>
      <c r="F120">
        <f t="shared" si="99"/>
        <v>1.2404665706572518E-2</v>
      </c>
      <c r="G120" s="18"/>
      <c r="H120" s="3">
        <f t="shared" si="163"/>
        <v>1.2404665706572518E-2</v>
      </c>
      <c r="I120" s="3">
        <f t="shared" si="163"/>
        <v>1.2404665706572518E-2</v>
      </c>
      <c r="J120" s="3">
        <f t="shared" si="163"/>
        <v>1.2404665706572518E-2</v>
      </c>
      <c r="K120" s="3">
        <f t="shared" si="163"/>
        <v>1.2404665706572518E-2</v>
      </c>
      <c r="L120" s="3">
        <f t="shared" si="163"/>
        <v>1.2404665706572518E-2</v>
      </c>
      <c r="M120" s="3">
        <f t="shared" si="163"/>
        <v>1.2404665706572518E-2</v>
      </c>
      <c r="N120" s="3">
        <f t="shared" si="163"/>
        <v>1.2404665706572518E-2</v>
      </c>
      <c r="O120" s="3">
        <f t="shared" si="163"/>
        <v>1.2404665706572518E-2</v>
      </c>
      <c r="P120" s="3">
        <f t="shared" si="163"/>
        <v>0</v>
      </c>
      <c r="Q120" s="3">
        <f t="shared" si="163"/>
        <v>0</v>
      </c>
      <c r="R120" s="3">
        <f t="shared" si="164"/>
        <v>0</v>
      </c>
      <c r="S120" s="3">
        <f t="shared" si="164"/>
        <v>0</v>
      </c>
      <c r="T120" s="3">
        <f t="shared" si="164"/>
        <v>0</v>
      </c>
      <c r="U120" s="3">
        <f t="shared" si="164"/>
        <v>0</v>
      </c>
      <c r="V120" s="3">
        <f t="shared" si="164"/>
        <v>0</v>
      </c>
      <c r="W120" s="3">
        <f t="shared" si="164"/>
        <v>0</v>
      </c>
      <c r="X120" s="3">
        <f t="shared" si="164"/>
        <v>0</v>
      </c>
      <c r="Y120" s="3">
        <f t="shared" si="164"/>
        <v>0</v>
      </c>
      <c r="Z120" s="3">
        <f t="shared" si="164"/>
        <v>0</v>
      </c>
      <c r="AA120" s="3">
        <f t="shared" si="164"/>
        <v>0</v>
      </c>
      <c r="AB120" s="3">
        <f t="shared" si="164"/>
        <v>0</v>
      </c>
      <c r="AC120" s="3"/>
      <c r="AD120" s="8">
        <v>44830</v>
      </c>
      <c r="AE120" s="3">
        <f t="shared" si="144"/>
        <v>0</v>
      </c>
      <c r="AF120" s="3">
        <f t="shared" ref="AF120:BA120" si="172">IF(AND($B120&gt;AF$2,$B120&lt;AG$2),$F120,)</f>
        <v>0</v>
      </c>
      <c r="AG120" s="3">
        <f t="shared" si="172"/>
        <v>0</v>
      </c>
      <c r="AH120" s="3">
        <f t="shared" si="172"/>
        <v>0</v>
      </c>
      <c r="AI120" s="3">
        <f t="shared" si="172"/>
        <v>0</v>
      </c>
      <c r="AJ120" s="3">
        <f t="shared" si="172"/>
        <v>0</v>
      </c>
      <c r="AK120" s="3">
        <f t="shared" si="172"/>
        <v>0</v>
      </c>
      <c r="AL120" s="3">
        <f t="shared" si="172"/>
        <v>0</v>
      </c>
      <c r="AM120" s="3">
        <f t="shared" si="172"/>
        <v>1.2404665706572518E-2</v>
      </c>
      <c r="AN120" s="3">
        <f t="shared" si="172"/>
        <v>0</v>
      </c>
      <c r="AO120" s="3">
        <f t="shared" si="172"/>
        <v>0</v>
      </c>
      <c r="AP120" s="3">
        <f t="shared" si="172"/>
        <v>0</v>
      </c>
      <c r="AQ120" s="3">
        <f t="shared" si="172"/>
        <v>0</v>
      </c>
      <c r="AR120" s="3">
        <f t="shared" si="172"/>
        <v>0</v>
      </c>
      <c r="AS120" s="3">
        <f t="shared" si="172"/>
        <v>0</v>
      </c>
      <c r="AT120" s="3">
        <f t="shared" si="172"/>
        <v>0</v>
      </c>
      <c r="AU120" s="3">
        <f t="shared" si="172"/>
        <v>0</v>
      </c>
      <c r="AV120" s="3">
        <f t="shared" si="172"/>
        <v>0</v>
      </c>
      <c r="AW120" s="3">
        <f t="shared" si="172"/>
        <v>0</v>
      </c>
      <c r="AX120" s="3">
        <f t="shared" si="172"/>
        <v>0</v>
      </c>
      <c r="AY120" s="3">
        <f t="shared" si="172"/>
        <v>0</v>
      </c>
      <c r="AZ120" s="3">
        <f t="shared" si="172"/>
        <v>0</v>
      </c>
      <c r="BA120" s="3">
        <f t="shared" si="172"/>
        <v>0</v>
      </c>
      <c r="BE120" s="1">
        <v>269</v>
      </c>
      <c r="BF120" s="20">
        <f t="shared" si="146"/>
        <v>8111.386181641059</v>
      </c>
      <c r="BG120" s="20">
        <f t="shared" si="147"/>
        <v>8012</v>
      </c>
      <c r="BH120" s="20">
        <f t="shared" si="101"/>
        <v>99.386181641059011</v>
      </c>
      <c r="BI120" s="20">
        <f t="shared" si="102"/>
        <v>99.386181641059011</v>
      </c>
      <c r="BJ120" s="20">
        <f t="shared" si="111"/>
        <v>0</v>
      </c>
      <c r="BK120" s="23">
        <f t="shared" si="103"/>
        <v>10544.802036133377</v>
      </c>
      <c r="BL120" s="23">
        <f t="shared" si="104"/>
        <v>10376.839389159986</v>
      </c>
      <c r="BM120" s="23">
        <f t="shared" si="105"/>
        <v>10415.6</v>
      </c>
      <c r="BN120" s="23">
        <f t="shared" si="106"/>
        <v>38.760610840014124</v>
      </c>
    </row>
    <row r="121" spans="1:66" x14ac:dyDescent="0.35">
      <c r="A121" s="1">
        <v>270</v>
      </c>
      <c r="B121">
        <v>8120.286218872885</v>
      </c>
      <c r="C121">
        <v>6672</v>
      </c>
      <c r="D121">
        <v>162</v>
      </c>
      <c r="F121">
        <f t="shared" si="99"/>
        <v>0.21706927740900556</v>
      </c>
      <c r="G121" s="18"/>
      <c r="H121" s="3">
        <f t="shared" si="163"/>
        <v>0.21706927740900556</v>
      </c>
      <c r="I121" s="3">
        <f t="shared" si="163"/>
        <v>0.21706927740900556</v>
      </c>
      <c r="J121" s="3">
        <f t="shared" si="163"/>
        <v>0.21706927740900556</v>
      </c>
      <c r="K121" s="3">
        <f t="shared" si="163"/>
        <v>0.21706927740900556</v>
      </c>
      <c r="L121" s="3">
        <f t="shared" si="163"/>
        <v>0.21706927740900556</v>
      </c>
      <c r="M121" s="3">
        <f t="shared" si="163"/>
        <v>0.21706927740900556</v>
      </c>
      <c r="N121" s="3">
        <f t="shared" si="163"/>
        <v>0.21706927740900556</v>
      </c>
      <c r="O121" s="3">
        <f t="shared" si="163"/>
        <v>0.21706927740900556</v>
      </c>
      <c r="P121" s="3">
        <f t="shared" si="163"/>
        <v>0</v>
      </c>
      <c r="Q121" s="3">
        <f t="shared" si="163"/>
        <v>0</v>
      </c>
      <c r="R121" s="3">
        <f t="shared" si="164"/>
        <v>0</v>
      </c>
      <c r="S121" s="3">
        <f t="shared" si="164"/>
        <v>0</v>
      </c>
      <c r="T121" s="3">
        <f t="shared" si="164"/>
        <v>0</v>
      </c>
      <c r="U121" s="3">
        <f t="shared" si="164"/>
        <v>0</v>
      </c>
      <c r="V121" s="3">
        <f t="shared" si="164"/>
        <v>0</v>
      </c>
      <c r="W121" s="3">
        <f t="shared" si="164"/>
        <v>0</v>
      </c>
      <c r="X121" s="3">
        <f t="shared" si="164"/>
        <v>0</v>
      </c>
      <c r="Y121" s="3">
        <f t="shared" si="164"/>
        <v>0</v>
      </c>
      <c r="Z121" s="3">
        <f t="shared" si="164"/>
        <v>0</v>
      </c>
      <c r="AA121" s="3">
        <f t="shared" si="164"/>
        <v>0</v>
      </c>
      <c r="AB121" s="3">
        <f t="shared" si="164"/>
        <v>0</v>
      </c>
      <c r="AC121" s="3"/>
      <c r="AD121" s="8">
        <v>44831</v>
      </c>
      <c r="AE121" s="3">
        <f t="shared" si="144"/>
        <v>0</v>
      </c>
      <c r="AF121" s="3">
        <f t="shared" ref="AF121:BA121" si="173">IF(AND($B121&gt;AF$2,$B121&lt;AG$2),$F121,)</f>
        <v>0</v>
      </c>
      <c r="AG121" s="3">
        <f t="shared" si="173"/>
        <v>0</v>
      </c>
      <c r="AH121" s="3">
        <f t="shared" si="173"/>
        <v>0</v>
      </c>
      <c r="AI121" s="3">
        <f t="shared" si="173"/>
        <v>0</v>
      </c>
      <c r="AJ121" s="3">
        <f t="shared" si="173"/>
        <v>0</v>
      </c>
      <c r="AK121" s="3">
        <f t="shared" si="173"/>
        <v>0</v>
      </c>
      <c r="AL121" s="3">
        <f t="shared" si="173"/>
        <v>0</v>
      </c>
      <c r="AM121" s="3">
        <f t="shared" si="173"/>
        <v>0.21706927740900556</v>
      </c>
      <c r="AN121" s="3">
        <f t="shared" si="173"/>
        <v>0</v>
      </c>
      <c r="AO121" s="3">
        <f t="shared" si="173"/>
        <v>0</v>
      </c>
      <c r="AP121" s="3">
        <f t="shared" si="173"/>
        <v>0</v>
      </c>
      <c r="AQ121" s="3">
        <f t="shared" si="173"/>
        <v>0</v>
      </c>
      <c r="AR121" s="3">
        <f t="shared" si="173"/>
        <v>0</v>
      </c>
      <c r="AS121" s="3">
        <f t="shared" si="173"/>
        <v>0</v>
      </c>
      <c r="AT121" s="3">
        <f t="shared" si="173"/>
        <v>0</v>
      </c>
      <c r="AU121" s="3">
        <f t="shared" si="173"/>
        <v>0</v>
      </c>
      <c r="AV121" s="3">
        <f t="shared" si="173"/>
        <v>0</v>
      </c>
      <c r="AW121" s="3">
        <f t="shared" si="173"/>
        <v>0</v>
      </c>
      <c r="AX121" s="3">
        <f t="shared" si="173"/>
        <v>0</v>
      </c>
      <c r="AY121" s="3">
        <f t="shared" si="173"/>
        <v>0</v>
      </c>
      <c r="AZ121" s="3">
        <f t="shared" si="173"/>
        <v>0</v>
      </c>
      <c r="BA121" s="3">
        <f t="shared" si="173"/>
        <v>0</v>
      </c>
      <c r="BE121" s="1">
        <v>270</v>
      </c>
      <c r="BF121" s="20">
        <f t="shared" si="146"/>
        <v>8120.286218872885</v>
      </c>
      <c r="BG121" s="20">
        <f t="shared" si="147"/>
        <v>6672</v>
      </c>
      <c r="BH121" s="20">
        <f t="shared" si="101"/>
        <v>1448.286218872885</v>
      </c>
      <c r="BI121" s="20">
        <f t="shared" si="102"/>
        <v>1448.286218872885</v>
      </c>
      <c r="BJ121" s="20">
        <f t="shared" si="111"/>
        <v>0</v>
      </c>
      <c r="BK121" s="23">
        <f t="shared" si="103"/>
        <v>10556.372084534751</v>
      </c>
      <c r="BL121" s="23">
        <f t="shared" si="104"/>
        <v>8108.7683746395751</v>
      </c>
      <c r="BM121" s="23">
        <f t="shared" si="105"/>
        <v>8673.6</v>
      </c>
      <c r="BN121" s="23">
        <f t="shared" si="106"/>
        <v>564.83162536042528</v>
      </c>
    </row>
    <row r="122" spans="1:66" x14ac:dyDescent="0.35">
      <c r="A122" s="1">
        <v>271</v>
      </c>
      <c r="B122">
        <v>8600.6747091646612</v>
      </c>
      <c r="C122">
        <v>9520</v>
      </c>
      <c r="D122">
        <v>162</v>
      </c>
      <c r="F122">
        <f t="shared" si="99"/>
        <v>9.6567782650770886E-2</v>
      </c>
      <c r="G122" s="18"/>
      <c r="H122" s="3">
        <f t="shared" si="163"/>
        <v>9.6567782650770886E-2</v>
      </c>
      <c r="I122" s="3">
        <f t="shared" si="163"/>
        <v>9.6567782650770886E-2</v>
      </c>
      <c r="J122" s="3">
        <f t="shared" si="163"/>
        <v>9.6567782650770886E-2</v>
      </c>
      <c r="K122" s="3">
        <f t="shared" si="163"/>
        <v>9.6567782650770886E-2</v>
      </c>
      <c r="L122" s="3">
        <f t="shared" si="163"/>
        <v>9.6567782650770886E-2</v>
      </c>
      <c r="M122" s="3">
        <f t="shared" si="163"/>
        <v>9.6567782650770886E-2</v>
      </c>
      <c r="N122" s="3">
        <f t="shared" si="163"/>
        <v>9.6567782650770886E-2</v>
      </c>
      <c r="O122" s="3">
        <f t="shared" si="163"/>
        <v>9.6567782650770886E-2</v>
      </c>
      <c r="P122" s="3">
        <f t="shared" si="163"/>
        <v>0</v>
      </c>
      <c r="Q122" s="3">
        <f t="shared" si="163"/>
        <v>0</v>
      </c>
      <c r="R122" s="3">
        <f t="shared" si="164"/>
        <v>0</v>
      </c>
      <c r="S122" s="3">
        <f t="shared" si="164"/>
        <v>0</v>
      </c>
      <c r="T122" s="3">
        <f t="shared" si="164"/>
        <v>0</v>
      </c>
      <c r="U122" s="3">
        <f t="shared" si="164"/>
        <v>0</v>
      </c>
      <c r="V122" s="3">
        <f t="shared" si="164"/>
        <v>0</v>
      </c>
      <c r="W122" s="3">
        <f t="shared" si="164"/>
        <v>0</v>
      </c>
      <c r="X122" s="3">
        <f t="shared" si="164"/>
        <v>0</v>
      </c>
      <c r="Y122" s="3">
        <f t="shared" si="164"/>
        <v>0</v>
      </c>
      <c r="Z122" s="3">
        <f t="shared" si="164"/>
        <v>0</v>
      </c>
      <c r="AA122" s="3">
        <f t="shared" si="164"/>
        <v>0</v>
      </c>
      <c r="AB122" s="3">
        <f t="shared" si="164"/>
        <v>0</v>
      </c>
      <c r="AC122" s="3"/>
      <c r="AD122" s="8">
        <v>44832</v>
      </c>
      <c r="AE122" s="3">
        <f t="shared" si="144"/>
        <v>0</v>
      </c>
      <c r="AF122" s="3">
        <f t="shared" ref="AF122:BA122" si="174">IF(AND($B122&gt;AF$2,$B122&lt;AG$2),$F122,)</f>
        <v>0</v>
      </c>
      <c r="AG122" s="3">
        <f t="shared" si="174"/>
        <v>0</v>
      </c>
      <c r="AH122" s="3">
        <f t="shared" si="174"/>
        <v>0</v>
      </c>
      <c r="AI122" s="3">
        <f t="shared" si="174"/>
        <v>0</v>
      </c>
      <c r="AJ122" s="3">
        <f t="shared" si="174"/>
        <v>0</v>
      </c>
      <c r="AK122" s="3">
        <f t="shared" si="174"/>
        <v>0</v>
      </c>
      <c r="AL122" s="3">
        <f t="shared" si="174"/>
        <v>0</v>
      </c>
      <c r="AM122" s="3">
        <f t="shared" si="174"/>
        <v>9.6567782650770886E-2</v>
      </c>
      <c r="AN122" s="3">
        <f t="shared" si="174"/>
        <v>0</v>
      </c>
      <c r="AO122" s="3">
        <f t="shared" si="174"/>
        <v>0</v>
      </c>
      <c r="AP122" s="3">
        <f t="shared" si="174"/>
        <v>0</v>
      </c>
      <c r="AQ122" s="3">
        <f t="shared" si="174"/>
        <v>0</v>
      </c>
      <c r="AR122" s="3">
        <f t="shared" si="174"/>
        <v>0</v>
      </c>
      <c r="AS122" s="3">
        <f t="shared" si="174"/>
        <v>0</v>
      </c>
      <c r="AT122" s="3">
        <f t="shared" si="174"/>
        <v>0</v>
      </c>
      <c r="AU122" s="3">
        <f t="shared" si="174"/>
        <v>0</v>
      </c>
      <c r="AV122" s="3">
        <f t="shared" si="174"/>
        <v>0</v>
      </c>
      <c r="AW122" s="3">
        <f t="shared" si="174"/>
        <v>0</v>
      </c>
      <c r="AX122" s="3">
        <f t="shared" si="174"/>
        <v>0</v>
      </c>
      <c r="AY122" s="3">
        <f t="shared" si="174"/>
        <v>0</v>
      </c>
      <c r="AZ122" s="3">
        <f t="shared" si="174"/>
        <v>0</v>
      </c>
      <c r="BA122" s="3">
        <f t="shared" si="174"/>
        <v>0</v>
      </c>
      <c r="BE122" s="1">
        <v>271</v>
      </c>
      <c r="BF122" s="20">
        <f t="shared" si="146"/>
        <v>8600.6747091646612</v>
      </c>
      <c r="BG122" s="20">
        <f t="shared" si="147"/>
        <v>9520</v>
      </c>
      <c r="BH122" s="20">
        <f t="shared" si="101"/>
        <v>-919.32529083533882</v>
      </c>
      <c r="BI122" s="20">
        <f t="shared" si="102"/>
        <v>0</v>
      </c>
      <c r="BJ122" s="20">
        <f t="shared" si="111"/>
        <v>919.32529083533882</v>
      </c>
      <c r="BK122" s="23">
        <f t="shared" si="103"/>
        <v>11180.87712191406</v>
      </c>
      <c r="BL122" s="23">
        <f t="shared" si="104"/>
        <v>11180.87712191406</v>
      </c>
      <c r="BM122" s="23">
        <f t="shared" si="105"/>
        <v>12376</v>
      </c>
      <c r="BN122" s="23">
        <f t="shared" si="106"/>
        <v>1195.1228780859401</v>
      </c>
    </row>
    <row r="123" spans="1:66" x14ac:dyDescent="0.35">
      <c r="A123" s="1">
        <v>272</v>
      </c>
      <c r="B123">
        <v>8139.5000317514196</v>
      </c>
      <c r="C123">
        <v>10884</v>
      </c>
      <c r="D123">
        <v>162</v>
      </c>
      <c r="F123">
        <f t="shared" si="99"/>
        <v>0.25215912975455534</v>
      </c>
      <c r="G123" s="18"/>
      <c r="H123" s="3">
        <f t="shared" ref="H123:Q132" si="175">IF($B123&gt;H$2,$F123,)</f>
        <v>0.25215912975455534</v>
      </c>
      <c r="I123" s="3">
        <f t="shared" si="175"/>
        <v>0.25215912975455534</v>
      </c>
      <c r="J123" s="3">
        <f t="shared" si="175"/>
        <v>0.25215912975455534</v>
      </c>
      <c r="K123" s="3">
        <f t="shared" si="175"/>
        <v>0.25215912975455534</v>
      </c>
      <c r="L123" s="3">
        <f t="shared" si="175"/>
        <v>0.25215912975455534</v>
      </c>
      <c r="M123" s="3">
        <f t="shared" si="175"/>
        <v>0.25215912975455534</v>
      </c>
      <c r="N123" s="3">
        <f t="shared" si="175"/>
        <v>0.25215912975455534</v>
      </c>
      <c r="O123" s="3">
        <f t="shared" si="175"/>
        <v>0.25215912975455534</v>
      </c>
      <c r="P123" s="3">
        <f t="shared" si="175"/>
        <v>0</v>
      </c>
      <c r="Q123" s="3">
        <f t="shared" si="175"/>
        <v>0</v>
      </c>
      <c r="R123" s="3">
        <f t="shared" ref="R123:AB132" si="176">IF($B123&gt;R$2,$F123,)</f>
        <v>0</v>
      </c>
      <c r="S123" s="3">
        <f t="shared" si="176"/>
        <v>0</v>
      </c>
      <c r="T123" s="3">
        <f t="shared" si="176"/>
        <v>0</v>
      </c>
      <c r="U123" s="3">
        <f t="shared" si="176"/>
        <v>0</v>
      </c>
      <c r="V123" s="3">
        <f t="shared" si="176"/>
        <v>0</v>
      </c>
      <c r="W123" s="3">
        <f t="shared" si="176"/>
        <v>0</v>
      </c>
      <c r="X123" s="3">
        <f t="shared" si="176"/>
        <v>0</v>
      </c>
      <c r="Y123" s="3">
        <f t="shared" si="176"/>
        <v>0</v>
      </c>
      <c r="Z123" s="3">
        <f t="shared" si="176"/>
        <v>0</v>
      </c>
      <c r="AA123" s="3">
        <f t="shared" si="176"/>
        <v>0</v>
      </c>
      <c r="AB123" s="3">
        <f t="shared" si="176"/>
        <v>0</v>
      </c>
      <c r="AC123" s="3"/>
      <c r="AD123" s="8">
        <v>44833</v>
      </c>
      <c r="AE123" s="3">
        <f t="shared" si="144"/>
        <v>0</v>
      </c>
      <c r="AF123" s="3">
        <f t="shared" ref="AF123:BA123" si="177">IF(AND($B123&gt;AF$2,$B123&lt;AG$2),$F123,)</f>
        <v>0</v>
      </c>
      <c r="AG123" s="3">
        <f t="shared" si="177"/>
        <v>0</v>
      </c>
      <c r="AH123" s="3">
        <f t="shared" si="177"/>
        <v>0</v>
      </c>
      <c r="AI123" s="3">
        <f t="shared" si="177"/>
        <v>0</v>
      </c>
      <c r="AJ123" s="3">
        <f t="shared" si="177"/>
        <v>0</v>
      </c>
      <c r="AK123" s="3">
        <f t="shared" si="177"/>
        <v>0</v>
      </c>
      <c r="AL123" s="3">
        <f t="shared" si="177"/>
        <v>0</v>
      </c>
      <c r="AM123" s="3">
        <f t="shared" si="177"/>
        <v>0.25215912975455534</v>
      </c>
      <c r="AN123" s="3">
        <f t="shared" si="177"/>
        <v>0</v>
      </c>
      <c r="AO123" s="3">
        <f t="shared" si="177"/>
        <v>0</v>
      </c>
      <c r="AP123" s="3">
        <f t="shared" si="177"/>
        <v>0</v>
      </c>
      <c r="AQ123" s="3">
        <f t="shared" si="177"/>
        <v>0</v>
      </c>
      <c r="AR123" s="3">
        <f t="shared" si="177"/>
        <v>0</v>
      </c>
      <c r="AS123" s="3">
        <f t="shared" si="177"/>
        <v>0</v>
      </c>
      <c r="AT123" s="3">
        <f t="shared" si="177"/>
        <v>0</v>
      </c>
      <c r="AU123" s="3">
        <f t="shared" si="177"/>
        <v>0</v>
      </c>
      <c r="AV123" s="3">
        <f t="shared" si="177"/>
        <v>0</v>
      </c>
      <c r="AW123" s="3">
        <f t="shared" si="177"/>
        <v>0</v>
      </c>
      <c r="AX123" s="3">
        <f t="shared" si="177"/>
        <v>0</v>
      </c>
      <c r="AY123" s="3">
        <f t="shared" si="177"/>
        <v>0</v>
      </c>
      <c r="AZ123" s="3">
        <f t="shared" si="177"/>
        <v>0</v>
      </c>
      <c r="BA123" s="3">
        <f t="shared" si="177"/>
        <v>0</v>
      </c>
      <c r="BE123" s="1">
        <v>272</v>
      </c>
      <c r="BF123" s="20">
        <f t="shared" si="146"/>
        <v>8139.5000317514196</v>
      </c>
      <c r="BG123" s="20">
        <f t="shared" si="147"/>
        <v>10884</v>
      </c>
      <c r="BH123" s="20">
        <f t="shared" si="101"/>
        <v>-2744.4999682485804</v>
      </c>
      <c r="BI123" s="20">
        <f t="shared" si="102"/>
        <v>0</v>
      </c>
      <c r="BJ123" s="20">
        <f t="shared" si="111"/>
        <v>2744.4999682485804</v>
      </c>
      <c r="BK123" s="23">
        <f t="shared" si="103"/>
        <v>10581.350041276846</v>
      </c>
      <c r="BL123" s="23">
        <f t="shared" si="104"/>
        <v>10581.350041276846</v>
      </c>
      <c r="BM123" s="23">
        <f t="shared" si="105"/>
        <v>14149.2</v>
      </c>
      <c r="BN123" s="23">
        <f t="shared" si="106"/>
        <v>3567.8499587231545</v>
      </c>
    </row>
    <row r="124" spans="1:66" x14ac:dyDescent="0.35">
      <c r="A124" s="1">
        <v>273</v>
      </c>
      <c r="B124">
        <v>8995.3451731716486</v>
      </c>
      <c r="C124">
        <v>9068</v>
      </c>
      <c r="D124">
        <v>162</v>
      </c>
      <c r="F124">
        <f t="shared" si="99"/>
        <v>8.0122217499284699E-3</v>
      </c>
      <c r="G124" s="18"/>
      <c r="H124" s="3">
        <f t="shared" si="175"/>
        <v>8.0122217499284699E-3</v>
      </c>
      <c r="I124" s="3">
        <f t="shared" si="175"/>
        <v>8.0122217499284699E-3</v>
      </c>
      <c r="J124" s="3">
        <f t="shared" si="175"/>
        <v>8.0122217499284699E-3</v>
      </c>
      <c r="K124" s="3">
        <f t="shared" si="175"/>
        <v>8.0122217499284699E-3</v>
      </c>
      <c r="L124" s="3">
        <f t="shared" si="175"/>
        <v>8.0122217499284699E-3</v>
      </c>
      <c r="M124" s="3">
        <f t="shared" si="175"/>
        <v>8.0122217499284699E-3</v>
      </c>
      <c r="N124" s="3">
        <f t="shared" si="175"/>
        <v>8.0122217499284699E-3</v>
      </c>
      <c r="O124" s="3">
        <f t="shared" si="175"/>
        <v>8.0122217499284699E-3</v>
      </c>
      <c r="P124" s="3">
        <f t="shared" si="175"/>
        <v>0</v>
      </c>
      <c r="Q124" s="3">
        <f t="shared" si="175"/>
        <v>0</v>
      </c>
      <c r="R124" s="3">
        <f t="shared" si="176"/>
        <v>0</v>
      </c>
      <c r="S124" s="3">
        <f t="shared" si="176"/>
        <v>0</v>
      </c>
      <c r="T124" s="3">
        <f t="shared" si="176"/>
        <v>0</v>
      </c>
      <c r="U124" s="3">
        <f t="shared" si="176"/>
        <v>0</v>
      </c>
      <c r="V124" s="3">
        <f t="shared" si="176"/>
        <v>0</v>
      </c>
      <c r="W124" s="3">
        <f t="shared" si="176"/>
        <v>0</v>
      </c>
      <c r="X124" s="3">
        <f t="shared" si="176"/>
        <v>0</v>
      </c>
      <c r="Y124" s="3">
        <f t="shared" si="176"/>
        <v>0</v>
      </c>
      <c r="Z124" s="3">
        <f t="shared" si="176"/>
        <v>0</v>
      </c>
      <c r="AA124" s="3">
        <f t="shared" si="176"/>
        <v>0</v>
      </c>
      <c r="AB124" s="3">
        <f t="shared" si="176"/>
        <v>0</v>
      </c>
      <c r="AC124" s="3"/>
      <c r="AD124" s="8">
        <v>44834</v>
      </c>
      <c r="AE124" s="3">
        <f t="shared" si="144"/>
        <v>0</v>
      </c>
      <c r="AF124" s="3">
        <f t="shared" ref="AF124:BA124" si="178">IF(AND($B124&gt;AF$2,$B124&lt;AG$2),$F124,)</f>
        <v>0</v>
      </c>
      <c r="AG124" s="3">
        <f t="shared" si="178"/>
        <v>0</v>
      </c>
      <c r="AH124" s="3">
        <f t="shared" si="178"/>
        <v>0</v>
      </c>
      <c r="AI124" s="3">
        <f t="shared" si="178"/>
        <v>0</v>
      </c>
      <c r="AJ124" s="3">
        <f t="shared" si="178"/>
        <v>0</v>
      </c>
      <c r="AK124" s="3">
        <f t="shared" si="178"/>
        <v>0</v>
      </c>
      <c r="AL124" s="3">
        <f t="shared" si="178"/>
        <v>0</v>
      </c>
      <c r="AM124" s="3">
        <f t="shared" si="178"/>
        <v>8.0122217499284699E-3</v>
      </c>
      <c r="AN124" s="3">
        <f t="shared" si="178"/>
        <v>0</v>
      </c>
      <c r="AO124" s="3">
        <f t="shared" si="178"/>
        <v>0</v>
      </c>
      <c r="AP124" s="3">
        <f t="shared" si="178"/>
        <v>0</v>
      </c>
      <c r="AQ124" s="3">
        <f t="shared" si="178"/>
        <v>0</v>
      </c>
      <c r="AR124" s="3">
        <f t="shared" si="178"/>
        <v>0</v>
      </c>
      <c r="AS124" s="3">
        <f t="shared" si="178"/>
        <v>0</v>
      </c>
      <c r="AT124" s="3">
        <f t="shared" si="178"/>
        <v>0</v>
      </c>
      <c r="AU124" s="3">
        <f t="shared" si="178"/>
        <v>0</v>
      </c>
      <c r="AV124" s="3">
        <f t="shared" si="178"/>
        <v>0</v>
      </c>
      <c r="AW124" s="3">
        <f t="shared" si="178"/>
        <v>0</v>
      </c>
      <c r="AX124" s="3">
        <f t="shared" si="178"/>
        <v>0</v>
      </c>
      <c r="AY124" s="3">
        <f t="shared" si="178"/>
        <v>0</v>
      </c>
      <c r="AZ124" s="3">
        <f t="shared" si="178"/>
        <v>0</v>
      </c>
      <c r="BA124" s="3">
        <f t="shared" si="178"/>
        <v>0</v>
      </c>
      <c r="BE124" s="1">
        <v>273</v>
      </c>
      <c r="BF124" s="20">
        <f t="shared" si="146"/>
        <v>8995.3451731716486</v>
      </c>
      <c r="BG124" s="20">
        <f t="shared" si="147"/>
        <v>9068</v>
      </c>
      <c r="BH124" s="20">
        <f t="shared" si="101"/>
        <v>-72.654826828351361</v>
      </c>
      <c r="BI124" s="20">
        <f t="shared" si="102"/>
        <v>0</v>
      </c>
      <c r="BJ124" s="20">
        <f t="shared" si="111"/>
        <v>72.654826828351361</v>
      </c>
      <c r="BK124" s="23">
        <f t="shared" si="103"/>
        <v>11693.948725123144</v>
      </c>
      <c r="BL124" s="23">
        <f t="shared" si="104"/>
        <v>11693.948725123144</v>
      </c>
      <c r="BM124" s="23">
        <f t="shared" si="105"/>
        <v>11788.4</v>
      </c>
      <c r="BN124" s="23">
        <f t="shared" si="106"/>
        <v>94.451274876855678</v>
      </c>
    </row>
    <row r="125" spans="1:66" x14ac:dyDescent="0.35">
      <c r="A125" s="1">
        <v>274</v>
      </c>
      <c r="B125">
        <v>8488.0860159484346</v>
      </c>
      <c r="C125">
        <v>5963</v>
      </c>
      <c r="D125">
        <v>162</v>
      </c>
      <c r="F125">
        <f t="shared" si="99"/>
        <v>0.42345899982365159</v>
      </c>
      <c r="G125" s="18"/>
      <c r="H125" s="3">
        <f t="shared" si="175"/>
        <v>0.42345899982365159</v>
      </c>
      <c r="I125" s="3">
        <f t="shared" si="175"/>
        <v>0.42345899982365159</v>
      </c>
      <c r="J125" s="3">
        <f t="shared" si="175"/>
        <v>0.42345899982365159</v>
      </c>
      <c r="K125" s="3">
        <f t="shared" si="175"/>
        <v>0.42345899982365159</v>
      </c>
      <c r="L125" s="3">
        <f t="shared" si="175"/>
        <v>0.42345899982365159</v>
      </c>
      <c r="M125" s="3">
        <f t="shared" si="175"/>
        <v>0.42345899982365159</v>
      </c>
      <c r="N125" s="3">
        <f t="shared" si="175"/>
        <v>0.42345899982365159</v>
      </c>
      <c r="O125" s="3">
        <f t="shared" si="175"/>
        <v>0.42345899982365159</v>
      </c>
      <c r="P125" s="3">
        <f t="shared" si="175"/>
        <v>0</v>
      </c>
      <c r="Q125" s="3">
        <f t="shared" si="175"/>
        <v>0</v>
      </c>
      <c r="R125" s="3">
        <f t="shared" si="176"/>
        <v>0</v>
      </c>
      <c r="S125" s="3">
        <f t="shared" si="176"/>
        <v>0</v>
      </c>
      <c r="T125" s="3">
        <f t="shared" si="176"/>
        <v>0</v>
      </c>
      <c r="U125" s="3">
        <f t="shared" si="176"/>
        <v>0</v>
      </c>
      <c r="V125" s="3">
        <f t="shared" si="176"/>
        <v>0</v>
      </c>
      <c r="W125" s="3">
        <f t="shared" si="176"/>
        <v>0</v>
      </c>
      <c r="X125" s="3">
        <f t="shared" si="176"/>
        <v>0</v>
      </c>
      <c r="Y125" s="3">
        <f t="shared" si="176"/>
        <v>0</v>
      </c>
      <c r="Z125" s="3">
        <f t="shared" si="176"/>
        <v>0</v>
      </c>
      <c r="AA125" s="3">
        <f t="shared" si="176"/>
        <v>0</v>
      </c>
      <c r="AB125" s="3">
        <f t="shared" si="176"/>
        <v>0</v>
      </c>
      <c r="AC125" s="3"/>
      <c r="AD125" s="8">
        <v>44835</v>
      </c>
      <c r="AE125" s="3">
        <f t="shared" si="144"/>
        <v>0</v>
      </c>
      <c r="AF125" s="3">
        <f t="shared" ref="AF125:BA125" si="179">IF(AND($B125&gt;AF$2,$B125&lt;AG$2),$F125,)</f>
        <v>0</v>
      </c>
      <c r="AG125" s="3">
        <f t="shared" si="179"/>
        <v>0</v>
      </c>
      <c r="AH125" s="3">
        <f t="shared" si="179"/>
        <v>0</v>
      </c>
      <c r="AI125" s="3">
        <f t="shared" si="179"/>
        <v>0</v>
      </c>
      <c r="AJ125" s="3">
        <f t="shared" si="179"/>
        <v>0</v>
      </c>
      <c r="AK125" s="3">
        <f t="shared" si="179"/>
        <v>0</v>
      </c>
      <c r="AL125" s="3">
        <f t="shared" si="179"/>
        <v>0</v>
      </c>
      <c r="AM125" s="3">
        <f t="shared" si="179"/>
        <v>0.42345899982365159</v>
      </c>
      <c r="AN125" s="3">
        <f t="shared" si="179"/>
        <v>0</v>
      </c>
      <c r="AO125" s="3">
        <f t="shared" si="179"/>
        <v>0</v>
      </c>
      <c r="AP125" s="3">
        <f t="shared" si="179"/>
        <v>0</v>
      </c>
      <c r="AQ125" s="3">
        <f t="shared" si="179"/>
        <v>0</v>
      </c>
      <c r="AR125" s="3">
        <f t="shared" si="179"/>
        <v>0</v>
      </c>
      <c r="AS125" s="3">
        <f t="shared" si="179"/>
        <v>0</v>
      </c>
      <c r="AT125" s="3">
        <f t="shared" si="179"/>
        <v>0</v>
      </c>
      <c r="AU125" s="3">
        <f t="shared" si="179"/>
        <v>0</v>
      </c>
      <c r="AV125" s="3">
        <f t="shared" si="179"/>
        <v>0</v>
      </c>
      <c r="AW125" s="3">
        <f t="shared" si="179"/>
        <v>0</v>
      </c>
      <c r="AX125" s="3">
        <f t="shared" si="179"/>
        <v>0</v>
      </c>
      <c r="AY125" s="3">
        <f t="shared" si="179"/>
        <v>0</v>
      </c>
      <c r="AZ125" s="3">
        <f t="shared" si="179"/>
        <v>0</v>
      </c>
      <c r="BA125" s="3">
        <f t="shared" si="179"/>
        <v>0</v>
      </c>
      <c r="BE125" s="1">
        <v>274</v>
      </c>
      <c r="BF125" s="20">
        <f t="shared" si="146"/>
        <v>8488.0860159484346</v>
      </c>
      <c r="BG125" s="20">
        <f t="shared" si="147"/>
        <v>5963</v>
      </c>
      <c r="BH125" s="20">
        <f t="shared" si="101"/>
        <v>2525.0860159484346</v>
      </c>
      <c r="BI125" s="20">
        <f t="shared" si="102"/>
        <v>2525.0860159484346</v>
      </c>
      <c r="BJ125" s="20">
        <f t="shared" si="111"/>
        <v>0</v>
      </c>
      <c r="BK125" s="23">
        <f t="shared" si="103"/>
        <v>11034.511820732965</v>
      </c>
      <c r="BL125" s="23">
        <f t="shared" si="104"/>
        <v>6767.1164537801105</v>
      </c>
      <c r="BM125" s="23">
        <f t="shared" si="105"/>
        <v>7751.9000000000005</v>
      </c>
      <c r="BN125" s="23">
        <f t="shared" si="106"/>
        <v>984.78354621989001</v>
      </c>
    </row>
    <row r="126" spans="1:66" x14ac:dyDescent="0.35">
      <c r="A126" s="1">
        <v>275</v>
      </c>
      <c r="B126">
        <v>5042.247768437448</v>
      </c>
      <c r="C126">
        <v>3344</v>
      </c>
      <c r="D126">
        <v>162</v>
      </c>
      <c r="F126">
        <f t="shared" si="99"/>
        <v>0.50784921304947606</v>
      </c>
      <c r="G126" s="18"/>
      <c r="H126" s="3">
        <f t="shared" si="175"/>
        <v>0.50784921304947606</v>
      </c>
      <c r="I126" s="3">
        <f t="shared" si="175"/>
        <v>0.50784921304947606</v>
      </c>
      <c r="J126" s="3">
        <f t="shared" si="175"/>
        <v>0.50784921304947606</v>
      </c>
      <c r="K126" s="3">
        <f t="shared" si="175"/>
        <v>0.50784921304947606</v>
      </c>
      <c r="L126" s="3">
        <f t="shared" si="175"/>
        <v>0.50784921304947606</v>
      </c>
      <c r="M126" s="3">
        <f t="shared" si="175"/>
        <v>0</v>
      </c>
      <c r="N126" s="3">
        <f t="shared" si="175"/>
        <v>0</v>
      </c>
      <c r="O126" s="3">
        <f t="shared" si="175"/>
        <v>0</v>
      </c>
      <c r="P126" s="3">
        <f t="shared" si="175"/>
        <v>0</v>
      </c>
      <c r="Q126" s="3">
        <f t="shared" si="175"/>
        <v>0</v>
      </c>
      <c r="R126" s="3">
        <f t="shared" si="176"/>
        <v>0</v>
      </c>
      <c r="S126" s="3">
        <f t="shared" si="176"/>
        <v>0</v>
      </c>
      <c r="T126" s="3">
        <f t="shared" si="176"/>
        <v>0</v>
      </c>
      <c r="U126" s="3">
        <f t="shared" si="176"/>
        <v>0</v>
      </c>
      <c r="V126" s="3">
        <f t="shared" si="176"/>
        <v>0</v>
      </c>
      <c r="W126" s="3">
        <f t="shared" si="176"/>
        <v>0</v>
      </c>
      <c r="X126" s="3">
        <f t="shared" si="176"/>
        <v>0</v>
      </c>
      <c r="Y126" s="3">
        <f t="shared" si="176"/>
        <v>0</v>
      </c>
      <c r="Z126" s="3">
        <f t="shared" si="176"/>
        <v>0</v>
      </c>
      <c r="AA126" s="3">
        <f t="shared" si="176"/>
        <v>0</v>
      </c>
      <c r="AB126" s="3">
        <f t="shared" si="176"/>
        <v>0</v>
      </c>
      <c r="AC126" s="3"/>
      <c r="AD126" s="8">
        <v>44836</v>
      </c>
      <c r="AE126" s="3">
        <f t="shared" si="144"/>
        <v>0</v>
      </c>
      <c r="AF126" s="3">
        <f t="shared" ref="AF126:BA126" si="180">IF(AND($B126&gt;AF$2,$B126&lt;AG$2),$F126,)</f>
        <v>0</v>
      </c>
      <c r="AG126" s="3">
        <f t="shared" si="180"/>
        <v>0</v>
      </c>
      <c r="AH126" s="3">
        <f t="shared" si="180"/>
        <v>0</v>
      </c>
      <c r="AI126" s="3">
        <f t="shared" si="180"/>
        <v>0</v>
      </c>
      <c r="AJ126" s="3">
        <f t="shared" si="180"/>
        <v>0.50784921304947606</v>
      </c>
      <c r="AK126" s="3">
        <f t="shared" si="180"/>
        <v>0</v>
      </c>
      <c r="AL126" s="3">
        <f t="shared" si="180"/>
        <v>0</v>
      </c>
      <c r="AM126" s="3">
        <f t="shared" si="180"/>
        <v>0</v>
      </c>
      <c r="AN126" s="3">
        <f t="shared" si="180"/>
        <v>0</v>
      </c>
      <c r="AO126" s="3">
        <f t="shared" si="180"/>
        <v>0</v>
      </c>
      <c r="AP126" s="3">
        <f t="shared" si="180"/>
        <v>0</v>
      </c>
      <c r="AQ126" s="3">
        <f t="shared" si="180"/>
        <v>0</v>
      </c>
      <c r="AR126" s="3">
        <f t="shared" si="180"/>
        <v>0</v>
      </c>
      <c r="AS126" s="3">
        <f t="shared" si="180"/>
        <v>0</v>
      </c>
      <c r="AT126" s="3">
        <f t="shared" si="180"/>
        <v>0</v>
      </c>
      <c r="AU126" s="3">
        <f t="shared" si="180"/>
        <v>0</v>
      </c>
      <c r="AV126" s="3">
        <f t="shared" si="180"/>
        <v>0</v>
      </c>
      <c r="AW126" s="3">
        <f t="shared" si="180"/>
        <v>0</v>
      </c>
      <c r="AX126" s="3">
        <f t="shared" si="180"/>
        <v>0</v>
      </c>
      <c r="AY126" s="3">
        <f t="shared" si="180"/>
        <v>0</v>
      </c>
      <c r="AZ126" s="3">
        <f t="shared" si="180"/>
        <v>0</v>
      </c>
      <c r="BA126" s="3">
        <f t="shared" si="180"/>
        <v>0</v>
      </c>
      <c r="BE126" s="1">
        <v>275</v>
      </c>
      <c r="BF126" s="20">
        <f t="shared" si="146"/>
        <v>5042.247768437448</v>
      </c>
      <c r="BG126" s="20">
        <f t="shared" si="147"/>
        <v>3344</v>
      </c>
      <c r="BH126" s="20">
        <f t="shared" si="101"/>
        <v>1698.247768437448</v>
      </c>
      <c r="BI126" s="20">
        <f t="shared" si="102"/>
        <v>1698.247768437448</v>
      </c>
      <c r="BJ126" s="20">
        <f t="shared" si="111"/>
        <v>0</v>
      </c>
      <c r="BK126" s="23">
        <f t="shared" si="103"/>
        <v>6554.9220989686828</v>
      </c>
      <c r="BL126" s="23">
        <f t="shared" si="104"/>
        <v>3684.8833703093956</v>
      </c>
      <c r="BM126" s="23">
        <f t="shared" si="105"/>
        <v>4347.2</v>
      </c>
      <c r="BN126" s="23">
        <f t="shared" si="106"/>
        <v>662.31662969060426</v>
      </c>
    </row>
    <row r="127" spans="1:66" x14ac:dyDescent="0.35">
      <c r="A127" s="1">
        <v>276</v>
      </c>
      <c r="B127">
        <v>4467.8854760778122</v>
      </c>
      <c r="C127">
        <v>5792</v>
      </c>
      <c r="D127">
        <v>162</v>
      </c>
      <c r="F127">
        <f t="shared" si="99"/>
        <v>0.22861093299761528</v>
      </c>
      <c r="G127" s="18"/>
      <c r="H127" s="3">
        <f t="shared" si="175"/>
        <v>0.22861093299761528</v>
      </c>
      <c r="I127" s="3">
        <f t="shared" si="175"/>
        <v>0.22861093299761528</v>
      </c>
      <c r="J127" s="3">
        <f t="shared" si="175"/>
        <v>0.22861093299761528</v>
      </c>
      <c r="K127" s="3">
        <f t="shared" si="175"/>
        <v>0.22861093299761528</v>
      </c>
      <c r="L127" s="3">
        <f t="shared" si="175"/>
        <v>0</v>
      </c>
      <c r="M127" s="3">
        <f t="shared" si="175"/>
        <v>0</v>
      </c>
      <c r="N127" s="3">
        <f t="shared" si="175"/>
        <v>0</v>
      </c>
      <c r="O127" s="3">
        <f t="shared" si="175"/>
        <v>0</v>
      </c>
      <c r="P127" s="3">
        <f t="shared" si="175"/>
        <v>0</v>
      </c>
      <c r="Q127" s="3">
        <f t="shared" si="175"/>
        <v>0</v>
      </c>
      <c r="R127" s="3">
        <f t="shared" si="176"/>
        <v>0</v>
      </c>
      <c r="S127" s="3">
        <f t="shared" si="176"/>
        <v>0</v>
      </c>
      <c r="T127" s="3">
        <f t="shared" si="176"/>
        <v>0</v>
      </c>
      <c r="U127" s="3">
        <f t="shared" si="176"/>
        <v>0</v>
      </c>
      <c r="V127" s="3">
        <f t="shared" si="176"/>
        <v>0</v>
      </c>
      <c r="W127" s="3">
        <f t="shared" si="176"/>
        <v>0</v>
      </c>
      <c r="X127" s="3">
        <f t="shared" si="176"/>
        <v>0</v>
      </c>
      <c r="Y127" s="3">
        <f t="shared" si="176"/>
        <v>0</v>
      </c>
      <c r="Z127" s="3">
        <f t="shared" si="176"/>
        <v>0</v>
      </c>
      <c r="AA127" s="3">
        <f t="shared" si="176"/>
        <v>0</v>
      </c>
      <c r="AB127" s="3">
        <f t="shared" si="176"/>
        <v>0</v>
      </c>
      <c r="AC127" s="3"/>
      <c r="AD127" s="8">
        <v>44837</v>
      </c>
      <c r="AE127" s="3">
        <f t="shared" si="144"/>
        <v>0</v>
      </c>
      <c r="AF127" s="3">
        <f t="shared" ref="AF127:BA127" si="181">IF(AND($B127&gt;AF$2,$B127&lt;AG$2),$F127,)</f>
        <v>0</v>
      </c>
      <c r="AG127" s="3">
        <f t="shared" si="181"/>
        <v>0</v>
      </c>
      <c r="AH127" s="3">
        <f t="shared" si="181"/>
        <v>0</v>
      </c>
      <c r="AI127" s="3">
        <f t="shared" si="181"/>
        <v>0.22861093299761528</v>
      </c>
      <c r="AJ127" s="3">
        <f t="shared" si="181"/>
        <v>0</v>
      </c>
      <c r="AK127" s="3">
        <f t="shared" si="181"/>
        <v>0</v>
      </c>
      <c r="AL127" s="3">
        <f t="shared" si="181"/>
        <v>0</v>
      </c>
      <c r="AM127" s="3">
        <f t="shared" si="181"/>
        <v>0</v>
      </c>
      <c r="AN127" s="3">
        <f t="shared" si="181"/>
        <v>0</v>
      </c>
      <c r="AO127" s="3">
        <f t="shared" si="181"/>
        <v>0</v>
      </c>
      <c r="AP127" s="3">
        <f t="shared" si="181"/>
        <v>0</v>
      </c>
      <c r="AQ127" s="3">
        <f t="shared" si="181"/>
        <v>0</v>
      </c>
      <c r="AR127" s="3">
        <f t="shared" si="181"/>
        <v>0</v>
      </c>
      <c r="AS127" s="3">
        <f t="shared" si="181"/>
        <v>0</v>
      </c>
      <c r="AT127" s="3">
        <f t="shared" si="181"/>
        <v>0</v>
      </c>
      <c r="AU127" s="3">
        <f t="shared" si="181"/>
        <v>0</v>
      </c>
      <c r="AV127" s="3">
        <f t="shared" si="181"/>
        <v>0</v>
      </c>
      <c r="AW127" s="3">
        <f t="shared" si="181"/>
        <v>0</v>
      </c>
      <c r="AX127" s="3">
        <f t="shared" si="181"/>
        <v>0</v>
      </c>
      <c r="AY127" s="3">
        <f t="shared" si="181"/>
        <v>0</v>
      </c>
      <c r="AZ127" s="3">
        <f t="shared" si="181"/>
        <v>0</v>
      </c>
      <c r="BA127" s="3">
        <f t="shared" si="181"/>
        <v>0</v>
      </c>
      <c r="BE127" s="1">
        <v>276</v>
      </c>
      <c r="BF127" s="20">
        <f t="shared" si="146"/>
        <v>4467.8854760778122</v>
      </c>
      <c r="BG127" s="20">
        <f t="shared" si="147"/>
        <v>5792</v>
      </c>
      <c r="BH127" s="20">
        <f t="shared" si="101"/>
        <v>-1324.1145239221878</v>
      </c>
      <c r="BI127" s="20">
        <f t="shared" si="102"/>
        <v>0</v>
      </c>
      <c r="BJ127" s="20">
        <f t="shared" si="111"/>
        <v>1324.1145239221878</v>
      </c>
      <c r="BK127" s="23">
        <f t="shared" si="103"/>
        <v>5808.2511189011557</v>
      </c>
      <c r="BL127" s="23">
        <f t="shared" si="104"/>
        <v>5808.2511189011557</v>
      </c>
      <c r="BM127" s="23">
        <f t="shared" si="105"/>
        <v>7529.6</v>
      </c>
      <c r="BN127" s="23">
        <f t="shared" si="106"/>
        <v>1721.3488810988447</v>
      </c>
    </row>
    <row r="128" spans="1:66" x14ac:dyDescent="0.35">
      <c r="A128" s="1">
        <v>277</v>
      </c>
      <c r="B128">
        <v>4160.2966304284819</v>
      </c>
      <c r="C128">
        <v>6204</v>
      </c>
      <c r="D128">
        <v>162</v>
      </c>
      <c r="F128">
        <f t="shared" si="99"/>
        <v>0.32941704860920668</v>
      </c>
      <c r="G128" s="18"/>
      <c r="H128" s="3">
        <f t="shared" si="175"/>
        <v>0.32941704860920668</v>
      </c>
      <c r="I128" s="3">
        <f t="shared" si="175"/>
        <v>0.32941704860920668</v>
      </c>
      <c r="J128" s="3">
        <f t="shared" si="175"/>
        <v>0.32941704860920668</v>
      </c>
      <c r="K128" s="3">
        <f t="shared" si="175"/>
        <v>0.32941704860920668</v>
      </c>
      <c r="L128" s="3">
        <f t="shared" si="175"/>
        <v>0</v>
      </c>
      <c r="M128" s="3">
        <f t="shared" si="175"/>
        <v>0</v>
      </c>
      <c r="N128" s="3">
        <f t="shared" si="175"/>
        <v>0</v>
      </c>
      <c r="O128" s="3">
        <f t="shared" si="175"/>
        <v>0</v>
      </c>
      <c r="P128" s="3">
        <f t="shared" si="175"/>
        <v>0</v>
      </c>
      <c r="Q128" s="3">
        <f t="shared" si="175"/>
        <v>0</v>
      </c>
      <c r="R128" s="3">
        <f t="shared" si="176"/>
        <v>0</v>
      </c>
      <c r="S128" s="3">
        <f t="shared" si="176"/>
        <v>0</v>
      </c>
      <c r="T128" s="3">
        <f t="shared" si="176"/>
        <v>0</v>
      </c>
      <c r="U128" s="3">
        <f t="shared" si="176"/>
        <v>0</v>
      </c>
      <c r="V128" s="3">
        <f t="shared" si="176"/>
        <v>0</v>
      </c>
      <c r="W128" s="3">
        <f t="shared" si="176"/>
        <v>0</v>
      </c>
      <c r="X128" s="3">
        <f t="shared" si="176"/>
        <v>0</v>
      </c>
      <c r="Y128" s="3">
        <f t="shared" si="176"/>
        <v>0</v>
      </c>
      <c r="Z128" s="3">
        <f t="shared" si="176"/>
        <v>0</v>
      </c>
      <c r="AA128" s="3">
        <f t="shared" si="176"/>
        <v>0</v>
      </c>
      <c r="AB128" s="3">
        <f t="shared" si="176"/>
        <v>0</v>
      </c>
      <c r="AC128" s="3"/>
      <c r="AD128" s="8">
        <v>44838</v>
      </c>
      <c r="AE128" s="3">
        <f t="shared" si="144"/>
        <v>0</v>
      </c>
      <c r="AF128" s="3">
        <f t="shared" ref="AF128:BA128" si="182">IF(AND($B128&gt;AF$2,$B128&lt;AG$2),$F128,)</f>
        <v>0</v>
      </c>
      <c r="AG128" s="3">
        <f t="shared" si="182"/>
        <v>0</v>
      </c>
      <c r="AH128" s="3">
        <f t="shared" si="182"/>
        <v>0</v>
      </c>
      <c r="AI128" s="3">
        <f t="shared" si="182"/>
        <v>0.32941704860920668</v>
      </c>
      <c r="AJ128" s="3">
        <f t="shared" si="182"/>
        <v>0</v>
      </c>
      <c r="AK128" s="3">
        <f t="shared" si="182"/>
        <v>0</v>
      </c>
      <c r="AL128" s="3">
        <f t="shared" si="182"/>
        <v>0</v>
      </c>
      <c r="AM128" s="3">
        <f t="shared" si="182"/>
        <v>0</v>
      </c>
      <c r="AN128" s="3">
        <f t="shared" si="182"/>
        <v>0</v>
      </c>
      <c r="AO128" s="3">
        <f t="shared" si="182"/>
        <v>0</v>
      </c>
      <c r="AP128" s="3">
        <f t="shared" si="182"/>
        <v>0</v>
      </c>
      <c r="AQ128" s="3">
        <f t="shared" si="182"/>
        <v>0</v>
      </c>
      <c r="AR128" s="3">
        <f t="shared" si="182"/>
        <v>0</v>
      </c>
      <c r="AS128" s="3">
        <f t="shared" si="182"/>
        <v>0</v>
      </c>
      <c r="AT128" s="3">
        <f t="shared" si="182"/>
        <v>0</v>
      </c>
      <c r="AU128" s="3">
        <f t="shared" si="182"/>
        <v>0</v>
      </c>
      <c r="AV128" s="3">
        <f t="shared" si="182"/>
        <v>0</v>
      </c>
      <c r="AW128" s="3">
        <f t="shared" si="182"/>
        <v>0</v>
      </c>
      <c r="AX128" s="3">
        <f t="shared" si="182"/>
        <v>0</v>
      </c>
      <c r="AY128" s="3">
        <f t="shared" si="182"/>
        <v>0</v>
      </c>
      <c r="AZ128" s="3">
        <f t="shared" si="182"/>
        <v>0</v>
      </c>
      <c r="BA128" s="3">
        <f t="shared" si="182"/>
        <v>0</v>
      </c>
      <c r="BE128" s="1">
        <v>277</v>
      </c>
      <c r="BF128" s="20">
        <f t="shared" si="146"/>
        <v>4160.2966304284819</v>
      </c>
      <c r="BG128" s="20">
        <f t="shared" si="147"/>
        <v>6204</v>
      </c>
      <c r="BH128" s="20">
        <f t="shared" si="101"/>
        <v>-2043.7033695715181</v>
      </c>
      <c r="BI128" s="20">
        <f t="shared" si="102"/>
        <v>0</v>
      </c>
      <c r="BJ128" s="20">
        <f t="shared" si="111"/>
        <v>2043.7033695715181</v>
      </c>
      <c r="BK128" s="23">
        <f t="shared" si="103"/>
        <v>5408.385619557027</v>
      </c>
      <c r="BL128" s="23">
        <f t="shared" si="104"/>
        <v>5408.385619557027</v>
      </c>
      <c r="BM128" s="23">
        <f t="shared" si="105"/>
        <v>8065.2000000000007</v>
      </c>
      <c r="BN128" s="23">
        <f t="shared" si="106"/>
        <v>2656.8143804429737</v>
      </c>
    </row>
    <row r="129" spans="1:66" x14ac:dyDescent="0.35">
      <c r="A129" s="1">
        <v>278</v>
      </c>
      <c r="B129">
        <v>9811.265718089242</v>
      </c>
      <c r="C129">
        <v>10212</v>
      </c>
      <c r="D129">
        <v>162</v>
      </c>
      <c r="F129">
        <f t="shared" si="99"/>
        <v>3.9241508216877989E-2</v>
      </c>
      <c r="G129" s="18"/>
      <c r="H129" s="3">
        <f t="shared" si="175"/>
        <v>3.9241508216877989E-2</v>
      </c>
      <c r="I129" s="3">
        <f t="shared" si="175"/>
        <v>3.9241508216877989E-2</v>
      </c>
      <c r="J129" s="3">
        <f t="shared" si="175"/>
        <v>3.9241508216877989E-2</v>
      </c>
      <c r="K129" s="3">
        <f t="shared" si="175"/>
        <v>3.9241508216877989E-2</v>
      </c>
      <c r="L129" s="3">
        <f t="shared" si="175"/>
        <v>3.9241508216877989E-2</v>
      </c>
      <c r="M129" s="3">
        <f t="shared" si="175"/>
        <v>3.9241508216877989E-2</v>
      </c>
      <c r="N129" s="3">
        <f t="shared" si="175"/>
        <v>3.9241508216877989E-2</v>
      </c>
      <c r="O129" s="3">
        <f t="shared" si="175"/>
        <v>3.9241508216877989E-2</v>
      </c>
      <c r="P129" s="3">
        <f t="shared" si="175"/>
        <v>3.9241508216877989E-2</v>
      </c>
      <c r="Q129" s="3">
        <f t="shared" si="175"/>
        <v>0</v>
      </c>
      <c r="R129" s="3">
        <f t="shared" si="176"/>
        <v>0</v>
      </c>
      <c r="S129" s="3">
        <f t="shared" si="176"/>
        <v>0</v>
      </c>
      <c r="T129" s="3">
        <f t="shared" si="176"/>
        <v>0</v>
      </c>
      <c r="U129" s="3">
        <f t="shared" si="176"/>
        <v>0</v>
      </c>
      <c r="V129" s="3">
        <f t="shared" si="176"/>
        <v>0</v>
      </c>
      <c r="W129" s="3">
        <f t="shared" si="176"/>
        <v>0</v>
      </c>
      <c r="X129" s="3">
        <f t="shared" si="176"/>
        <v>0</v>
      </c>
      <c r="Y129" s="3">
        <f t="shared" si="176"/>
        <v>0</v>
      </c>
      <c r="Z129" s="3">
        <f t="shared" si="176"/>
        <v>0</v>
      </c>
      <c r="AA129" s="3">
        <f t="shared" si="176"/>
        <v>0</v>
      </c>
      <c r="AB129" s="3">
        <f t="shared" si="176"/>
        <v>0</v>
      </c>
      <c r="AC129" s="3"/>
      <c r="AD129" s="8">
        <v>44839</v>
      </c>
      <c r="AE129" s="3">
        <f t="shared" si="144"/>
        <v>0</v>
      </c>
      <c r="AF129" s="3">
        <f t="shared" ref="AF129:BA129" si="183">IF(AND($B129&gt;AF$2,$B129&lt;AG$2),$F129,)</f>
        <v>0</v>
      </c>
      <c r="AG129" s="3">
        <f t="shared" si="183"/>
        <v>0</v>
      </c>
      <c r="AH129" s="3">
        <f t="shared" si="183"/>
        <v>0</v>
      </c>
      <c r="AI129" s="3">
        <f t="shared" si="183"/>
        <v>0</v>
      </c>
      <c r="AJ129" s="3">
        <f t="shared" si="183"/>
        <v>0</v>
      </c>
      <c r="AK129" s="3">
        <f t="shared" si="183"/>
        <v>0</v>
      </c>
      <c r="AL129" s="3">
        <f t="shared" si="183"/>
        <v>0</v>
      </c>
      <c r="AM129" s="3">
        <f t="shared" si="183"/>
        <v>0</v>
      </c>
      <c r="AN129" s="3">
        <f t="shared" si="183"/>
        <v>3.9241508216877989E-2</v>
      </c>
      <c r="AO129" s="3">
        <f t="shared" si="183"/>
        <v>0</v>
      </c>
      <c r="AP129" s="3">
        <f t="shared" si="183"/>
        <v>0</v>
      </c>
      <c r="AQ129" s="3">
        <f t="shared" si="183"/>
        <v>0</v>
      </c>
      <c r="AR129" s="3">
        <f t="shared" si="183"/>
        <v>0</v>
      </c>
      <c r="AS129" s="3">
        <f t="shared" si="183"/>
        <v>0</v>
      </c>
      <c r="AT129" s="3">
        <f t="shared" si="183"/>
        <v>0</v>
      </c>
      <c r="AU129" s="3">
        <f t="shared" si="183"/>
        <v>0</v>
      </c>
      <c r="AV129" s="3">
        <f t="shared" si="183"/>
        <v>0</v>
      </c>
      <c r="AW129" s="3">
        <f t="shared" si="183"/>
        <v>0</v>
      </c>
      <c r="AX129" s="3">
        <f t="shared" si="183"/>
        <v>0</v>
      </c>
      <c r="AY129" s="3">
        <f t="shared" si="183"/>
        <v>0</v>
      </c>
      <c r="AZ129" s="3">
        <f t="shared" si="183"/>
        <v>0</v>
      </c>
      <c r="BA129" s="3">
        <f t="shared" si="183"/>
        <v>0</v>
      </c>
      <c r="BE129" s="1">
        <v>278</v>
      </c>
      <c r="BF129" s="20">
        <f t="shared" si="146"/>
        <v>9811.265718089242</v>
      </c>
      <c r="BG129" s="20">
        <f t="shared" si="147"/>
        <v>10212</v>
      </c>
      <c r="BH129" s="20">
        <f t="shared" si="101"/>
        <v>-400.734281910758</v>
      </c>
      <c r="BI129" s="20">
        <f t="shared" si="102"/>
        <v>0</v>
      </c>
      <c r="BJ129" s="20">
        <f t="shared" si="111"/>
        <v>400.734281910758</v>
      </c>
      <c r="BK129" s="23">
        <f t="shared" si="103"/>
        <v>12754.645433516014</v>
      </c>
      <c r="BL129" s="23">
        <f t="shared" si="104"/>
        <v>12754.645433516014</v>
      </c>
      <c r="BM129" s="23">
        <f t="shared" si="105"/>
        <v>13275.6</v>
      </c>
      <c r="BN129" s="23">
        <f t="shared" si="106"/>
        <v>520.95456648398613</v>
      </c>
    </row>
    <row r="130" spans="1:66" x14ac:dyDescent="0.35">
      <c r="A130" s="1">
        <v>279</v>
      </c>
      <c r="B130">
        <v>12008.33195969155</v>
      </c>
      <c r="C130">
        <v>15152</v>
      </c>
      <c r="D130">
        <v>162</v>
      </c>
      <c r="F130">
        <f t="shared" si="99"/>
        <v>0.20747545144591145</v>
      </c>
      <c r="G130" s="18"/>
      <c r="H130" s="3">
        <f t="shared" si="175"/>
        <v>0.20747545144591145</v>
      </c>
      <c r="I130" s="3">
        <f t="shared" si="175"/>
        <v>0.20747545144591145</v>
      </c>
      <c r="J130" s="3">
        <f t="shared" si="175"/>
        <v>0.20747545144591145</v>
      </c>
      <c r="K130" s="3">
        <f t="shared" si="175"/>
        <v>0.20747545144591145</v>
      </c>
      <c r="L130" s="3">
        <f t="shared" si="175"/>
        <v>0.20747545144591145</v>
      </c>
      <c r="M130" s="3">
        <f t="shared" si="175"/>
        <v>0.20747545144591145</v>
      </c>
      <c r="N130" s="3">
        <f t="shared" si="175"/>
        <v>0.20747545144591145</v>
      </c>
      <c r="O130" s="3">
        <f t="shared" si="175"/>
        <v>0.20747545144591145</v>
      </c>
      <c r="P130" s="3">
        <f t="shared" si="175"/>
        <v>0.20747545144591145</v>
      </c>
      <c r="Q130" s="3">
        <f t="shared" si="175"/>
        <v>0.20747545144591145</v>
      </c>
      <c r="R130" s="3">
        <f t="shared" si="176"/>
        <v>0.20747545144591145</v>
      </c>
      <c r="S130" s="3">
        <f t="shared" si="176"/>
        <v>0.20747545144591145</v>
      </c>
      <c r="T130" s="3">
        <f t="shared" si="176"/>
        <v>0</v>
      </c>
      <c r="U130" s="3">
        <f t="shared" si="176"/>
        <v>0</v>
      </c>
      <c r="V130" s="3">
        <f t="shared" si="176"/>
        <v>0</v>
      </c>
      <c r="W130" s="3">
        <f t="shared" si="176"/>
        <v>0</v>
      </c>
      <c r="X130" s="3">
        <f t="shared" si="176"/>
        <v>0</v>
      </c>
      <c r="Y130" s="3">
        <f t="shared" si="176"/>
        <v>0</v>
      </c>
      <c r="Z130" s="3">
        <f t="shared" si="176"/>
        <v>0</v>
      </c>
      <c r="AA130" s="3">
        <f t="shared" si="176"/>
        <v>0</v>
      </c>
      <c r="AB130" s="3">
        <f t="shared" si="176"/>
        <v>0</v>
      </c>
      <c r="AC130" s="3"/>
      <c r="AD130" s="8">
        <v>44840</v>
      </c>
      <c r="AE130" s="3">
        <f t="shared" si="144"/>
        <v>0</v>
      </c>
      <c r="AF130" s="3">
        <f t="shared" ref="AF130:BA130" si="184">IF(AND($B130&gt;AF$2,$B130&lt;AG$2),$F130,)</f>
        <v>0</v>
      </c>
      <c r="AG130" s="3">
        <f t="shared" si="184"/>
        <v>0</v>
      </c>
      <c r="AH130" s="3">
        <f t="shared" si="184"/>
        <v>0</v>
      </c>
      <c r="AI130" s="3">
        <f t="shared" si="184"/>
        <v>0</v>
      </c>
      <c r="AJ130" s="3">
        <f t="shared" si="184"/>
        <v>0</v>
      </c>
      <c r="AK130" s="3">
        <f t="shared" si="184"/>
        <v>0</v>
      </c>
      <c r="AL130" s="3">
        <f t="shared" si="184"/>
        <v>0</v>
      </c>
      <c r="AM130" s="3">
        <f t="shared" si="184"/>
        <v>0</v>
      </c>
      <c r="AN130" s="3">
        <f t="shared" si="184"/>
        <v>0</v>
      </c>
      <c r="AO130" s="3">
        <f t="shared" si="184"/>
        <v>0</v>
      </c>
      <c r="AP130" s="3">
        <f t="shared" si="184"/>
        <v>0</v>
      </c>
      <c r="AQ130" s="3">
        <f t="shared" si="184"/>
        <v>0.20747545144591145</v>
      </c>
      <c r="AR130" s="3">
        <f t="shared" si="184"/>
        <v>0</v>
      </c>
      <c r="AS130" s="3">
        <f t="shared" si="184"/>
        <v>0</v>
      </c>
      <c r="AT130" s="3">
        <f t="shared" si="184"/>
        <v>0</v>
      </c>
      <c r="AU130" s="3">
        <f t="shared" si="184"/>
        <v>0</v>
      </c>
      <c r="AV130" s="3">
        <f t="shared" si="184"/>
        <v>0</v>
      </c>
      <c r="AW130" s="3">
        <f t="shared" si="184"/>
        <v>0</v>
      </c>
      <c r="AX130" s="3">
        <f t="shared" si="184"/>
        <v>0</v>
      </c>
      <c r="AY130" s="3">
        <f t="shared" si="184"/>
        <v>0</v>
      </c>
      <c r="AZ130" s="3">
        <f t="shared" si="184"/>
        <v>0</v>
      </c>
      <c r="BA130" s="3">
        <f t="shared" si="184"/>
        <v>0</v>
      </c>
      <c r="BE130" s="1">
        <v>279</v>
      </c>
      <c r="BF130" s="20">
        <f t="shared" si="146"/>
        <v>12008.33195969155</v>
      </c>
      <c r="BG130" s="20">
        <f t="shared" si="147"/>
        <v>15152</v>
      </c>
      <c r="BH130" s="20">
        <f t="shared" si="101"/>
        <v>-3143.6680403084501</v>
      </c>
      <c r="BI130" s="20">
        <f t="shared" si="102"/>
        <v>0</v>
      </c>
      <c r="BJ130" s="20">
        <f t="shared" si="111"/>
        <v>3143.6680403084501</v>
      </c>
      <c r="BK130" s="23">
        <f t="shared" si="103"/>
        <v>15610.831547599015</v>
      </c>
      <c r="BL130" s="23">
        <f t="shared" si="104"/>
        <v>15610.831547599015</v>
      </c>
      <c r="BM130" s="23">
        <f t="shared" si="105"/>
        <v>19697.600000000002</v>
      </c>
      <c r="BN130" s="23">
        <f t="shared" si="106"/>
        <v>4086.7684524009874</v>
      </c>
    </row>
    <row r="131" spans="1:66" x14ac:dyDescent="0.35">
      <c r="A131" s="1">
        <v>280</v>
      </c>
      <c r="B131">
        <v>12557.55632295718</v>
      </c>
      <c r="C131">
        <v>11524</v>
      </c>
      <c r="D131">
        <v>162</v>
      </c>
      <c r="F131">
        <f t="shared" si="99"/>
        <v>8.9687289392327299E-2</v>
      </c>
      <c r="G131" s="18"/>
      <c r="H131" s="3">
        <f t="shared" si="175"/>
        <v>8.9687289392327299E-2</v>
      </c>
      <c r="I131" s="3">
        <f t="shared" si="175"/>
        <v>8.9687289392327299E-2</v>
      </c>
      <c r="J131" s="3">
        <f t="shared" si="175"/>
        <v>8.9687289392327299E-2</v>
      </c>
      <c r="K131" s="3">
        <f t="shared" si="175"/>
        <v>8.9687289392327299E-2</v>
      </c>
      <c r="L131" s="3">
        <f t="shared" si="175"/>
        <v>8.9687289392327299E-2</v>
      </c>
      <c r="M131" s="3">
        <f t="shared" si="175"/>
        <v>8.9687289392327299E-2</v>
      </c>
      <c r="N131" s="3">
        <f t="shared" si="175"/>
        <v>8.9687289392327299E-2</v>
      </c>
      <c r="O131" s="3">
        <f t="shared" si="175"/>
        <v>8.9687289392327299E-2</v>
      </c>
      <c r="P131" s="3">
        <f t="shared" si="175"/>
        <v>8.9687289392327299E-2</v>
      </c>
      <c r="Q131" s="3">
        <f t="shared" si="175"/>
        <v>8.9687289392327299E-2</v>
      </c>
      <c r="R131" s="3">
        <f t="shared" si="176"/>
        <v>8.9687289392327299E-2</v>
      </c>
      <c r="S131" s="3">
        <f t="shared" si="176"/>
        <v>8.9687289392327299E-2</v>
      </c>
      <c r="T131" s="3">
        <f t="shared" si="176"/>
        <v>0</v>
      </c>
      <c r="U131" s="3">
        <f t="shared" si="176"/>
        <v>0</v>
      </c>
      <c r="V131" s="3">
        <f t="shared" si="176"/>
        <v>0</v>
      </c>
      <c r="W131" s="3">
        <f t="shared" si="176"/>
        <v>0</v>
      </c>
      <c r="X131" s="3">
        <f t="shared" si="176"/>
        <v>0</v>
      </c>
      <c r="Y131" s="3">
        <f t="shared" si="176"/>
        <v>0</v>
      </c>
      <c r="Z131" s="3">
        <f t="shared" si="176"/>
        <v>0</v>
      </c>
      <c r="AA131" s="3">
        <f t="shared" si="176"/>
        <v>0</v>
      </c>
      <c r="AB131" s="3">
        <f t="shared" si="176"/>
        <v>0</v>
      </c>
      <c r="AC131" s="3"/>
      <c r="AD131" s="8">
        <v>44841</v>
      </c>
      <c r="AE131" s="3">
        <f t="shared" ref="AE131:AE155" si="185">IF($B131&lt;AF$2,$F131,)</f>
        <v>0</v>
      </c>
      <c r="AF131" s="3">
        <f t="shared" ref="AF131:BA131" si="186">IF(AND($B131&gt;AF$2,$B131&lt;AG$2),$F131,)</f>
        <v>0</v>
      </c>
      <c r="AG131" s="3">
        <f t="shared" si="186"/>
        <v>0</v>
      </c>
      <c r="AH131" s="3">
        <f t="shared" si="186"/>
        <v>0</v>
      </c>
      <c r="AI131" s="3">
        <f t="shared" si="186"/>
        <v>0</v>
      </c>
      <c r="AJ131" s="3">
        <f t="shared" si="186"/>
        <v>0</v>
      </c>
      <c r="AK131" s="3">
        <f t="shared" si="186"/>
        <v>0</v>
      </c>
      <c r="AL131" s="3">
        <f t="shared" si="186"/>
        <v>0</v>
      </c>
      <c r="AM131" s="3">
        <f t="shared" si="186"/>
        <v>0</v>
      </c>
      <c r="AN131" s="3">
        <f t="shared" si="186"/>
        <v>0</v>
      </c>
      <c r="AO131" s="3">
        <f t="shared" si="186"/>
        <v>0</v>
      </c>
      <c r="AP131" s="3">
        <f t="shared" si="186"/>
        <v>0</v>
      </c>
      <c r="AQ131" s="3">
        <f t="shared" si="186"/>
        <v>8.9687289392327299E-2</v>
      </c>
      <c r="AR131" s="3">
        <f t="shared" si="186"/>
        <v>0</v>
      </c>
      <c r="AS131" s="3">
        <f t="shared" si="186"/>
        <v>0</v>
      </c>
      <c r="AT131" s="3">
        <f t="shared" si="186"/>
        <v>0</v>
      </c>
      <c r="AU131" s="3">
        <f t="shared" si="186"/>
        <v>0</v>
      </c>
      <c r="AV131" s="3">
        <f t="shared" si="186"/>
        <v>0</v>
      </c>
      <c r="AW131" s="3">
        <f t="shared" si="186"/>
        <v>0</v>
      </c>
      <c r="AX131" s="3">
        <f t="shared" si="186"/>
        <v>0</v>
      </c>
      <c r="AY131" s="3">
        <f t="shared" si="186"/>
        <v>0</v>
      </c>
      <c r="AZ131" s="3">
        <f t="shared" si="186"/>
        <v>0</v>
      </c>
      <c r="BA131" s="3">
        <f t="shared" si="186"/>
        <v>0</v>
      </c>
      <c r="BE131" s="1">
        <v>280</v>
      </c>
      <c r="BF131" s="20">
        <f t="shared" ref="BF131:BF155" si="187">B131</f>
        <v>12557.55632295718</v>
      </c>
      <c r="BG131" s="20">
        <f t="shared" ref="BG131:BG155" si="188">C131</f>
        <v>11524</v>
      </c>
      <c r="BH131" s="20">
        <f t="shared" si="101"/>
        <v>1033.5563229571799</v>
      </c>
      <c r="BI131" s="20">
        <f t="shared" si="102"/>
        <v>1033.5563229571799</v>
      </c>
      <c r="BJ131" s="20">
        <f t="shared" si="111"/>
        <v>0</v>
      </c>
      <c r="BK131" s="23">
        <f t="shared" si="103"/>
        <v>16324.823219844335</v>
      </c>
      <c r="BL131" s="23">
        <f t="shared" si="104"/>
        <v>14578.113034046701</v>
      </c>
      <c r="BM131" s="23">
        <f t="shared" si="105"/>
        <v>14981.2</v>
      </c>
      <c r="BN131" s="23">
        <f t="shared" si="106"/>
        <v>403.08696595330002</v>
      </c>
    </row>
    <row r="132" spans="1:66" x14ac:dyDescent="0.35">
      <c r="A132" s="1">
        <v>281</v>
      </c>
      <c r="B132">
        <v>9349.0782460493574</v>
      </c>
      <c r="C132">
        <v>8008</v>
      </c>
      <c r="D132">
        <v>117</v>
      </c>
      <c r="F132">
        <f t="shared" ref="F132:F155" si="189">ABS(B132-C132)/C132</f>
        <v>0.16746731344272694</v>
      </c>
      <c r="G132" s="18"/>
      <c r="H132" s="3">
        <f t="shared" si="175"/>
        <v>0.16746731344272694</v>
      </c>
      <c r="I132" s="3">
        <f t="shared" si="175"/>
        <v>0.16746731344272694</v>
      </c>
      <c r="J132" s="3">
        <f t="shared" si="175"/>
        <v>0.16746731344272694</v>
      </c>
      <c r="K132" s="3">
        <f t="shared" si="175"/>
        <v>0.16746731344272694</v>
      </c>
      <c r="L132" s="3">
        <f t="shared" si="175"/>
        <v>0.16746731344272694</v>
      </c>
      <c r="M132" s="3">
        <f t="shared" si="175"/>
        <v>0.16746731344272694</v>
      </c>
      <c r="N132" s="3">
        <f t="shared" si="175"/>
        <v>0.16746731344272694</v>
      </c>
      <c r="O132" s="3">
        <f t="shared" si="175"/>
        <v>0.16746731344272694</v>
      </c>
      <c r="P132" s="3">
        <f t="shared" si="175"/>
        <v>0.16746731344272694</v>
      </c>
      <c r="Q132" s="3">
        <f t="shared" si="175"/>
        <v>0</v>
      </c>
      <c r="R132" s="3">
        <f t="shared" si="176"/>
        <v>0</v>
      </c>
      <c r="S132" s="3">
        <f t="shared" si="176"/>
        <v>0</v>
      </c>
      <c r="T132" s="3">
        <f t="shared" si="176"/>
        <v>0</v>
      </c>
      <c r="U132" s="3">
        <f t="shared" si="176"/>
        <v>0</v>
      </c>
      <c r="V132" s="3">
        <f t="shared" si="176"/>
        <v>0</v>
      </c>
      <c r="W132" s="3">
        <f t="shared" si="176"/>
        <v>0</v>
      </c>
      <c r="X132" s="3">
        <f t="shared" si="176"/>
        <v>0</v>
      </c>
      <c r="Y132" s="3">
        <f t="shared" si="176"/>
        <v>0</v>
      </c>
      <c r="Z132" s="3">
        <f t="shared" si="176"/>
        <v>0</v>
      </c>
      <c r="AA132" s="3">
        <f t="shared" si="176"/>
        <v>0</v>
      </c>
      <c r="AB132" s="3">
        <f t="shared" si="176"/>
        <v>0</v>
      </c>
      <c r="AC132" s="3"/>
      <c r="AD132" s="8">
        <v>44842</v>
      </c>
      <c r="AE132" s="3">
        <f t="shared" si="185"/>
        <v>0</v>
      </c>
      <c r="AF132" s="3">
        <f t="shared" ref="AF132:BA132" si="190">IF(AND($B132&gt;AF$2,$B132&lt;AG$2),$F132,)</f>
        <v>0</v>
      </c>
      <c r="AG132" s="3">
        <f t="shared" si="190"/>
        <v>0</v>
      </c>
      <c r="AH132" s="3">
        <f t="shared" si="190"/>
        <v>0</v>
      </c>
      <c r="AI132" s="3">
        <f t="shared" si="190"/>
        <v>0</v>
      </c>
      <c r="AJ132" s="3">
        <f t="shared" si="190"/>
        <v>0</v>
      </c>
      <c r="AK132" s="3">
        <f t="shared" si="190"/>
        <v>0</v>
      </c>
      <c r="AL132" s="3">
        <f t="shared" si="190"/>
        <v>0</v>
      </c>
      <c r="AM132" s="3">
        <f t="shared" si="190"/>
        <v>0</v>
      </c>
      <c r="AN132" s="3">
        <f t="shared" si="190"/>
        <v>0.16746731344272694</v>
      </c>
      <c r="AO132" s="3">
        <f t="shared" si="190"/>
        <v>0</v>
      </c>
      <c r="AP132" s="3">
        <f t="shared" si="190"/>
        <v>0</v>
      </c>
      <c r="AQ132" s="3">
        <f t="shared" si="190"/>
        <v>0</v>
      </c>
      <c r="AR132" s="3">
        <f t="shared" si="190"/>
        <v>0</v>
      </c>
      <c r="AS132" s="3">
        <f t="shared" si="190"/>
        <v>0</v>
      </c>
      <c r="AT132" s="3">
        <f t="shared" si="190"/>
        <v>0</v>
      </c>
      <c r="AU132" s="3">
        <f t="shared" si="190"/>
        <v>0</v>
      </c>
      <c r="AV132" s="3">
        <f t="shared" si="190"/>
        <v>0</v>
      </c>
      <c r="AW132" s="3">
        <f t="shared" si="190"/>
        <v>0</v>
      </c>
      <c r="AX132" s="3">
        <f t="shared" si="190"/>
        <v>0</v>
      </c>
      <c r="AY132" s="3">
        <f t="shared" si="190"/>
        <v>0</v>
      </c>
      <c r="AZ132" s="3">
        <f t="shared" si="190"/>
        <v>0</v>
      </c>
      <c r="BA132" s="3">
        <f t="shared" si="190"/>
        <v>0</v>
      </c>
      <c r="BE132" s="1">
        <v>281</v>
      </c>
      <c r="BF132" s="20">
        <f t="shared" si="187"/>
        <v>9349.0782460493574</v>
      </c>
      <c r="BG132" s="20">
        <f t="shared" si="188"/>
        <v>8008</v>
      </c>
      <c r="BH132" s="20">
        <f t="shared" ref="BH132:BH155" si="191">BF132-BG132</f>
        <v>1341.0782460493574</v>
      </c>
      <c r="BI132" s="20">
        <f t="shared" ref="BI132:BI155" si="192">IF(BF132&gt;BG132,BF132-BG132,0)</f>
        <v>1341.0782460493574</v>
      </c>
      <c r="BJ132" s="20">
        <f t="shared" si="111"/>
        <v>0</v>
      </c>
      <c r="BK132" s="23">
        <f t="shared" ref="BK132:BK155" si="193">BF132*$BL$1</f>
        <v>12153.801719864165</v>
      </c>
      <c r="BL132" s="23">
        <f t="shared" ref="BL132:BL155" si="194">BK132-BI132*($BL$1+$BL$1*$BI$1)</f>
        <v>9887.37948404075</v>
      </c>
      <c r="BM132" s="23">
        <f t="shared" ref="BM132:BM155" si="195">BG132*$BL$1</f>
        <v>10410.4</v>
      </c>
      <c r="BN132" s="23">
        <f t="shared" ref="BN132:BN155" si="196">BM132-BL132</f>
        <v>523.02051595924968</v>
      </c>
    </row>
    <row r="133" spans="1:66" x14ac:dyDescent="0.35">
      <c r="A133" s="1">
        <v>282</v>
      </c>
      <c r="B133">
        <v>6756.0107307176322</v>
      </c>
      <c r="C133">
        <v>6588</v>
      </c>
      <c r="D133">
        <v>162</v>
      </c>
      <c r="F133">
        <f t="shared" si="189"/>
        <v>2.5502539574625411E-2</v>
      </c>
      <c r="G133" s="18"/>
      <c r="H133" s="3">
        <f t="shared" ref="H133:Q142" si="197">IF($B133&gt;H$2,$F133,)</f>
        <v>2.5502539574625411E-2</v>
      </c>
      <c r="I133" s="3">
        <f t="shared" si="197"/>
        <v>2.5502539574625411E-2</v>
      </c>
      <c r="J133" s="3">
        <f t="shared" si="197"/>
        <v>2.5502539574625411E-2</v>
      </c>
      <c r="K133" s="3">
        <f t="shared" si="197"/>
        <v>2.5502539574625411E-2</v>
      </c>
      <c r="L133" s="3">
        <f t="shared" si="197"/>
        <v>2.5502539574625411E-2</v>
      </c>
      <c r="M133" s="3">
        <f t="shared" si="197"/>
        <v>2.5502539574625411E-2</v>
      </c>
      <c r="N133" s="3">
        <f t="shared" si="197"/>
        <v>0</v>
      </c>
      <c r="O133" s="3">
        <f t="shared" si="197"/>
        <v>0</v>
      </c>
      <c r="P133" s="3">
        <f t="shared" si="197"/>
        <v>0</v>
      </c>
      <c r="Q133" s="3">
        <f t="shared" si="197"/>
        <v>0</v>
      </c>
      <c r="R133" s="3">
        <f t="shared" ref="R133:AB142" si="198">IF($B133&gt;R$2,$F133,)</f>
        <v>0</v>
      </c>
      <c r="S133" s="3">
        <f t="shared" si="198"/>
        <v>0</v>
      </c>
      <c r="T133" s="3">
        <f t="shared" si="198"/>
        <v>0</v>
      </c>
      <c r="U133" s="3">
        <f t="shared" si="198"/>
        <v>0</v>
      </c>
      <c r="V133" s="3">
        <f t="shared" si="198"/>
        <v>0</v>
      </c>
      <c r="W133" s="3">
        <f t="shared" si="198"/>
        <v>0</v>
      </c>
      <c r="X133" s="3">
        <f t="shared" si="198"/>
        <v>0</v>
      </c>
      <c r="Y133" s="3">
        <f t="shared" si="198"/>
        <v>0</v>
      </c>
      <c r="Z133" s="3">
        <f t="shared" si="198"/>
        <v>0</v>
      </c>
      <c r="AA133" s="3">
        <f t="shared" si="198"/>
        <v>0</v>
      </c>
      <c r="AB133" s="3">
        <f t="shared" si="198"/>
        <v>0</v>
      </c>
      <c r="AC133" s="3"/>
      <c r="AD133" s="8">
        <v>44843</v>
      </c>
      <c r="AE133" s="3">
        <f t="shared" si="185"/>
        <v>0</v>
      </c>
      <c r="AF133" s="3">
        <f t="shared" ref="AF133:BA133" si="199">IF(AND($B133&gt;AF$2,$B133&lt;AG$2),$F133,)</f>
        <v>0</v>
      </c>
      <c r="AG133" s="3">
        <f t="shared" si="199"/>
        <v>0</v>
      </c>
      <c r="AH133" s="3">
        <f t="shared" si="199"/>
        <v>0</v>
      </c>
      <c r="AI133" s="3">
        <f t="shared" si="199"/>
        <v>0</v>
      </c>
      <c r="AJ133" s="3">
        <f t="shared" si="199"/>
        <v>0</v>
      </c>
      <c r="AK133" s="3">
        <f t="shared" si="199"/>
        <v>2.5502539574625411E-2</v>
      </c>
      <c r="AL133" s="3">
        <f t="shared" si="199"/>
        <v>0</v>
      </c>
      <c r="AM133" s="3">
        <f t="shared" si="199"/>
        <v>0</v>
      </c>
      <c r="AN133" s="3">
        <f t="shared" si="199"/>
        <v>0</v>
      </c>
      <c r="AO133" s="3">
        <f t="shared" si="199"/>
        <v>0</v>
      </c>
      <c r="AP133" s="3">
        <f t="shared" si="199"/>
        <v>0</v>
      </c>
      <c r="AQ133" s="3">
        <f t="shared" si="199"/>
        <v>0</v>
      </c>
      <c r="AR133" s="3">
        <f t="shared" si="199"/>
        <v>0</v>
      </c>
      <c r="AS133" s="3">
        <f t="shared" si="199"/>
        <v>0</v>
      </c>
      <c r="AT133" s="3">
        <f t="shared" si="199"/>
        <v>0</v>
      </c>
      <c r="AU133" s="3">
        <f t="shared" si="199"/>
        <v>0</v>
      </c>
      <c r="AV133" s="3">
        <f t="shared" si="199"/>
        <v>0</v>
      </c>
      <c r="AW133" s="3">
        <f t="shared" si="199"/>
        <v>0</v>
      </c>
      <c r="AX133" s="3">
        <f t="shared" si="199"/>
        <v>0</v>
      </c>
      <c r="AY133" s="3">
        <f t="shared" si="199"/>
        <v>0</v>
      </c>
      <c r="AZ133" s="3">
        <f t="shared" si="199"/>
        <v>0</v>
      </c>
      <c r="BA133" s="3">
        <f t="shared" si="199"/>
        <v>0</v>
      </c>
      <c r="BE133" s="1">
        <v>282</v>
      </c>
      <c r="BF133" s="20">
        <f t="shared" si="187"/>
        <v>6756.0107307176322</v>
      </c>
      <c r="BG133" s="20">
        <f t="shared" si="188"/>
        <v>6588</v>
      </c>
      <c r="BH133" s="20">
        <f t="shared" si="191"/>
        <v>168.01073071763221</v>
      </c>
      <c r="BI133" s="20">
        <f t="shared" si="192"/>
        <v>168.01073071763221</v>
      </c>
      <c r="BJ133" s="20">
        <f t="shared" si="111"/>
        <v>0</v>
      </c>
      <c r="BK133" s="23">
        <f t="shared" si="193"/>
        <v>8782.8139499329227</v>
      </c>
      <c r="BL133" s="23">
        <f t="shared" si="194"/>
        <v>8498.8758150201247</v>
      </c>
      <c r="BM133" s="23">
        <f t="shared" si="195"/>
        <v>8564.4</v>
      </c>
      <c r="BN133" s="23">
        <f t="shared" si="196"/>
        <v>65.524184979874917</v>
      </c>
    </row>
    <row r="134" spans="1:66" x14ac:dyDescent="0.35">
      <c r="A134" s="1">
        <v>283</v>
      </c>
      <c r="B134">
        <v>4373.2510375372503</v>
      </c>
      <c r="C134">
        <v>1968</v>
      </c>
      <c r="D134">
        <v>92</v>
      </c>
      <c r="F134">
        <f t="shared" si="189"/>
        <v>1.2221804052526679</v>
      </c>
      <c r="G134" s="18"/>
      <c r="H134" s="3">
        <f t="shared" si="197"/>
        <v>1.2221804052526679</v>
      </c>
      <c r="I134" s="3">
        <f t="shared" si="197"/>
        <v>1.2221804052526679</v>
      </c>
      <c r="J134" s="3">
        <f t="shared" si="197"/>
        <v>1.2221804052526679</v>
      </c>
      <c r="K134" s="3">
        <f t="shared" si="197"/>
        <v>1.2221804052526679</v>
      </c>
      <c r="L134" s="3">
        <f t="shared" si="197"/>
        <v>0</v>
      </c>
      <c r="M134" s="3">
        <f t="shared" si="197"/>
        <v>0</v>
      </c>
      <c r="N134" s="3">
        <f t="shared" si="197"/>
        <v>0</v>
      </c>
      <c r="O134" s="3">
        <f t="shared" si="197"/>
        <v>0</v>
      </c>
      <c r="P134" s="3">
        <f t="shared" si="197"/>
        <v>0</v>
      </c>
      <c r="Q134" s="3">
        <f t="shared" si="197"/>
        <v>0</v>
      </c>
      <c r="R134" s="3">
        <f t="shared" si="198"/>
        <v>0</v>
      </c>
      <c r="S134" s="3">
        <f t="shared" si="198"/>
        <v>0</v>
      </c>
      <c r="T134" s="3">
        <f t="shared" si="198"/>
        <v>0</v>
      </c>
      <c r="U134" s="3">
        <f t="shared" si="198"/>
        <v>0</v>
      </c>
      <c r="V134" s="3">
        <f t="shared" si="198"/>
        <v>0</v>
      </c>
      <c r="W134" s="3">
        <f t="shared" si="198"/>
        <v>0</v>
      </c>
      <c r="X134" s="3">
        <f t="shared" si="198"/>
        <v>0</v>
      </c>
      <c r="Y134" s="3">
        <f t="shared" si="198"/>
        <v>0</v>
      </c>
      <c r="Z134" s="3">
        <f t="shared" si="198"/>
        <v>0</v>
      </c>
      <c r="AA134" s="3">
        <f t="shared" si="198"/>
        <v>0</v>
      </c>
      <c r="AB134" s="3">
        <f t="shared" si="198"/>
        <v>0</v>
      </c>
      <c r="AC134" s="3"/>
      <c r="AD134" s="8">
        <v>44844</v>
      </c>
      <c r="AE134" s="3">
        <f t="shared" si="185"/>
        <v>0</v>
      </c>
      <c r="AF134" s="3">
        <f t="shared" ref="AF134:BA134" si="200">IF(AND($B134&gt;AF$2,$B134&lt;AG$2),$F134,)</f>
        <v>0</v>
      </c>
      <c r="AG134" s="3">
        <f t="shared" si="200"/>
        <v>0</v>
      </c>
      <c r="AH134" s="3">
        <f t="shared" si="200"/>
        <v>0</v>
      </c>
      <c r="AI134" s="3">
        <f t="shared" si="200"/>
        <v>1.2221804052526679</v>
      </c>
      <c r="AJ134" s="3">
        <f t="shared" si="200"/>
        <v>0</v>
      </c>
      <c r="AK134" s="3">
        <f t="shared" si="200"/>
        <v>0</v>
      </c>
      <c r="AL134" s="3">
        <f t="shared" si="200"/>
        <v>0</v>
      </c>
      <c r="AM134" s="3">
        <f t="shared" si="200"/>
        <v>0</v>
      </c>
      <c r="AN134" s="3">
        <f t="shared" si="200"/>
        <v>0</v>
      </c>
      <c r="AO134" s="3">
        <f t="shared" si="200"/>
        <v>0</v>
      </c>
      <c r="AP134" s="3">
        <f t="shared" si="200"/>
        <v>0</v>
      </c>
      <c r="AQ134" s="3">
        <f t="shared" si="200"/>
        <v>0</v>
      </c>
      <c r="AR134" s="3">
        <f t="shared" si="200"/>
        <v>0</v>
      </c>
      <c r="AS134" s="3">
        <f t="shared" si="200"/>
        <v>0</v>
      </c>
      <c r="AT134" s="3">
        <f t="shared" si="200"/>
        <v>0</v>
      </c>
      <c r="AU134" s="3">
        <f t="shared" si="200"/>
        <v>0</v>
      </c>
      <c r="AV134" s="3">
        <f t="shared" si="200"/>
        <v>0</v>
      </c>
      <c r="AW134" s="3">
        <f t="shared" si="200"/>
        <v>0</v>
      </c>
      <c r="AX134" s="3">
        <f t="shared" si="200"/>
        <v>0</v>
      </c>
      <c r="AY134" s="3">
        <f t="shared" si="200"/>
        <v>0</v>
      </c>
      <c r="AZ134" s="3">
        <f t="shared" si="200"/>
        <v>0</v>
      </c>
      <c r="BA134" s="3">
        <f t="shared" si="200"/>
        <v>0</v>
      </c>
      <c r="BE134" s="1">
        <v>283</v>
      </c>
      <c r="BF134" s="20">
        <f t="shared" si="187"/>
        <v>4373.2510375372503</v>
      </c>
      <c r="BG134" s="20">
        <f t="shared" si="188"/>
        <v>1968</v>
      </c>
      <c r="BH134" s="20">
        <f t="shared" si="191"/>
        <v>2405.2510375372503</v>
      </c>
      <c r="BI134" s="20">
        <f t="shared" si="192"/>
        <v>2405.2510375372503</v>
      </c>
      <c r="BJ134" s="20">
        <f t="shared" si="111"/>
        <v>0</v>
      </c>
      <c r="BK134" s="23">
        <f t="shared" si="193"/>
        <v>5685.2263487984255</v>
      </c>
      <c r="BL134" s="23">
        <f t="shared" si="194"/>
        <v>1620.3520953604725</v>
      </c>
      <c r="BM134" s="23">
        <f t="shared" si="195"/>
        <v>2558.4</v>
      </c>
      <c r="BN134" s="23">
        <f t="shared" si="196"/>
        <v>938.04790463952759</v>
      </c>
    </row>
    <row r="135" spans="1:66" x14ac:dyDescent="0.35">
      <c r="A135" s="1">
        <v>284</v>
      </c>
      <c r="B135">
        <v>4790.0530786669196</v>
      </c>
      <c r="C135">
        <v>2612</v>
      </c>
      <c r="D135">
        <v>92</v>
      </c>
      <c r="F135">
        <f t="shared" si="189"/>
        <v>0.83386411893833068</v>
      </c>
      <c r="G135" s="18"/>
      <c r="H135" s="3">
        <f t="shared" si="197"/>
        <v>0.83386411893833068</v>
      </c>
      <c r="I135" s="3">
        <f t="shared" si="197"/>
        <v>0.83386411893833068</v>
      </c>
      <c r="J135" s="3">
        <f t="shared" si="197"/>
        <v>0.83386411893833068</v>
      </c>
      <c r="K135" s="3">
        <f t="shared" si="197"/>
        <v>0.83386411893833068</v>
      </c>
      <c r="L135" s="3">
        <f t="shared" si="197"/>
        <v>0</v>
      </c>
      <c r="M135" s="3">
        <f t="shared" si="197"/>
        <v>0</v>
      </c>
      <c r="N135" s="3">
        <f t="shared" si="197"/>
        <v>0</v>
      </c>
      <c r="O135" s="3">
        <f t="shared" si="197"/>
        <v>0</v>
      </c>
      <c r="P135" s="3">
        <f t="shared" si="197"/>
        <v>0</v>
      </c>
      <c r="Q135" s="3">
        <f t="shared" si="197"/>
        <v>0</v>
      </c>
      <c r="R135" s="3">
        <f t="shared" si="198"/>
        <v>0</v>
      </c>
      <c r="S135" s="3">
        <f t="shared" si="198"/>
        <v>0</v>
      </c>
      <c r="T135" s="3">
        <f t="shared" si="198"/>
        <v>0</v>
      </c>
      <c r="U135" s="3">
        <f t="shared" si="198"/>
        <v>0</v>
      </c>
      <c r="V135" s="3">
        <f t="shared" si="198"/>
        <v>0</v>
      </c>
      <c r="W135" s="3">
        <f t="shared" si="198"/>
        <v>0</v>
      </c>
      <c r="X135" s="3">
        <f t="shared" si="198"/>
        <v>0</v>
      </c>
      <c r="Y135" s="3">
        <f t="shared" si="198"/>
        <v>0</v>
      </c>
      <c r="Z135" s="3">
        <f t="shared" si="198"/>
        <v>0</v>
      </c>
      <c r="AA135" s="3">
        <f t="shared" si="198"/>
        <v>0</v>
      </c>
      <c r="AB135" s="3">
        <f t="shared" si="198"/>
        <v>0</v>
      </c>
      <c r="AC135" s="3"/>
      <c r="AD135" s="8">
        <v>44845</v>
      </c>
      <c r="AE135" s="3">
        <f t="shared" si="185"/>
        <v>0</v>
      </c>
      <c r="AF135" s="3">
        <f t="shared" ref="AF135:BA135" si="201">IF(AND($B135&gt;AF$2,$B135&lt;AG$2),$F135,)</f>
        <v>0</v>
      </c>
      <c r="AG135" s="3">
        <f t="shared" si="201"/>
        <v>0</v>
      </c>
      <c r="AH135" s="3">
        <f t="shared" si="201"/>
        <v>0</v>
      </c>
      <c r="AI135" s="3">
        <f t="shared" si="201"/>
        <v>0.83386411893833068</v>
      </c>
      <c r="AJ135" s="3">
        <f t="shared" si="201"/>
        <v>0</v>
      </c>
      <c r="AK135" s="3">
        <f t="shared" si="201"/>
        <v>0</v>
      </c>
      <c r="AL135" s="3">
        <f t="shared" si="201"/>
        <v>0</v>
      </c>
      <c r="AM135" s="3">
        <f t="shared" si="201"/>
        <v>0</v>
      </c>
      <c r="AN135" s="3">
        <f t="shared" si="201"/>
        <v>0</v>
      </c>
      <c r="AO135" s="3">
        <f t="shared" si="201"/>
        <v>0</v>
      </c>
      <c r="AP135" s="3">
        <f t="shared" si="201"/>
        <v>0</v>
      </c>
      <c r="AQ135" s="3">
        <f t="shared" si="201"/>
        <v>0</v>
      </c>
      <c r="AR135" s="3">
        <f t="shared" si="201"/>
        <v>0</v>
      </c>
      <c r="AS135" s="3">
        <f t="shared" si="201"/>
        <v>0</v>
      </c>
      <c r="AT135" s="3">
        <f t="shared" si="201"/>
        <v>0</v>
      </c>
      <c r="AU135" s="3">
        <f t="shared" si="201"/>
        <v>0</v>
      </c>
      <c r="AV135" s="3">
        <f t="shared" si="201"/>
        <v>0</v>
      </c>
      <c r="AW135" s="3">
        <f t="shared" si="201"/>
        <v>0</v>
      </c>
      <c r="AX135" s="3">
        <f t="shared" si="201"/>
        <v>0</v>
      </c>
      <c r="AY135" s="3">
        <f t="shared" si="201"/>
        <v>0</v>
      </c>
      <c r="AZ135" s="3">
        <f t="shared" si="201"/>
        <v>0</v>
      </c>
      <c r="BA135" s="3">
        <f t="shared" si="201"/>
        <v>0</v>
      </c>
      <c r="BE135" s="1">
        <v>284</v>
      </c>
      <c r="BF135" s="20">
        <f t="shared" si="187"/>
        <v>4790.0530786669196</v>
      </c>
      <c r="BG135" s="20">
        <f t="shared" si="188"/>
        <v>2612</v>
      </c>
      <c r="BH135" s="20">
        <f t="shared" si="191"/>
        <v>2178.0530786669196</v>
      </c>
      <c r="BI135" s="20">
        <f t="shared" si="192"/>
        <v>2178.0530786669196</v>
      </c>
      <c r="BJ135" s="20">
        <f t="shared" si="111"/>
        <v>0</v>
      </c>
      <c r="BK135" s="23">
        <f t="shared" si="193"/>
        <v>6227.069002266996</v>
      </c>
      <c r="BL135" s="23">
        <f t="shared" si="194"/>
        <v>2546.1592993199019</v>
      </c>
      <c r="BM135" s="23">
        <f t="shared" si="195"/>
        <v>3395.6</v>
      </c>
      <c r="BN135" s="23">
        <f t="shared" si="196"/>
        <v>849.44070068009796</v>
      </c>
    </row>
    <row r="136" spans="1:66" x14ac:dyDescent="0.35">
      <c r="A136" s="1">
        <v>285</v>
      </c>
      <c r="B136">
        <v>3139.2208695873692</v>
      </c>
      <c r="C136">
        <v>1208</v>
      </c>
      <c r="D136">
        <v>92</v>
      </c>
      <c r="F136">
        <f t="shared" si="189"/>
        <v>1.5986927728372262</v>
      </c>
      <c r="G136" s="18"/>
      <c r="H136" s="3">
        <f t="shared" si="197"/>
        <v>1.5986927728372262</v>
      </c>
      <c r="I136" s="3">
        <f t="shared" si="197"/>
        <v>1.5986927728372262</v>
      </c>
      <c r="J136" s="3">
        <f t="shared" si="197"/>
        <v>1.5986927728372262</v>
      </c>
      <c r="K136" s="3">
        <f t="shared" si="197"/>
        <v>0</v>
      </c>
      <c r="L136" s="3">
        <f t="shared" si="197"/>
        <v>0</v>
      </c>
      <c r="M136" s="3">
        <f t="shared" si="197"/>
        <v>0</v>
      </c>
      <c r="N136" s="3">
        <f t="shared" si="197"/>
        <v>0</v>
      </c>
      <c r="O136" s="3">
        <f t="shared" si="197"/>
        <v>0</v>
      </c>
      <c r="P136" s="3">
        <f t="shared" si="197"/>
        <v>0</v>
      </c>
      <c r="Q136" s="3">
        <f t="shared" si="197"/>
        <v>0</v>
      </c>
      <c r="R136" s="3">
        <f t="shared" si="198"/>
        <v>0</v>
      </c>
      <c r="S136" s="3">
        <f t="shared" si="198"/>
        <v>0</v>
      </c>
      <c r="T136" s="3">
        <f t="shared" si="198"/>
        <v>0</v>
      </c>
      <c r="U136" s="3">
        <f t="shared" si="198"/>
        <v>0</v>
      </c>
      <c r="V136" s="3">
        <f t="shared" si="198"/>
        <v>0</v>
      </c>
      <c r="W136" s="3">
        <f t="shared" si="198"/>
        <v>0</v>
      </c>
      <c r="X136" s="3">
        <f t="shared" si="198"/>
        <v>0</v>
      </c>
      <c r="Y136" s="3">
        <f t="shared" si="198"/>
        <v>0</v>
      </c>
      <c r="Z136" s="3">
        <f t="shared" si="198"/>
        <v>0</v>
      </c>
      <c r="AA136" s="3">
        <f t="shared" si="198"/>
        <v>0</v>
      </c>
      <c r="AB136" s="3">
        <f t="shared" si="198"/>
        <v>0</v>
      </c>
      <c r="AC136" s="3"/>
      <c r="AD136" s="8">
        <v>44846</v>
      </c>
      <c r="AE136" s="3">
        <f t="shared" si="185"/>
        <v>0</v>
      </c>
      <c r="AF136" s="3">
        <f t="shared" ref="AF136:BA136" si="202">IF(AND($B136&gt;AF$2,$B136&lt;AG$2),$F136,)</f>
        <v>0</v>
      </c>
      <c r="AG136" s="3">
        <f t="shared" si="202"/>
        <v>0</v>
      </c>
      <c r="AH136" s="3">
        <f t="shared" si="202"/>
        <v>1.5986927728372262</v>
      </c>
      <c r="AI136" s="3">
        <f t="shared" si="202"/>
        <v>0</v>
      </c>
      <c r="AJ136" s="3">
        <f t="shared" si="202"/>
        <v>0</v>
      </c>
      <c r="AK136" s="3">
        <f t="shared" si="202"/>
        <v>0</v>
      </c>
      <c r="AL136" s="3">
        <f t="shared" si="202"/>
        <v>0</v>
      </c>
      <c r="AM136" s="3">
        <f t="shared" si="202"/>
        <v>0</v>
      </c>
      <c r="AN136" s="3">
        <f t="shared" si="202"/>
        <v>0</v>
      </c>
      <c r="AO136" s="3">
        <f t="shared" si="202"/>
        <v>0</v>
      </c>
      <c r="AP136" s="3">
        <f t="shared" si="202"/>
        <v>0</v>
      </c>
      <c r="AQ136" s="3">
        <f t="shared" si="202"/>
        <v>0</v>
      </c>
      <c r="AR136" s="3">
        <f t="shared" si="202"/>
        <v>0</v>
      </c>
      <c r="AS136" s="3">
        <f t="shared" si="202"/>
        <v>0</v>
      </c>
      <c r="AT136" s="3">
        <f t="shared" si="202"/>
        <v>0</v>
      </c>
      <c r="AU136" s="3">
        <f t="shared" si="202"/>
        <v>0</v>
      </c>
      <c r="AV136" s="3">
        <f t="shared" si="202"/>
        <v>0</v>
      </c>
      <c r="AW136" s="3">
        <f t="shared" si="202"/>
        <v>0</v>
      </c>
      <c r="AX136" s="3">
        <f t="shared" si="202"/>
        <v>0</v>
      </c>
      <c r="AY136" s="3">
        <f t="shared" si="202"/>
        <v>0</v>
      </c>
      <c r="AZ136" s="3">
        <f t="shared" si="202"/>
        <v>0</v>
      </c>
      <c r="BA136" s="3">
        <f t="shared" si="202"/>
        <v>0</v>
      </c>
      <c r="BE136" s="1">
        <v>285</v>
      </c>
      <c r="BF136" s="20">
        <f t="shared" si="187"/>
        <v>3139.2208695873692</v>
      </c>
      <c r="BG136" s="20">
        <f t="shared" si="188"/>
        <v>1208</v>
      </c>
      <c r="BH136" s="20">
        <f t="shared" si="191"/>
        <v>1931.2208695873692</v>
      </c>
      <c r="BI136" s="20">
        <f t="shared" si="192"/>
        <v>1931.2208695873692</v>
      </c>
      <c r="BJ136" s="20">
        <f t="shared" ref="BJ136:BJ155" si="203">ABS(IF(BF136&lt;BG136,BG136-BF136,0))</f>
        <v>0</v>
      </c>
      <c r="BK136" s="23">
        <f t="shared" si="193"/>
        <v>4080.9871304635799</v>
      </c>
      <c r="BL136" s="23">
        <f t="shared" si="194"/>
        <v>817.22386086092592</v>
      </c>
      <c r="BM136" s="23">
        <f t="shared" si="195"/>
        <v>1570.4</v>
      </c>
      <c r="BN136" s="23">
        <f t="shared" si="196"/>
        <v>753.17613913907417</v>
      </c>
    </row>
    <row r="137" spans="1:66" x14ac:dyDescent="0.35">
      <c r="A137" s="1">
        <v>286</v>
      </c>
      <c r="B137">
        <v>7610.7199587702171</v>
      </c>
      <c r="C137">
        <v>7620</v>
      </c>
      <c r="D137">
        <v>162</v>
      </c>
      <c r="F137">
        <f t="shared" si="189"/>
        <v>1.2178531797615367E-3</v>
      </c>
      <c r="G137" s="18"/>
      <c r="H137" s="3">
        <f t="shared" si="197"/>
        <v>1.2178531797615367E-3</v>
      </c>
      <c r="I137" s="3">
        <f t="shared" si="197"/>
        <v>1.2178531797615367E-3</v>
      </c>
      <c r="J137" s="3">
        <f t="shared" si="197"/>
        <v>1.2178531797615367E-3</v>
      </c>
      <c r="K137" s="3">
        <f t="shared" si="197"/>
        <v>1.2178531797615367E-3</v>
      </c>
      <c r="L137" s="3">
        <f t="shared" si="197"/>
        <v>1.2178531797615367E-3</v>
      </c>
      <c r="M137" s="3">
        <f t="shared" si="197"/>
        <v>1.2178531797615367E-3</v>
      </c>
      <c r="N137" s="3">
        <f t="shared" si="197"/>
        <v>1.2178531797615367E-3</v>
      </c>
      <c r="O137" s="3">
        <f t="shared" si="197"/>
        <v>0</v>
      </c>
      <c r="P137" s="3">
        <f t="shared" si="197"/>
        <v>0</v>
      </c>
      <c r="Q137" s="3">
        <f t="shared" si="197"/>
        <v>0</v>
      </c>
      <c r="R137" s="3">
        <f t="shared" si="198"/>
        <v>0</v>
      </c>
      <c r="S137" s="3">
        <f t="shared" si="198"/>
        <v>0</v>
      </c>
      <c r="T137" s="3">
        <f t="shared" si="198"/>
        <v>0</v>
      </c>
      <c r="U137" s="3">
        <f t="shared" si="198"/>
        <v>0</v>
      </c>
      <c r="V137" s="3">
        <f t="shared" si="198"/>
        <v>0</v>
      </c>
      <c r="W137" s="3">
        <f t="shared" si="198"/>
        <v>0</v>
      </c>
      <c r="X137" s="3">
        <f t="shared" si="198"/>
        <v>0</v>
      </c>
      <c r="Y137" s="3">
        <f t="shared" si="198"/>
        <v>0</v>
      </c>
      <c r="Z137" s="3">
        <f t="shared" si="198"/>
        <v>0</v>
      </c>
      <c r="AA137" s="3">
        <f t="shared" si="198"/>
        <v>0</v>
      </c>
      <c r="AB137" s="3">
        <f t="shared" si="198"/>
        <v>0</v>
      </c>
      <c r="AC137" s="3"/>
      <c r="AD137" s="8">
        <v>44847</v>
      </c>
      <c r="AE137" s="3">
        <f t="shared" si="185"/>
        <v>0</v>
      </c>
      <c r="AF137" s="3">
        <f t="shared" ref="AF137:BA137" si="204">IF(AND($B137&gt;AF$2,$B137&lt;AG$2),$F137,)</f>
        <v>0</v>
      </c>
      <c r="AG137" s="3">
        <f t="shared" si="204"/>
        <v>0</v>
      </c>
      <c r="AH137" s="3">
        <f t="shared" si="204"/>
        <v>0</v>
      </c>
      <c r="AI137" s="3">
        <f t="shared" si="204"/>
        <v>0</v>
      </c>
      <c r="AJ137" s="3">
        <f t="shared" si="204"/>
        <v>0</v>
      </c>
      <c r="AK137" s="3">
        <f t="shared" si="204"/>
        <v>0</v>
      </c>
      <c r="AL137" s="3">
        <f t="shared" si="204"/>
        <v>1.2178531797615367E-3</v>
      </c>
      <c r="AM137" s="3">
        <f t="shared" si="204"/>
        <v>0</v>
      </c>
      <c r="AN137" s="3">
        <f t="shared" si="204"/>
        <v>0</v>
      </c>
      <c r="AO137" s="3">
        <f t="shared" si="204"/>
        <v>0</v>
      </c>
      <c r="AP137" s="3">
        <f t="shared" si="204"/>
        <v>0</v>
      </c>
      <c r="AQ137" s="3">
        <f t="shared" si="204"/>
        <v>0</v>
      </c>
      <c r="AR137" s="3">
        <f t="shared" si="204"/>
        <v>0</v>
      </c>
      <c r="AS137" s="3">
        <f t="shared" si="204"/>
        <v>0</v>
      </c>
      <c r="AT137" s="3">
        <f t="shared" si="204"/>
        <v>0</v>
      </c>
      <c r="AU137" s="3">
        <f t="shared" si="204"/>
        <v>0</v>
      </c>
      <c r="AV137" s="3">
        <f t="shared" si="204"/>
        <v>0</v>
      </c>
      <c r="AW137" s="3">
        <f t="shared" si="204"/>
        <v>0</v>
      </c>
      <c r="AX137" s="3">
        <f t="shared" si="204"/>
        <v>0</v>
      </c>
      <c r="AY137" s="3">
        <f t="shared" si="204"/>
        <v>0</v>
      </c>
      <c r="AZ137" s="3">
        <f t="shared" si="204"/>
        <v>0</v>
      </c>
      <c r="BA137" s="3">
        <f t="shared" si="204"/>
        <v>0</v>
      </c>
      <c r="BE137" s="1">
        <v>286</v>
      </c>
      <c r="BF137" s="20">
        <f t="shared" si="187"/>
        <v>7610.7199587702171</v>
      </c>
      <c r="BG137" s="20">
        <f t="shared" si="188"/>
        <v>7620</v>
      </c>
      <c r="BH137" s="20">
        <f t="shared" si="191"/>
        <v>-9.2800412297829098</v>
      </c>
      <c r="BI137" s="20">
        <f t="shared" si="192"/>
        <v>0</v>
      </c>
      <c r="BJ137" s="20">
        <f t="shared" si="203"/>
        <v>9.2800412297829098</v>
      </c>
      <c r="BK137" s="23">
        <f t="shared" si="193"/>
        <v>9893.9359464012832</v>
      </c>
      <c r="BL137" s="23">
        <f t="shared" si="194"/>
        <v>9893.9359464012832</v>
      </c>
      <c r="BM137" s="23">
        <f t="shared" si="195"/>
        <v>9906</v>
      </c>
      <c r="BN137" s="23">
        <f t="shared" si="196"/>
        <v>12.064053598716782</v>
      </c>
    </row>
    <row r="138" spans="1:66" x14ac:dyDescent="0.35">
      <c r="A138" s="1">
        <v>287</v>
      </c>
      <c r="B138">
        <v>7890.8586922446739</v>
      </c>
      <c r="C138">
        <v>9272</v>
      </c>
      <c r="D138">
        <v>162</v>
      </c>
      <c r="F138">
        <f t="shared" si="189"/>
        <v>0.14895829462417237</v>
      </c>
      <c r="G138" s="18"/>
      <c r="H138" s="3">
        <f t="shared" si="197"/>
        <v>0.14895829462417237</v>
      </c>
      <c r="I138" s="3">
        <f t="shared" si="197"/>
        <v>0.14895829462417237</v>
      </c>
      <c r="J138" s="3">
        <f t="shared" si="197"/>
        <v>0.14895829462417237</v>
      </c>
      <c r="K138" s="3">
        <f t="shared" si="197"/>
        <v>0.14895829462417237</v>
      </c>
      <c r="L138" s="3">
        <f t="shared" si="197"/>
        <v>0.14895829462417237</v>
      </c>
      <c r="M138" s="3">
        <f t="shared" si="197"/>
        <v>0.14895829462417237</v>
      </c>
      <c r="N138" s="3">
        <f t="shared" si="197"/>
        <v>0.14895829462417237</v>
      </c>
      <c r="O138" s="3">
        <f t="shared" si="197"/>
        <v>0</v>
      </c>
      <c r="P138" s="3">
        <f t="shared" si="197"/>
        <v>0</v>
      </c>
      <c r="Q138" s="3">
        <f t="shared" si="197"/>
        <v>0</v>
      </c>
      <c r="R138" s="3">
        <f t="shared" si="198"/>
        <v>0</v>
      </c>
      <c r="S138" s="3">
        <f t="shared" si="198"/>
        <v>0</v>
      </c>
      <c r="T138" s="3">
        <f t="shared" si="198"/>
        <v>0</v>
      </c>
      <c r="U138" s="3">
        <f t="shared" si="198"/>
        <v>0</v>
      </c>
      <c r="V138" s="3">
        <f t="shared" si="198"/>
        <v>0</v>
      </c>
      <c r="W138" s="3">
        <f t="shared" si="198"/>
        <v>0</v>
      </c>
      <c r="X138" s="3">
        <f t="shared" si="198"/>
        <v>0</v>
      </c>
      <c r="Y138" s="3">
        <f t="shared" si="198"/>
        <v>0</v>
      </c>
      <c r="Z138" s="3">
        <f t="shared" si="198"/>
        <v>0</v>
      </c>
      <c r="AA138" s="3">
        <f t="shared" si="198"/>
        <v>0</v>
      </c>
      <c r="AB138" s="3">
        <f t="shared" si="198"/>
        <v>0</v>
      </c>
      <c r="AC138" s="3"/>
      <c r="AD138" s="8">
        <v>44848</v>
      </c>
      <c r="AE138" s="3">
        <f t="shared" si="185"/>
        <v>0</v>
      </c>
      <c r="AF138" s="3">
        <f t="shared" ref="AF138:BA138" si="205">IF(AND($B138&gt;AF$2,$B138&lt;AG$2),$F138,)</f>
        <v>0</v>
      </c>
      <c r="AG138" s="3">
        <f t="shared" si="205"/>
        <v>0</v>
      </c>
      <c r="AH138" s="3">
        <f t="shared" si="205"/>
        <v>0</v>
      </c>
      <c r="AI138" s="3">
        <f t="shared" si="205"/>
        <v>0</v>
      </c>
      <c r="AJ138" s="3">
        <f t="shared" si="205"/>
        <v>0</v>
      </c>
      <c r="AK138" s="3">
        <f t="shared" si="205"/>
        <v>0</v>
      </c>
      <c r="AL138" s="3">
        <f t="shared" si="205"/>
        <v>0.14895829462417237</v>
      </c>
      <c r="AM138" s="3">
        <f t="shared" si="205"/>
        <v>0</v>
      </c>
      <c r="AN138" s="3">
        <f t="shared" si="205"/>
        <v>0</v>
      </c>
      <c r="AO138" s="3">
        <f t="shared" si="205"/>
        <v>0</v>
      </c>
      <c r="AP138" s="3">
        <f t="shared" si="205"/>
        <v>0</v>
      </c>
      <c r="AQ138" s="3">
        <f t="shared" si="205"/>
        <v>0</v>
      </c>
      <c r="AR138" s="3">
        <f t="shared" si="205"/>
        <v>0</v>
      </c>
      <c r="AS138" s="3">
        <f t="shared" si="205"/>
        <v>0</v>
      </c>
      <c r="AT138" s="3">
        <f t="shared" si="205"/>
        <v>0</v>
      </c>
      <c r="AU138" s="3">
        <f t="shared" si="205"/>
        <v>0</v>
      </c>
      <c r="AV138" s="3">
        <f t="shared" si="205"/>
        <v>0</v>
      </c>
      <c r="AW138" s="3">
        <f t="shared" si="205"/>
        <v>0</v>
      </c>
      <c r="AX138" s="3">
        <f t="shared" si="205"/>
        <v>0</v>
      </c>
      <c r="AY138" s="3">
        <f t="shared" si="205"/>
        <v>0</v>
      </c>
      <c r="AZ138" s="3">
        <f t="shared" si="205"/>
        <v>0</v>
      </c>
      <c r="BA138" s="3">
        <f t="shared" si="205"/>
        <v>0</v>
      </c>
      <c r="BE138" s="1">
        <v>287</v>
      </c>
      <c r="BF138" s="20">
        <f t="shared" si="187"/>
        <v>7890.8586922446739</v>
      </c>
      <c r="BG138" s="20">
        <f t="shared" si="188"/>
        <v>9272</v>
      </c>
      <c r="BH138" s="20">
        <f t="shared" si="191"/>
        <v>-1381.1413077553261</v>
      </c>
      <c r="BI138" s="20">
        <f t="shared" si="192"/>
        <v>0</v>
      </c>
      <c r="BJ138" s="20">
        <f t="shared" si="203"/>
        <v>1381.1413077553261</v>
      </c>
      <c r="BK138" s="23">
        <f t="shared" si="193"/>
        <v>10258.116299918076</v>
      </c>
      <c r="BL138" s="23">
        <f t="shared" si="194"/>
        <v>10258.116299918076</v>
      </c>
      <c r="BM138" s="23">
        <f t="shared" si="195"/>
        <v>12053.6</v>
      </c>
      <c r="BN138" s="23">
        <f t="shared" si="196"/>
        <v>1795.4837000819243</v>
      </c>
    </row>
    <row r="139" spans="1:66" x14ac:dyDescent="0.35">
      <c r="A139" s="1">
        <v>288</v>
      </c>
      <c r="B139">
        <v>11948.70134168601</v>
      </c>
      <c r="C139">
        <v>14884</v>
      </c>
      <c r="D139">
        <v>162</v>
      </c>
      <c r="F139">
        <f t="shared" si="189"/>
        <v>0.19721168088645458</v>
      </c>
      <c r="G139" s="18"/>
      <c r="H139" s="3">
        <f t="shared" si="197"/>
        <v>0.19721168088645458</v>
      </c>
      <c r="I139" s="3">
        <f t="shared" si="197"/>
        <v>0.19721168088645458</v>
      </c>
      <c r="J139" s="3">
        <f t="shared" si="197"/>
        <v>0.19721168088645458</v>
      </c>
      <c r="K139" s="3">
        <f t="shared" si="197"/>
        <v>0.19721168088645458</v>
      </c>
      <c r="L139" s="3">
        <f t="shared" si="197"/>
        <v>0.19721168088645458</v>
      </c>
      <c r="M139" s="3">
        <f t="shared" si="197"/>
        <v>0.19721168088645458</v>
      </c>
      <c r="N139" s="3">
        <f t="shared" si="197"/>
        <v>0.19721168088645458</v>
      </c>
      <c r="O139" s="3">
        <f t="shared" si="197"/>
        <v>0.19721168088645458</v>
      </c>
      <c r="P139" s="3">
        <f t="shared" si="197"/>
        <v>0.19721168088645458</v>
      </c>
      <c r="Q139" s="3">
        <f t="shared" si="197"/>
        <v>0.19721168088645458</v>
      </c>
      <c r="R139" s="3">
        <f t="shared" si="198"/>
        <v>0.19721168088645458</v>
      </c>
      <c r="S139" s="3">
        <f t="shared" si="198"/>
        <v>0</v>
      </c>
      <c r="T139" s="3">
        <f t="shared" si="198"/>
        <v>0</v>
      </c>
      <c r="U139" s="3">
        <f t="shared" si="198"/>
        <v>0</v>
      </c>
      <c r="V139" s="3">
        <f t="shared" si="198"/>
        <v>0</v>
      </c>
      <c r="W139" s="3">
        <f t="shared" si="198"/>
        <v>0</v>
      </c>
      <c r="X139" s="3">
        <f t="shared" si="198"/>
        <v>0</v>
      </c>
      <c r="Y139" s="3">
        <f t="shared" si="198"/>
        <v>0</v>
      </c>
      <c r="Z139" s="3">
        <f t="shared" si="198"/>
        <v>0</v>
      </c>
      <c r="AA139" s="3">
        <f t="shared" si="198"/>
        <v>0</v>
      </c>
      <c r="AB139" s="3">
        <f t="shared" si="198"/>
        <v>0</v>
      </c>
      <c r="AC139" s="3"/>
      <c r="AD139" s="8">
        <v>44849</v>
      </c>
      <c r="AE139" s="3">
        <f t="shared" si="185"/>
        <v>0</v>
      </c>
      <c r="AF139" s="3">
        <f t="shared" ref="AF139:BA139" si="206">IF(AND($B139&gt;AF$2,$B139&lt;AG$2),$F139,)</f>
        <v>0</v>
      </c>
      <c r="AG139" s="3">
        <f t="shared" si="206"/>
        <v>0</v>
      </c>
      <c r="AH139" s="3">
        <f t="shared" si="206"/>
        <v>0</v>
      </c>
      <c r="AI139" s="3">
        <f t="shared" si="206"/>
        <v>0</v>
      </c>
      <c r="AJ139" s="3">
        <f t="shared" si="206"/>
        <v>0</v>
      </c>
      <c r="AK139" s="3">
        <f t="shared" si="206"/>
        <v>0</v>
      </c>
      <c r="AL139" s="3">
        <f t="shared" si="206"/>
        <v>0</v>
      </c>
      <c r="AM139" s="3">
        <f t="shared" si="206"/>
        <v>0</v>
      </c>
      <c r="AN139" s="3">
        <f t="shared" si="206"/>
        <v>0</v>
      </c>
      <c r="AO139" s="3">
        <f t="shared" si="206"/>
        <v>0</v>
      </c>
      <c r="AP139" s="3">
        <f t="shared" si="206"/>
        <v>0.19721168088645458</v>
      </c>
      <c r="AQ139" s="3">
        <f t="shared" si="206"/>
        <v>0</v>
      </c>
      <c r="AR139" s="3">
        <f t="shared" si="206"/>
        <v>0</v>
      </c>
      <c r="AS139" s="3">
        <f t="shared" si="206"/>
        <v>0</v>
      </c>
      <c r="AT139" s="3">
        <f t="shared" si="206"/>
        <v>0</v>
      </c>
      <c r="AU139" s="3">
        <f t="shared" si="206"/>
        <v>0</v>
      </c>
      <c r="AV139" s="3">
        <f t="shared" si="206"/>
        <v>0</v>
      </c>
      <c r="AW139" s="3">
        <f t="shared" si="206"/>
        <v>0</v>
      </c>
      <c r="AX139" s="3">
        <f t="shared" si="206"/>
        <v>0</v>
      </c>
      <c r="AY139" s="3">
        <f t="shared" si="206"/>
        <v>0</v>
      </c>
      <c r="AZ139" s="3">
        <f t="shared" si="206"/>
        <v>0</v>
      </c>
      <c r="BA139" s="3">
        <f t="shared" si="206"/>
        <v>0</v>
      </c>
      <c r="BE139" s="1">
        <v>288</v>
      </c>
      <c r="BF139" s="20">
        <f t="shared" si="187"/>
        <v>11948.70134168601</v>
      </c>
      <c r="BG139" s="20">
        <f t="shared" si="188"/>
        <v>14884</v>
      </c>
      <c r="BH139" s="20">
        <f t="shared" si="191"/>
        <v>-2935.29865831399</v>
      </c>
      <c r="BI139" s="20">
        <f t="shared" si="192"/>
        <v>0</v>
      </c>
      <c r="BJ139" s="20">
        <f t="shared" si="203"/>
        <v>2935.29865831399</v>
      </c>
      <c r="BK139" s="23">
        <f t="shared" si="193"/>
        <v>15533.311744191813</v>
      </c>
      <c r="BL139" s="23">
        <f t="shared" si="194"/>
        <v>15533.311744191813</v>
      </c>
      <c r="BM139" s="23">
        <f t="shared" si="195"/>
        <v>19349.2</v>
      </c>
      <c r="BN139" s="23">
        <f t="shared" si="196"/>
        <v>3815.8882558081878</v>
      </c>
    </row>
    <row r="140" spans="1:66" x14ac:dyDescent="0.35">
      <c r="A140" s="1">
        <v>289</v>
      </c>
      <c r="B140">
        <v>9479.1838980494231</v>
      </c>
      <c r="C140">
        <v>8092</v>
      </c>
      <c r="D140">
        <v>114</v>
      </c>
      <c r="F140">
        <f t="shared" si="189"/>
        <v>0.17142658156814422</v>
      </c>
      <c r="G140" s="18"/>
      <c r="H140" s="3">
        <f t="shared" si="197"/>
        <v>0.17142658156814422</v>
      </c>
      <c r="I140" s="3">
        <f t="shared" si="197"/>
        <v>0.17142658156814422</v>
      </c>
      <c r="J140" s="3">
        <f t="shared" si="197"/>
        <v>0.17142658156814422</v>
      </c>
      <c r="K140" s="3">
        <f t="shared" si="197"/>
        <v>0.17142658156814422</v>
      </c>
      <c r="L140" s="3">
        <f t="shared" si="197"/>
        <v>0.17142658156814422</v>
      </c>
      <c r="M140" s="3">
        <f t="shared" si="197"/>
        <v>0.17142658156814422</v>
      </c>
      <c r="N140" s="3">
        <f t="shared" si="197"/>
        <v>0.17142658156814422</v>
      </c>
      <c r="O140" s="3">
        <f t="shared" si="197"/>
        <v>0.17142658156814422</v>
      </c>
      <c r="P140" s="3">
        <f t="shared" si="197"/>
        <v>0.17142658156814422</v>
      </c>
      <c r="Q140" s="3">
        <f t="shared" si="197"/>
        <v>0</v>
      </c>
      <c r="R140" s="3">
        <f t="shared" si="198"/>
        <v>0</v>
      </c>
      <c r="S140" s="3">
        <f t="shared" si="198"/>
        <v>0</v>
      </c>
      <c r="T140" s="3">
        <f t="shared" si="198"/>
        <v>0</v>
      </c>
      <c r="U140" s="3">
        <f t="shared" si="198"/>
        <v>0</v>
      </c>
      <c r="V140" s="3">
        <f t="shared" si="198"/>
        <v>0</v>
      </c>
      <c r="W140" s="3">
        <f t="shared" si="198"/>
        <v>0</v>
      </c>
      <c r="X140" s="3">
        <f t="shared" si="198"/>
        <v>0</v>
      </c>
      <c r="Y140" s="3">
        <f t="shared" si="198"/>
        <v>0</v>
      </c>
      <c r="Z140" s="3">
        <f t="shared" si="198"/>
        <v>0</v>
      </c>
      <c r="AA140" s="3">
        <f t="shared" si="198"/>
        <v>0</v>
      </c>
      <c r="AB140" s="3">
        <f t="shared" si="198"/>
        <v>0</v>
      </c>
      <c r="AC140" s="3"/>
      <c r="AD140" s="8">
        <v>44850</v>
      </c>
      <c r="AE140" s="3">
        <f t="shared" si="185"/>
        <v>0</v>
      </c>
      <c r="AF140" s="3">
        <f t="shared" ref="AF140:BA140" si="207">IF(AND($B140&gt;AF$2,$B140&lt;AG$2),$F140,)</f>
        <v>0</v>
      </c>
      <c r="AG140" s="3">
        <f t="shared" si="207"/>
        <v>0</v>
      </c>
      <c r="AH140" s="3">
        <f t="shared" si="207"/>
        <v>0</v>
      </c>
      <c r="AI140" s="3">
        <f t="shared" si="207"/>
        <v>0</v>
      </c>
      <c r="AJ140" s="3">
        <f t="shared" si="207"/>
        <v>0</v>
      </c>
      <c r="AK140" s="3">
        <f t="shared" si="207"/>
        <v>0</v>
      </c>
      <c r="AL140" s="3">
        <f t="shared" si="207"/>
        <v>0</v>
      </c>
      <c r="AM140" s="3">
        <f t="shared" si="207"/>
        <v>0</v>
      </c>
      <c r="AN140" s="3">
        <f t="shared" si="207"/>
        <v>0.17142658156814422</v>
      </c>
      <c r="AO140" s="3">
        <f t="shared" si="207"/>
        <v>0</v>
      </c>
      <c r="AP140" s="3">
        <f t="shared" si="207"/>
        <v>0</v>
      </c>
      <c r="AQ140" s="3">
        <f t="shared" si="207"/>
        <v>0</v>
      </c>
      <c r="AR140" s="3">
        <f t="shared" si="207"/>
        <v>0</v>
      </c>
      <c r="AS140" s="3">
        <f t="shared" si="207"/>
        <v>0</v>
      </c>
      <c r="AT140" s="3">
        <f t="shared" si="207"/>
        <v>0</v>
      </c>
      <c r="AU140" s="3">
        <f t="shared" si="207"/>
        <v>0</v>
      </c>
      <c r="AV140" s="3">
        <f t="shared" si="207"/>
        <v>0</v>
      </c>
      <c r="AW140" s="3">
        <f t="shared" si="207"/>
        <v>0</v>
      </c>
      <c r="AX140" s="3">
        <f t="shared" si="207"/>
        <v>0</v>
      </c>
      <c r="AY140" s="3">
        <f t="shared" si="207"/>
        <v>0</v>
      </c>
      <c r="AZ140" s="3">
        <f t="shared" si="207"/>
        <v>0</v>
      </c>
      <c r="BA140" s="3">
        <f t="shared" si="207"/>
        <v>0</v>
      </c>
      <c r="BE140" s="1">
        <v>289</v>
      </c>
      <c r="BF140" s="20">
        <f t="shared" si="187"/>
        <v>9479.1838980494231</v>
      </c>
      <c r="BG140" s="20">
        <f t="shared" si="188"/>
        <v>8092</v>
      </c>
      <c r="BH140" s="20">
        <f t="shared" si="191"/>
        <v>1387.1838980494231</v>
      </c>
      <c r="BI140" s="20">
        <f t="shared" si="192"/>
        <v>1387.1838980494231</v>
      </c>
      <c r="BJ140" s="20">
        <f t="shared" si="203"/>
        <v>0</v>
      </c>
      <c r="BK140" s="23">
        <f t="shared" si="193"/>
        <v>12322.939067464251</v>
      </c>
      <c r="BL140" s="23">
        <f t="shared" si="194"/>
        <v>9978.5982797607267</v>
      </c>
      <c r="BM140" s="23">
        <f t="shared" si="195"/>
        <v>10519.6</v>
      </c>
      <c r="BN140" s="23">
        <f t="shared" si="196"/>
        <v>541.00172023927371</v>
      </c>
    </row>
    <row r="141" spans="1:66" x14ac:dyDescent="0.35">
      <c r="A141" s="1">
        <v>290</v>
      </c>
      <c r="B141">
        <v>3496.7901494040948</v>
      </c>
      <c r="C141">
        <v>1620</v>
      </c>
      <c r="D141">
        <v>81</v>
      </c>
      <c r="F141">
        <f t="shared" si="189"/>
        <v>1.1585124379037621</v>
      </c>
      <c r="G141" s="18"/>
      <c r="H141" s="3">
        <f t="shared" si="197"/>
        <v>1.1585124379037621</v>
      </c>
      <c r="I141" s="3">
        <f t="shared" si="197"/>
        <v>1.1585124379037621</v>
      </c>
      <c r="J141" s="3">
        <f t="shared" si="197"/>
        <v>1.1585124379037621</v>
      </c>
      <c r="K141" s="3">
        <f t="shared" si="197"/>
        <v>0</v>
      </c>
      <c r="L141" s="3">
        <f t="shared" si="197"/>
        <v>0</v>
      </c>
      <c r="M141" s="3">
        <f t="shared" si="197"/>
        <v>0</v>
      </c>
      <c r="N141" s="3">
        <f t="shared" si="197"/>
        <v>0</v>
      </c>
      <c r="O141" s="3">
        <f t="shared" si="197"/>
        <v>0</v>
      </c>
      <c r="P141" s="3">
        <f t="shared" si="197"/>
        <v>0</v>
      </c>
      <c r="Q141" s="3">
        <f t="shared" si="197"/>
        <v>0</v>
      </c>
      <c r="R141" s="3">
        <f t="shared" si="198"/>
        <v>0</v>
      </c>
      <c r="S141" s="3">
        <f t="shared" si="198"/>
        <v>0</v>
      </c>
      <c r="T141" s="3">
        <f t="shared" si="198"/>
        <v>0</v>
      </c>
      <c r="U141" s="3">
        <f t="shared" si="198"/>
        <v>0</v>
      </c>
      <c r="V141" s="3">
        <f t="shared" si="198"/>
        <v>0</v>
      </c>
      <c r="W141" s="3">
        <f t="shared" si="198"/>
        <v>0</v>
      </c>
      <c r="X141" s="3">
        <f t="shared" si="198"/>
        <v>0</v>
      </c>
      <c r="Y141" s="3">
        <f t="shared" si="198"/>
        <v>0</v>
      </c>
      <c r="Z141" s="3">
        <f t="shared" si="198"/>
        <v>0</v>
      </c>
      <c r="AA141" s="3">
        <f t="shared" si="198"/>
        <v>0</v>
      </c>
      <c r="AB141" s="3">
        <f t="shared" si="198"/>
        <v>0</v>
      </c>
      <c r="AC141" s="3"/>
      <c r="AD141" s="8">
        <v>44851</v>
      </c>
      <c r="AE141" s="3">
        <f t="shared" si="185"/>
        <v>0</v>
      </c>
      <c r="AF141" s="3">
        <f t="shared" ref="AF141:BA141" si="208">IF(AND($B141&gt;AF$2,$B141&lt;AG$2),$F141,)</f>
        <v>0</v>
      </c>
      <c r="AG141" s="3">
        <f t="shared" si="208"/>
        <v>0</v>
      </c>
      <c r="AH141" s="3">
        <f t="shared" si="208"/>
        <v>1.1585124379037621</v>
      </c>
      <c r="AI141" s="3">
        <f t="shared" si="208"/>
        <v>0</v>
      </c>
      <c r="AJ141" s="3">
        <f t="shared" si="208"/>
        <v>0</v>
      </c>
      <c r="AK141" s="3">
        <f t="shared" si="208"/>
        <v>0</v>
      </c>
      <c r="AL141" s="3">
        <f t="shared" si="208"/>
        <v>0</v>
      </c>
      <c r="AM141" s="3">
        <f t="shared" si="208"/>
        <v>0</v>
      </c>
      <c r="AN141" s="3">
        <f t="shared" si="208"/>
        <v>0</v>
      </c>
      <c r="AO141" s="3">
        <f t="shared" si="208"/>
        <v>0</v>
      </c>
      <c r="AP141" s="3">
        <f t="shared" si="208"/>
        <v>0</v>
      </c>
      <c r="AQ141" s="3">
        <f t="shared" si="208"/>
        <v>0</v>
      </c>
      <c r="AR141" s="3">
        <f t="shared" si="208"/>
        <v>0</v>
      </c>
      <c r="AS141" s="3">
        <f t="shared" si="208"/>
        <v>0</v>
      </c>
      <c r="AT141" s="3">
        <f t="shared" si="208"/>
        <v>0</v>
      </c>
      <c r="AU141" s="3">
        <f t="shared" si="208"/>
        <v>0</v>
      </c>
      <c r="AV141" s="3">
        <f t="shared" si="208"/>
        <v>0</v>
      </c>
      <c r="AW141" s="3">
        <f t="shared" si="208"/>
        <v>0</v>
      </c>
      <c r="AX141" s="3">
        <f t="shared" si="208"/>
        <v>0</v>
      </c>
      <c r="AY141" s="3">
        <f t="shared" si="208"/>
        <v>0</v>
      </c>
      <c r="AZ141" s="3">
        <f t="shared" si="208"/>
        <v>0</v>
      </c>
      <c r="BA141" s="3">
        <f t="shared" si="208"/>
        <v>0</v>
      </c>
      <c r="BE141" s="1">
        <v>290</v>
      </c>
      <c r="BF141" s="20">
        <f t="shared" si="187"/>
        <v>3496.7901494040948</v>
      </c>
      <c r="BG141" s="20">
        <f t="shared" si="188"/>
        <v>1620</v>
      </c>
      <c r="BH141" s="20">
        <f t="shared" si="191"/>
        <v>1876.7901494040948</v>
      </c>
      <c r="BI141" s="20">
        <f t="shared" si="192"/>
        <v>1876.7901494040948</v>
      </c>
      <c r="BJ141" s="20">
        <f t="shared" si="203"/>
        <v>0</v>
      </c>
      <c r="BK141" s="23">
        <f t="shared" si="193"/>
        <v>4545.8271942253232</v>
      </c>
      <c r="BL141" s="23">
        <f t="shared" si="194"/>
        <v>1374.0518417324029</v>
      </c>
      <c r="BM141" s="23">
        <f t="shared" si="195"/>
        <v>2106</v>
      </c>
      <c r="BN141" s="23">
        <f t="shared" si="196"/>
        <v>731.94815826759714</v>
      </c>
    </row>
    <row r="142" spans="1:66" x14ac:dyDescent="0.35">
      <c r="A142" s="1">
        <v>291</v>
      </c>
      <c r="B142">
        <v>12808.46751736341</v>
      </c>
      <c r="C142">
        <v>13668</v>
      </c>
      <c r="D142">
        <v>162</v>
      </c>
      <c r="F142">
        <f t="shared" si="189"/>
        <v>6.2886485413856483E-2</v>
      </c>
      <c r="G142" s="18"/>
      <c r="H142" s="3">
        <f t="shared" si="197"/>
        <v>6.2886485413856483E-2</v>
      </c>
      <c r="I142" s="3">
        <f t="shared" si="197"/>
        <v>6.2886485413856483E-2</v>
      </c>
      <c r="J142" s="3">
        <f t="shared" si="197"/>
        <v>6.2886485413856483E-2</v>
      </c>
      <c r="K142" s="3">
        <f t="shared" si="197"/>
        <v>6.2886485413856483E-2</v>
      </c>
      <c r="L142" s="3">
        <f t="shared" si="197"/>
        <v>6.2886485413856483E-2</v>
      </c>
      <c r="M142" s="3">
        <f t="shared" si="197"/>
        <v>6.2886485413856483E-2</v>
      </c>
      <c r="N142" s="3">
        <f t="shared" si="197"/>
        <v>6.2886485413856483E-2</v>
      </c>
      <c r="O142" s="3">
        <f t="shared" si="197"/>
        <v>6.2886485413856483E-2</v>
      </c>
      <c r="P142" s="3">
        <f t="shared" si="197"/>
        <v>6.2886485413856483E-2</v>
      </c>
      <c r="Q142" s="3">
        <f t="shared" si="197"/>
        <v>6.2886485413856483E-2</v>
      </c>
      <c r="R142" s="3">
        <f t="shared" si="198"/>
        <v>6.2886485413856483E-2</v>
      </c>
      <c r="S142" s="3">
        <f t="shared" si="198"/>
        <v>6.2886485413856483E-2</v>
      </c>
      <c r="T142" s="3">
        <f t="shared" si="198"/>
        <v>0</v>
      </c>
      <c r="U142" s="3">
        <f t="shared" si="198"/>
        <v>0</v>
      </c>
      <c r="V142" s="3">
        <f t="shared" si="198"/>
        <v>0</v>
      </c>
      <c r="W142" s="3">
        <f t="shared" si="198"/>
        <v>0</v>
      </c>
      <c r="X142" s="3">
        <f t="shared" si="198"/>
        <v>0</v>
      </c>
      <c r="Y142" s="3">
        <f t="shared" si="198"/>
        <v>0</v>
      </c>
      <c r="Z142" s="3">
        <f t="shared" si="198"/>
        <v>0</v>
      </c>
      <c r="AA142" s="3">
        <f t="shared" si="198"/>
        <v>0</v>
      </c>
      <c r="AB142" s="3">
        <f t="shared" si="198"/>
        <v>0</v>
      </c>
      <c r="AC142" s="3"/>
      <c r="AD142" s="8">
        <v>44852</v>
      </c>
      <c r="AE142" s="3">
        <f t="shared" si="185"/>
        <v>0</v>
      </c>
      <c r="AF142" s="3">
        <f t="shared" ref="AF142:BA142" si="209">IF(AND($B142&gt;AF$2,$B142&lt;AG$2),$F142,)</f>
        <v>0</v>
      </c>
      <c r="AG142" s="3">
        <f t="shared" si="209"/>
        <v>0</v>
      </c>
      <c r="AH142" s="3">
        <f t="shared" si="209"/>
        <v>0</v>
      </c>
      <c r="AI142" s="3">
        <f t="shared" si="209"/>
        <v>0</v>
      </c>
      <c r="AJ142" s="3">
        <f t="shared" si="209"/>
        <v>0</v>
      </c>
      <c r="AK142" s="3">
        <f t="shared" si="209"/>
        <v>0</v>
      </c>
      <c r="AL142" s="3">
        <f t="shared" si="209"/>
        <v>0</v>
      </c>
      <c r="AM142" s="3">
        <f t="shared" si="209"/>
        <v>0</v>
      </c>
      <c r="AN142" s="3">
        <f t="shared" si="209"/>
        <v>0</v>
      </c>
      <c r="AO142" s="3">
        <f t="shared" si="209"/>
        <v>0</v>
      </c>
      <c r="AP142" s="3">
        <f t="shared" si="209"/>
        <v>0</v>
      </c>
      <c r="AQ142" s="3">
        <f t="shared" si="209"/>
        <v>6.2886485413856483E-2</v>
      </c>
      <c r="AR142" s="3">
        <f t="shared" si="209"/>
        <v>0</v>
      </c>
      <c r="AS142" s="3">
        <f t="shared" si="209"/>
        <v>0</v>
      </c>
      <c r="AT142" s="3">
        <f t="shared" si="209"/>
        <v>0</v>
      </c>
      <c r="AU142" s="3">
        <f t="shared" si="209"/>
        <v>0</v>
      </c>
      <c r="AV142" s="3">
        <f t="shared" si="209"/>
        <v>0</v>
      </c>
      <c r="AW142" s="3">
        <f t="shared" si="209"/>
        <v>0</v>
      </c>
      <c r="AX142" s="3">
        <f t="shared" si="209"/>
        <v>0</v>
      </c>
      <c r="AY142" s="3">
        <f t="shared" si="209"/>
        <v>0</v>
      </c>
      <c r="AZ142" s="3">
        <f t="shared" si="209"/>
        <v>0</v>
      </c>
      <c r="BA142" s="3">
        <f t="shared" si="209"/>
        <v>0</v>
      </c>
      <c r="BE142" s="1">
        <v>291</v>
      </c>
      <c r="BF142" s="20">
        <f t="shared" si="187"/>
        <v>12808.46751736341</v>
      </c>
      <c r="BG142" s="20">
        <f t="shared" si="188"/>
        <v>13668</v>
      </c>
      <c r="BH142" s="20">
        <f t="shared" si="191"/>
        <v>-859.53248263659043</v>
      </c>
      <c r="BI142" s="20">
        <f t="shared" si="192"/>
        <v>0</v>
      </c>
      <c r="BJ142" s="20">
        <f t="shared" si="203"/>
        <v>859.53248263659043</v>
      </c>
      <c r="BK142" s="23">
        <f t="shared" si="193"/>
        <v>16651.007772572433</v>
      </c>
      <c r="BL142" s="23">
        <f t="shared" si="194"/>
        <v>16651.007772572433</v>
      </c>
      <c r="BM142" s="23">
        <f t="shared" si="195"/>
        <v>17768.400000000001</v>
      </c>
      <c r="BN142" s="23">
        <f t="shared" si="196"/>
        <v>1117.3922274275683</v>
      </c>
    </row>
    <row r="143" spans="1:66" x14ac:dyDescent="0.35">
      <c r="A143" s="1">
        <v>292</v>
      </c>
      <c r="B143">
        <v>5062.1651115762234</v>
      </c>
      <c r="C143">
        <v>5436</v>
      </c>
      <c r="D143">
        <v>162</v>
      </c>
      <c r="F143">
        <f t="shared" si="189"/>
        <v>6.8770214941827931E-2</v>
      </c>
      <c r="G143" s="18"/>
      <c r="H143" s="3">
        <f t="shared" ref="H143:Q155" si="210">IF($B143&gt;H$2,$F143,)</f>
        <v>6.8770214941827931E-2</v>
      </c>
      <c r="I143" s="3">
        <f t="shared" si="210"/>
        <v>6.8770214941827931E-2</v>
      </c>
      <c r="J143" s="3">
        <f t="shared" si="210"/>
        <v>6.8770214941827931E-2</v>
      </c>
      <c r="K143" s="3">
        <f t="shared" si="210"/>
        <v>6.8770214941827931E-2</v>
      </c>
      <c r="L143" s="3">
        <f t="shared" si="210"/>
        <v>6.8770214941827931E-2</v>
      </c>
      <c r="M143" s="3">
        <f t="shared" si="210"/>
        <v>0</v>
      </c>
      <c r="N143" s="3">
        <f t="shared" si="210"/>
        <v>0</v>
      </c>
      <c r="O143" s="3">
        <f t="shared" si="210"/>
        <v>0</v>
      </c>
      <c r="P143" s="3">
        <f t="shared" si="210"/>
        <v>0</v>
      </c>
      <c r="Q143" s="3">
        <f t="shared" si="210"/>
        <v>0</v>
      </c>
      <c r="R143" s="3">
        <f t="shared" ref="R143:AB155" si="211">IF($B143&gt;R$2,$F143,)</f>
        <v>0</v>
      </c>
      <c r="S143" s="3">
        <f t="shared" si="211"/>
        <v>0</v>
      </c>
      <c r="T143" s="3">
        <f t="shared" si="211"/>
        <v>0</v>
      </c>
      <c r="U143" s="3">
        <f t="shared" si="211"/>
        <v>0</v>
      </c>
      <c r="V143" s="3">
        <f t="shared" si="211"/>
        <v>0</v>
      </c>
      <c r="W143" s="3">
        <f t="shared" si="211"/>
        <v>0</v>
      </c>
      <c r="X143" s="3">
        <f t="shared" si="211"/>
        <v>0</v>
      </c>
      <c r="Y143" s="3">
        <f t="shared" si="211"/>
        <v>0</v>
      </c>
      <c r="Z143" s="3">
        <f t="shared" si="211"/>
        <v>0</v>
      </c>
      <c r="AA143" s="3">
        <f t="shared" si="211"/>
        <v>0</v>
      </c>
      <c r="AB143" s="3">
        <f t="shared" si="211"/>
        <v>0</v>
      </c>
      <c r="AC143" s="3"/>
      <c r="AD143" s="8">
        <v>44853</v>
      </c>
      <c r="AE143" s="3">
        <f t="shared" si="185"/>
        <v>0</v>
      </c>
      <c r="AF143" s="3">
        <f t="shared" ref="AF143:BA143" si="212">IF(AND($B143&gt;AF$2,$B143&lt;AG$2),$F143,)</f>
        <v>0</v>
      </c>
      <c r="AG143" s="3">
        <f t="shared" si="212"/>
        <v>0</v>
      </c>
      <c r="AH143" s="3">
        <f t="shared" si="212"/>
        <v>0</v>
      </c>
      <c r="AI143" s="3">
        <f t="shared" si="212"/>
        <v>0</v>
      </c>
      <c r="AJ143" s="3">
        <f t="shared" si="212"/>
        <v>6.8770214941827931E-2</v>
      </c>
      <c r="AK143" s="3">
        <f t="shared" si="212"/>
        <v>0</v>
      </c>
      <c r="AL143" s="3">
        <f t="shared" si="212"/>
        <v>0</v>
      </c>
      <c r="AM143" s="3">
        <f t="shared" si="212"/>
        <v>0</v>
      </c>
      <c r="AN143" s="3">
        <f t="shared" si="212"/>
        <v>0</v>
      </c>
      <c r="AO143" s="3">
        <f t="shared" si="212"/>
        <v>0</v>
      </c>
      <c r="AP143" s="3">
        <f t="shared" si="212"/>
        <v>0</v>
      </c>
      <c r="AQ143" s="3">
        <f t="shared" si="212"/>
        <v>0</v>
      </c>
      <c r="AR143" s="3">
        <f t="shared" si="212"/>
        <v>0</v>
      </c>
      <c r="AS143" s="3">
        <f t="shared" si="212"/>
        <v>0</v>
      </c>
      <c r="AT143" s="3">
        <f t="shared" si="212"/>
        <v>0</v>
      </c>
      <c r="AU143" s="3">
        <f t="shared" si="212"/>
        <v>0</v>
      </c>
      <c r="AV143" s="3">
        <f t="shared" si="212"/>
        <v>0</v>
      </c>
      <c r="AW143" s="3">
        <f t="shared" si="212"/>
        <v>0</v>
      </c>
      <c r="AX143" s="3">
        <f t="shared" si="212"/>
        <v>0</v>
      </c>
      <c r="AY143" s="3">
        <f t="shared" si="212"/>
        <v>0</v>
      </c>
      <c r="AZ143" s="3">
        <f t="shared" si="212"/>
        <v>0</v>
      </c>
      <c r="BA143" s="3">
        <f t="shared" si="212"/>
        <v>0</v>
      </c>
      <c r="BE143" s="1">
        <v>292</v>
      </c>
      <c r="BF143" s="20">
        <f t="shared" si="187"/>
        <v>5062.1651115762234</v>
      </c>
      <c r="BG143" s="20">
        <f t="shared" si="188"/>
        <v>5436</v>
      </c>
      <c r="BH143" s="20">
        <f t="shared" si="191"/>
        <v>-373.83488842377665</v>
      </c>
      <c r="BI143" s="20">
        <f t="shared" si="192"/>
        <v>0</v>
      </c>
      <c r="BJ143" s="20">
        <f t="shared" si="203"/>
        <v>373.83488842377665</v>
      </c>
      <c r="BK143" s="23">
        <f t="shared" si="193"/>
        <v>6580.8146450490904</v>
      </c>
      <c r="BL143" s="23">
        <f t="shared" si="194"/>
        <v>6580.8146450490904</v>
      </c>
      <c r="BM143" s="23">
        <f t="shared" si="195"/>
        <v>7066.8</v>
      </c>
      <c r="BN143" s="23">
        <f t="shared" si="196"/>
        <v>485.98535495090982</v>
      </c>
    </row>
    <row r="144" spans="1:66" x14ac:dyDescent="0.35">
      <c r="A144" s="1">
        <v>293</v>
      </c>
      <c r="B144">
        <v>8015.9118601370956</v>
      </c>
      <c r="C144">
        <v>14432</v>
      </c>
      <c r="D144">
        <v>162</v>
      </c>
      <c r="F144">
        <f t="shared" si="189"/>
        <v>0.44457373474659817</v>
      </c>
      <c r="G144" s="18"/>
      <c r="H144" s="3">
        <f t="shared" si="210"/>
        <v>0.44457373474659817</v>
      </c>
      <c r="I144" s="3">
        <f t="shared" si="210"/>
        <v>0.44457373474659817</v>
      </c>
      <c r="J144" s="3">
        <f t="shared" si="210"/>
        <v>0.44457373474659817</v>
      </c>
      <c r="K144" s="3">
        <f t="shared" si="210"/>
        <v>0.44457373474659817</v>
      </c>
      <c r="L144" s="3">
        <f t="shared" si="210"/>
        <v>0.44457373474659817</v>
      </c>
      <c r="M144" s="3">
        <f t="shared" si="210"/>
        <v>0.44457373474659817</v>
      </c>
      <c r="N144" s="3">
        <f t="shared" si="210"/>
        <v>0.44457373474659817</v>
      </c>
      <c r="O144" s="3">
        <f t="shared" si="210"/>
        <v>0.44457373474659817</v>
      </c>
      <c r="P144" s="3">
        <f t="shared" si="210"/>
        <v>0</v>
      </c>
      <c r="Q144" s="3">
        <f t="shared" si="210"/>
        <v>0</v>
      </c>
      <c r="R144" s="3">
        <f t="shared" si="211"/>
        <v>0</v>
      </c>
      <c r="S144" s="3">
        <f t="shared" si="211"/>
        <v>0</v>
      </c>
      <c r="T144" s="3">
        <f t="shared" si="211"/>
        <v>0</v>
      </c>
      <c r="U144" s="3">
        <f t="shared" si="211"/>
        <v>0</v>
      </c>
      <c r="V144" s="3">
        <f t="shared" si="211"/>
        <v>0</v>
      </c>
      <c r="W144" s="3">
        <f t="shared" si="211"/>
        <v>0</v>
      </c>
      <c r="X144" s="3">
        <f t="shared" si="211"/>
        <v>0</v>
      </c>
      <c r="Y144" s="3">
        <f t="shared" si="211"/>
        <v>0</v>
      </c>
      <c r="Z144" s="3">
        <f t="shared" si="211"/>
        <v>0</v>
      </c>
      <c r="AA144" s="3">
        <f t="shared" si="211"/>
        <v>0</v>
      </c>
      <c r="AB144" s="3">
        <f t="shared" si="211"/>
        <v>0</v>
      </c>
      <c r="AC144" s="3"/>
      <c r="AD144" s="8">
        <v>44854</v>
      </c>
      <c r="AE144" s="3">
        <f t="shared" si="185"/>
        <v>0</v>
      </c>
      <c r="AF144" s="3">
        <f t="shared" ref="AF144:BA144" si="213">IF(AND($B144&gt;AF$2,$B144&lt;AG$2),$F144,)</f>
        <v>0</v>
      </c>
      <c r="AG144" s="3">
        <f t="shared" si="213"/>
        <v>0</v>
      </c>
      <c r="AH144" s="3">
        <f t="shared" si="213"/>
        <v>0</v>
      </c>
      <c r="AI144" s="3">
        <f t="shared" si="213"/>
        <v>0</v>
      </c>
      <c r="AJ144" s="3">
        <f t="shared" si="213"/>
        <v>0</v>
      </c>
      <c r="AK144" s="3">
        <f t="shared" si="213"/>
        <v>0</v>
      </c>
      <c r="AL144" s="3">
        <f t="shared" si="213"/>
        <v>0</v>
      </c>
      <c r="AM144" s="3">
        <f t="shared" si="213"/>
        <v>0.44457373474659817</v>
      </c>
      <c r="AN144" s="3">
        <f t="shared" si="213"/>
        <v>0</v>
      </c>
      <c r="AO144" s="3">
        <f t="shared" si="213"/>
        <v>0</v>
      </c>
      <c r="AP144" s="3">
        <f t="shared" si="213"/>
        <v>0</v>
      </c>
      <c r="AQ144" s="3">
        <f t="shared" si="213"/>
        <v>0</v>
      </c>
      <c r="AR144" s="3">
        <f t="shared" si="213"/>
        <v>0</v>
      </c>
      <c r="AS144" s="3">
        <f t="shared" si="213"/>
        <v>0</v>
      </c>
      <c r="AT144" s="3">
        <f t="shared" si="213"/>
        <v>0</v>
      </c>
      <c r="AU144" s="3">
        <f t="shared" si="213"/>
        <v>0</v>
      </c>
      <c r="AV144" s="3">
        <f t="shared" si="213"/>
        <v>0</v>
      </c>
      <c r="AW144" s="3">
        <f t="shared" si="213"/>
        <v>0</v>
      </c>
      <c r="AX144" s="3">
        <f t="shared" si="213"/>
        <v>0</v>
      </c>
      <c r="AY144" s="3">
        <f t="shared" si="213"/>
        <v>0</v>
      </c>
      <c r="AZ144" s="3">
        <f t="shared" si="213"/>
        <v>0</v>
      </c>
      <c r="BA144" s="3">
        <f t="shared" si="213"/>
        <v>0</v>
      </c>
      <c r="BE144" s="1">
        <v>293</v>
      </c>
      <c r="BF144" s="20">
        <f t="shared" si="187"/>
        <v>8015.9118601370956</v>
      </c>
      <c r="BG144" s="20">
        <f t="shared" si="188"/>
        <v>14432</v>
      </c>
      <c r="BH144" s="20">
        <f t="shared" si="191"/>
        <v>-6416.0881398629044</v>
      </c>
      <c r="BI144" s="20">
        <f t="shared" si="192"/>
        <v>0</v>
      </c>
      <c r="BJ144" s="20">
        <f t="shared" si="203"/>
        <v>6416.0881398629044</v>
      </c>
      <c r="BK144" s="23">
        <f t="shared" si="193"/>
        <v>10420.685418178224</v>
      </c>
      <c r="BL144" s="23">
        <f t="shared" si="194"/>
        <v>10420.685418178224</v>
      </c>
      <c r="BM144" s="23">
        <f t="shared" si="195"/>
        <v>18761.600000000002</v>
      </c>
      <c r="BN144" s="23">
        <f t="shared" si="196"/>
        <v>8340.9145818217785</v>
      </c>
    </row>
    <row r="145" spans="1:66" x14ac:dyDescent="0.35">
      <c r="A145" s="1">
        <v>294</v>
      </c>
      <c r="B145">
        <v>11552.856987154981</v>
      </c>
      <c r="C145">
        <v>14284</v>
      </c>
      <c r="D145">
        <v>143</v>
      </c>
      <c r="F145">
        <f t="shared" si="189"/>
        <v>0.19120295525378181</v>
      </c>
      <c r="G145" s="18"/>
      <c r="H145" s="3">
        <f t="shared" si="210"/>
        <v>0.19120295525378181</v>
      </c>
      <c r="I145" s="3">
        <f t="shared" si="210"/>
        <v>0.19120295525378181</v>
      </c>
      <c r="J145" s="3">
        <f t="shared" si="210"/>
        <v>0.19120295525378181</v>
      </c>
      <c r="K145" s="3">
        <f t="shared" si="210"/>
        <v>0.19120295525378181</v>
      </c>
      <c r="L145" s="3">
        <f t="shared" si="210"/>
        <v>0.19120295525378181</v>
      </c>
      <c r="M145" s="3">
        <f t="shared" si="210"/>
        <v>0.19120295525378181</v>
      </c>
      <c r="N145" s="3">
        <f t="shared" si="210"/>
        <v>0.19120295525378181</v>
      </c>
      <c r="O145" s="3">
        <f t="shared" si="210"/>
        <v>0.19120295525378181</v>
      </c>
      <c r="P145" s="3">
        <f t="shared" si="210"/>
        <v>0.19120295525378181</v>
      </c>
      <c r="Q145" s="3">
        <f t="shared" si="210"/>
        <v>0.19120295525378181</v>
      </c>
      <c r="R145" s="3">
        <f t="shared" si="211"/>
        <v>0.19120295525378181</v>
      </c>
      <c r="S145" s="3">
        <f t="shared" si="211"/>
        <v>0</v>
      </c>
      <c r="T145" s="3">
        <f t="shared" si="211"/>
        <v>0</v>
      </c>
      <c r="U145" s="3">
        <f t="shared" si="211"/>
        <v>0</v>
      </c>
      <c r="V145" s="3">
        <f t="shared" si="211"/>
        <v>0</v>
      </c>
      <c r="W145" s="3">
        <f t="shared" si="211"/>
        <v>0</v>
      </c>
      <c r="X145" s="3">
        <f t="shared" si="211"/>
        <v>0</v>
      </c>
      <c r="Y145" s="3">
        <f t="shared" si="211"/>
        <v>0</v>
      </c>
      <c r="Z145" s="3">
        <f t="shared" si="211"/>
        <v>0</v>
      </c>
      <c r="AA145" s="3">
        <f t="shared" si="211"/>
        <v>0</v>
      </c>
      <c r="AB145" s="3">
        <f t="shared" si="211"/>
        <v>0</v>
      </c>
      <c r="AC145" s="3"/>
      <c r="AD145" s="8">
        <v>44855</v>
      </c>
      <c r="AE145" s="3">
        <f t="shared" si="185"/>
        <v>0</v>
      </c>
      <c r="AF145" s="3">
        <f t="shared" ref="AF145:BA145" si="214">IF(AND($B145&gt;AF$2,$B145&lt;AG$2),$F145,)</f>
        <v>0</v>
      </c>
      <c r="AG145" s="3">
        <f t="shared" si="214"/>
        <v>0</v>
      </c>
      <c r="AH145" s="3">
        <f t="shared" si="214"/>
        <v>0</v>
      </c>
      <c r="AI145" s="3">
        <f t="shared" si="214"/>
        <v>0</v>
      </c>
      <c r="AJ145" s="3">
        <f t="shared" si="214"/>
        <v>0</v>
      </c>
      <c r="AK145" s="3">
        <f t="shared" si="214"/>
        <v>0</v>
      </c>
      <c r="AL145" s="3">
        <f t="shared" si="214"/>
        <v>0</v>
      </c>
      <c r="AM145" s="3">
        <f t="shared" si="214"/>
        <v>0</v>
      </c>
      <c r="AN145" s="3">
        <f t="shared" si="214"/>
        <v>0</v>
      </c>
      <c r="AO145" s="3">
        <f t="shared" si="214"/>
        <v>0</v>
      </c>
      <c r="AP145" s="3">
        <f t="shared" si="214"/>
        <v>0.19120295525378181</v>
      </c>
      <c r="AQ145" s="3">
        <f t="shared" si="214"/>
        <v>0</v>
      </c>
      <c r="AR145" s="3">
        <f t="shared" si="214"/>
        <v>0</v>
      </c>
      <c r="AS145" s="3">
        <f t="shared" si="214"/>
        <v>0</v>
      </c>
      <c r="AT145" s="3">
        <f t="shared" si="214"/>
        <v>0</v>
      </c>
      <c r="AU145" s="3">
        <f t="shared" si="214"/>
        <v>0</v>
      </c>
      <c r="AV145" s="3">
        <f t="shared" si="214"/>
        <v>0</v>
      </c>
      <c r="AW145" s="3">
        <f t="shared" si="214"/>
        <v>0</v>
      </c>
      <c r="AX145" s="3">
        <f t="shared" si="214"/>
        <v>0</v>
      </c>
      <c r="AY145" s="3">
        <f t="shared" si="214"/>
        <v>0</v>
      </c>
      <c r="AZ145" s="3">
        <f t="shared" si="214"/>
        <v>0</v>
      </c>
      <c r="BA145" s="3">
        <f t="shared" si="214"/>
        <v>0</v>
      </c>
      <c r="BE145" s="1">
        <v>294</v>
      </c>
      <c r="BF145" s="20">
        <f t="shared" si="187"/>
        <v>11552.856987154981</v>
      </c>
      <c r="BG145" s="20">
        <f t="shared" si="188"/>
        <v>14284</v>
      </c>
      <c r="BH145" s="20">
        <f t="shared" si="191"/>
        <v>-2731.1430128450193</v>
      </c>
      <c r="BI145" s="20">
        <f t="shared" si="192"/>
        <v>0</v>
      </c>
      <c r="BJ145" s="20">
        <f t="shared" si="203"/>
        <v>2731.1430128450193</v>
      </c>
      <c r="BK145" s="23">
        <f t="shared" si="193"/>
        <v>15018.714083301475</v>
      </c>
      <c r="BL145" s="23">
        <f t="shared" si="194"/>
        <v>15018.714083301475</v>
      </c>
      <c r="BM145" s="23">
        <f t="shared" si="195"/>
        <v>18569.2</v>
      </c>
      <c r="BN145" s="23">
        <f t="shared" si="196"/>
        <v>3550.4859166985261</v>
      </c>
    </row>
    <row r="146" spans="1:66" x14ac:dyDescent="0.35">
      <c r="A146" s="1">
        <v>295</v>
      </c>
      <c r="B146">
        <v>8029.0506476094524</v>
      </c>
      <c r="C146">
        <v>4360</v>
      </c>
      <c r="D146">
        <v>106</v>
      </c>
      <c r="F146">
        <f t="shared" si="189"/>
        <v>0.84152537789207627</v>
      </c>
      <c r="G146" s="18"/>
      <c r="H146" s="3">
        <f t="shared" si="210"/>
        <v>0.84152537789207627</v>
      </c>
      <c r="I146" s="3">
        <f t="shared" si="210"/>
        <v>0.84152537789207627</v>
      </c>
      <c r="J146" s="3">
        <f t="shared" si="210"/>
        <v>0.84152537789207627</v>
      </c>
      <c r="K146" s="3">
        <f t="shared" si="210"/>
        <v>0.84152537789207627</v>
      </c>
      <c r="L146" s="3">
        <f t="shared" si="210"/>
        <v>0.84152537789207627</v>
      </c>
      <c r="M146" s="3">
        <f t="shared" si="210"/>
        <v>0.84152537789207627</v>
      </c>
      <c r="N146" s="3">
        <f t="shared" si="210"/>
        <v>0.84152537789207627</v>
      </c>
      <c r="O146" s="3">
        <f t="shared" si="210"/>
        <v>0.84152537789207627</v>
      </c>
      <c r="P146" s="3">
        <f t="shared" si="210"/>
        <v>0</v>
      </c>
      <c r="Q146" s="3">
        <f t="shared" si="210"/>
        <v>0</v>
      </c>
      <c r="R146" s="3">
        <f t="shared" si="211"/>
        <v>0</v>
      </c>
      <c r="S146" s="3">
        <f t="shared" si="211"/>
        <v>0</v>
      </c>
      <c r="T146" s="3">
        <f t="shared" si="211"/>
        <v>0</v>
      </c>
      <c r="U146" s="3">
        <f t="shared" si="211"/>
        <v>0</v>
      </c>
      <c r="V146" s="3">
        <f t="shared" si="211"/>
        <v>0</v>
      </c>
      <c r="W146" s="3">
        <f t="shared" si="211"/>
        <v>0</v>
      </c>
      <c r="X146" s="3">
        <f t="shared" si="211"/>
        <v>0</v>
      </c>
      <c r="Y146" s="3">
        <f t="shared" si="211"/>
        <v>0</v>
      </c>
      <c r="Z146" s="3">
        <f t="shared" si="211"/>
        <v>0</v>
      </c>
      <c r="AA146" s="3">
        <f t="shared" si="211"/>
        <v>0</v>
      </c>
      <c r="AB146" s="3">
        <f t="shared" si="211"/>
        <v>0</v>
      </c>
      <c r="AC146" s="3"/>
      <c r="AD146" s="8">
        <v>44856</v>
      </c>
      <c r="AE146" s="3">
        <f t="shared" si="185"/>
        <v>0</v>
      </c>
      <c r="AF146" s="3">
        <f t="shared" ref="AF146:BA146" si="215">IF(AND($B146&gt;AF$2,$B146&lt;AG$2),$F146,)</f>
        <v>0</v>
      </c>
      <c r="AG146" s="3">
        <f t="shared" si="215"/>
        <v>0</v>
      </c>
      <c r="AH146" s="3">
        <f t="shared" si="215"/>
        <v>0</v>
      </c>
      <c r="AI146" s="3">
        <f t="shared" si="215"/>
        <v>0</v>
      </c>
      <c r="AJ146" s="3">
        <f t="shared" si="215"/>
        <v>0</v>
      </c>
      <c r="AK146" s="3">
        <f t="shared" si="215"/>
        <v>0</v>
      </c>
      <c r="AL146" s="3">
        <f t="shared" si="215"/>
        <v>0</v>
      </c>
      <c r="AM146" s="3">
        <f t="shared" si="215"/>
        <v>0.84152537789207627</v>
      </c>
      <c r="AN146" s="3">
        <f t="shared" si="215"/>
        <v>0</v>
      </c>
      <c r="AO146" s="3">
        <f t="shared" si="215"/>
        <v>0</v>
      </c>
      <c r="AP146" s="3">
        <f t="shared" si="215"/>
        <v>0</v>
      </c>
      <c r="AQ146" s="3">
        <f t="shared" si="215"/>
        <v>0</v>
      </c>
      <c r="AR146" s="3">
        <f t="shared" si="215"/>
        <v>0</v>
      </c>
      <c r="AS146" s="3">
        <f t="shared" si="215"/>
        <v>0</v>
      </c>
      <c r="AT146" s="3">
        <f t="shared" si="215"/>
        <v>0</v>
      </c>
      <c r="AU146" s="3">
        <f t="shared" si="215"/>
        <v>0</v>
      </c>
      <c r="AV146" s="3">
        <f t="shared" si="215"/>
        <v>0</v>
      </c>
      <c r="AW146" s="3">
        <f t="shared" si="215"/>
        <v>0</v>
      </c>
      <c r="AX146" s="3">
        <f t="shared" si="215"/>
        <v>0</v>
      </c>
      <c r="AY146" s="3">
        <f t="shared" si="215"/>
        <v>0</v>
      </c>
      <c r="AZ146" s="3">
        <f t="shared" si="215"/>
        <v>0</v>
      </c>
      <c r="BA146" s="3">
        <f t="shared" si="215"/>
        <v>0</v>
      </c>
      <c r="BE146" s="1">
        <v>295</v>
      </c>
      <c r="BF146" s="20">
        <f t="shared" si="187"/>
        <v>8029.0506476094524</v>
      </c>
      <c r="BG146" s="20">
        <f t="shared" si="188"/>
        <v>4360</v>
      </c>
      <c r="BH146" s="20">
        <f t="shared" si="191"/>
        <v>3669.0506476094524</v>
      </c>
      <c r="BI146" s="20">
        <f t="shared" si="192"/>
        <v>3669.0506476094524</v>
      </c>
      <c r="BJ146" s="20">
        <f t="shared" si="203"/>
        <v>0</v>
      </c>
      <c r="BK146" s="23">
        <f t="shared" si="193"/>
        <v>10437.765841892289</v>
      </c>
      <c r="BL146" s="23">
        <f t="shared" si="194"/>
        <v>4237.0702474323152</v>
      </c>
      <c r="BM146" s="23">
        <f t="shared" si="195"/>
        <v>5668</v>
      </c>
      <c r="BN146" s="23">
        <f t="shared" si="196"/>
        <v>1430.9297525676848</v>
      </c>
    </row>
    <row r="147" spans="1:66" x14ac:dyDescent="0.35">
      <c r="A147" s="1">
        <v>296</v>
      </c>
      <c r="B147">
        <v>4265.2613577189077</v>
      </c>
      <c r="C147">
        <v>2332</v>
      </c>
      <c r="D147">
        <v>135</v>
      </c>
      <c r="F147">
        <f t="shared" si="189"/>
        <v>0.82901430433915424</v>
      </c>
      <c r="G147" s="18"/>
      <c r="H147" s="3">
        <f t="shared" si="210"/>
        <v>0.82901430433915424</v>
      </c>
      <c r="I147" s="3">
        <f t="shared" si="210"/>
        <v>0.82901430433915424</v>
      </c>
      <c r="J147" s="3">
        <f t="shared" si="210"/>
        <v>0.82901430433915424</v>
      </c>
      <c r="K147" s="3">
        <f t="shared" si="210"/>
        <v>0.82901430433915424</v>
      </c>
      <c r="L147" s="3">
        <f t="shared" si="210"/>
        <v>0</v>
      </c>
      <c r="M147" s="3">
        <f t="shared" si="210"/>
        <v>0</v>
      </c>
      <c r="N147" s="3">
        <f t="shared" si="210"/>
        <v>0</v>
      </c>
      <c r="O147" s="3">
        <f t="shared" si="210"/>
        <v>0</v>
      </c>
      <c r="P147" s="3">
        <f t="shared" si="210"/>
        <v>0</v>
      </c>
      <c r="Q147" s="3">
        <f t="shared" si="210"/>
        <v>0</v>
      </c>
      <c r="R147" s="3">
        <f t="shared" si="211"/>
        <v>0</v>
      </c>
      <c r="S147" s="3">
        <f t="shared" si="211"/>
        <v>0</v>
      </c>
      <c r="T147" s="3">
        <f t="shared" si="211"/>
        <v>0</v>
      </c>
      <c r="U147" s="3">
        <f t="shared" si="211"/>
        <v>0</v>
      </c>
      <c r="V147" s="3">
        <f t="shared" si="211"/>
        <v>0</v>
      </c>
      <c r="W147" s="3">
        <f t="shared" si="211"/>
        <v>0</v>
      </c>
      <c r="X147" s="3">
        <f t="shared" si="211"/>
        <v>0</v>
      </c>
      <c r="Y147" s="3">
        <f t="shared" si="211"/>
        <v>0</v>
      </c>
      <c r="Z147" s="3">
        <f t="shared" si="211"/>
        <v>0</v>
      </c>
      <c r="AA147" s="3">
        <f t="shared" si="211"/>
        <v>0</v>
      </c>
      <c r="AB147" s="3">
        <f t="shared" si="211"/>
        <v>0</v>
      </c>
      <c r="AC147" s="3"/>
      <c r="AD147" s="8">
        <v>44857</v>
      </c>
      <c r="AE147" s="3">
        <f t="shared" si="185"/>
        <v>0</v>
      </c>
      <c r="AF147" s="3">
        <f t="shared" ref="AF147:BA147" si="216">IF(AND($B147&gt;AF$2,$B147&lt;AG$2),$F147,)</f>
        <v>0</v>
      </c>
      <c r="AG147" s="3">
        <f t="shared" si="216"/>
        <v>0</v>
      </c>
      <c r="AH147" s="3">
        <f t="shared" si="216"/>
        <v>0</v>
      </c>
      <c r="AI147" s="3">
        <f t="shared" si="216"/>
        <v>0.82901430433915424</v>
      </c>
      <c r="AJ147" s="3">
        <f t="shared" si="216"/>
        <v>0</v>
      </c>
      <c r="AK147" s="3">
        <f t="shared" si="216"/>
        <v>0</v>
      </c>
      <c r="AL147" s="3">
        <f t="shared" si="216"/>
        <v>0</v>
      </c>
      <c r="AM147" s="3">
        <f t="shared" si="216"/>
        <v>0</v>
      </c>
      <c r="AN147" s="3">
        <f t="shared" si="216"/>
        <v>0</v>
      </c>
      <c r="AO147" s="3">
        <f t="shared" si="216"/>
        <v>0</v>
      </c>
      <c r="AP147" s="3">
        <f t="shared" si="216"/>
        <v>0</v>
      </c>
      <c r="AQ147" s="3">
        <f t="shared" si="216"/>
        <v>0</v>
      </c>
      <c r="AR147" s="3">
        <f t="shared" si="216"/>
        <v>0</v>
      </c>
      <c r="AS147" s="3">
        <f t="shared" si="216"/>
        <v>0</v>
      </c>
      <c r="AT147" s="3">
        <f t="shared" si="216"/>
        <v>0</v>
      </c>
      <c r="AU147" s="3">
        <f t="shared" si="216"/>
        <v>0</v>
      </c>
      <c r="AV147" s="3">
        <f t="shared" si="216"/>
        <v>0</v>
      </c>
      <c r="AW147" s="3">
        <f t="shared" si="216"/>
        <v>0</v>
      </c>
      <c r="AX147" s="3">
        <f t="shared" si="216"/>
        <v>0</v>
      </c>
      <c r="AY147" s="3">
        <f t="shared" si="216"/>
        <v>0</v>
      </c>
      <c r="AZ147" s="3">
        <f t="shared" si="216"/>
        <v>0</v>
      </c>
      <c r="BA147" s="3">
        <f t="shared" si="216"/>
        <v>0</v>
      </c>
      <c r="BE147" s="1">
        <v>296</v>
      </c>
      <c r="BF147" s="20">
        <f t="shared" si="187"/>
        <v>4265.2613577189077</v>
      </c>
      <c r="BG147" s="20">
        <f t="shared" si="188"/>
        <v>2332</v>
      </c>
      <c r="BH147" s="20">
        <f t="shared" si="191"/>
        <v>1933.2613577189077</v>
      </c>
      <c r="BI147" s="20">
        <f t="shared" si="192"/>
        <v>1933.2613577189077</v>
      </c>
      <c r="BJ147" s="20">
        <f t="shared" si="203"/>
        <v>0</v>
      </c>
      <c r="BK147" s="23">
        <f t="shared" si="193"/>
        <v>5544.8397650345805</v>
      </c>
      <c r="BL147" s="23">
        <f t="shared" si="194"/>
        <v>2277.6280704896267</v>
      </c>
      <c r="BM147" s="23">
        <f t="shared" si="195"/>
        <v>3031.6</v>
      </c>
      <c r="BN147" s="23">
        <f t="shared" si="196"/>
        <v>753.97192951037323</v>
      </c>
    </row>
    <row r="148" spans="1:66" x14ac:dyDescent="0.35">
      <c r="A148" s="1">
        <v>297</v>
      </c>
      <c r="B148">
        <v>9120.5286312070784</v>
      </c>
      <c r="C148">
        <v>10268</v>
      </c>
      <c r="D148">
        <v>143</v>
      </c>
      <c r="F148">
        <f t="shared" si="189"/>
        <v>0.11175217849560981</v>
      </c>
      <c r="G148" s="18"/>
      <c r="H148" s="3">
        <f t="shared" si="210"/>
        <v>0.11175217849560981</v>
      </c>
      <c r="I148" s="3">
        <f t="shared" si="210"/>
        <v>0.11175217849560981</v>
      </c>
      <c r="J148" s="3">
        <f t="shared" si="210"/>
        <v>0.11175217849560981</v>
      </c>
      <c r="K148" s="3">
        <f t="shared" si="210"/>
        <v>0.11175217849560981</v>
      </c>
      <c r="L148" s="3">
        <f t="shared" si="210"/>
        <v>0.11175217849560981</v>
      </c>
      <c r="M148" s="3">
        <f t="shared" si="210"/>
        <v>0.11175217849560981</v>
      </c>
      <c r="N148" s="3">
        <f t="shared" si="210"/>
        <v>0.11175217849560981</v>
      </c>
      <c r="O148" s="3">
        <f t="shared" si="210"/>
        <v>0.11175217849560981</v>
      </c>
      <c r="P148" s="3">
        <f t="shared" si="210"/>
        <v>0.11175217849560981</v>
      </c>
      <c r="Q148" s="3">
        <f t="shared" si="210"/>
        <v>0</v>
      </c>
      <c r="R148" s="3">
        <f t="shared" si="211"/>
        <v>0</v>
      </c>
      <c r="S148" s="3">
        <f t="shared" si="211"/>
        <v>0</v>
      </c>
      <c r="T148" s="3">
        <f t="shared" si="211"/>
        <v>0</v>
      </c>
      <c r="U148" s="3">
        <f t="shared" si="211"/>
        <v>0</v>
      </c>
      <c r="V148" s="3">
        <f t="shared" si="211"/>
        <v>0</v>
      </c>
      <c r="W148" s="3">
        <f t="shared" si="211"/>
        <v>0</v>
      </c>
      <c r="X148" s="3">
        <f t="shared" si="211"/>
        <v>0</v>
      </c>
      <c r="Y148" s="3">
        <f t="shared" si="211"/>
        <v>0</v>
      </c>
      <c r="Z148" s="3">
        <f t="shared" si="211"/>
        <v>0</v>
      </c>
      <c r="AA148" s="3">
        <f t="shared" si="211"/>
        <v>0</v>
      </c>
      <c r="AB148" s="3">
        <f t="shared" si="211"/>
        <v>0</v>
      </c>
      <c r="AC148" s="3"/>
      <c r="AD148" s="8">
        <v>44858</v>
      </c>
      <c r="AE148" s="3">
        <f t="shared" si="185"/>
        <v>0</v>
      </c>
      <c r="AF148" s="3">
        <f t="shared" ref="AF148:BA148" si="217">IF(AND($B148&gt;AF$2,$B148&lt;AG$2),$F148,)</f>
        <v>0</v>
      </c>
      <c r="AG148" s="3">
        <f t="shared" si="217"/>
        <v>0</v>
      </c>
      <c r="AH148" s="3">
        <f t="shared" si="217"/>
        <v>0</v>
      </c>
      <c r="AI148" s="3">
        <f t="shared" si="217"/>
        <v>0</v>
      </c>
      <c r="AJ148" s="3">
        <f t="shared" si="217"/>
        <v>0</v>
      </c>
      <c r="AK148" s="3">
        <f t="shared" si="217"/>
        <v>0</v>
      </c>
      <c r="AL148" s="3">
        <f t="shared" si="217"/>
        <v>0</v>
      </c>
      <c r="AM148" s="3">
        <f t="shared" si="217"/>
        <v>0</v>
      </c>
      <c r="AN148" s="3">
        <f t="shared" si="217"/>
        <v>0.11175217849560981</v>
      </c>
      <c r="AO148" s="3">
        <f t="shared" si="217"/>
        <v>0</v>
      </c>
      <c r="AP148" s="3">
        <f t="shared" si="217"/>
        <v>0</v>
      </c>
      <c r="AQ148" s="3">
        <f t="shared" si="217"/>
        <v>0</v>
      </c>
      <c r="AR148" s="3">
        <f t="shared" si="217"/>
        <v>0</v>
      </c>
      <c r="AS148" s="3">
        <f t="shared" si="217"/>
        <v>0</v>
      </c>
      <c r="AT148" s="3">
        <f t="shared" si="217"/>
        <v>0</v>
      </c>
      <c r="AU148" s="3">
        <f t="shared" si="217"/>
        <v>0</v>
      </c>
      <c r="AV148" s="3">
        <f t="shared" si="217"/>
        <v>0</v>
      </c>
      <c r="AW148" s="3">
        <f t="shared" si="217"/>
        <v>0</v>
      </c>
      <c r="AX148" s="3">
        <f t="shared" si="217"/>
        <v>0</v>
      </c>
      <c r="AY148" s="3">
        <f t="shared" si="217"/>
        <v>0</v>
      </c>
      <c r="AZ148" s="3">
        <f t="shared" si="217"/>
        <v>0</v>
      </c>
      <c r="BA148" s="3">
        <f t="shared" si="217"/>
        <v>0</v>
      </c>
      <c r="BE148" s="1">
        <v>297</v>
      </c>
      <c r="BF148" s="20">
        <f t="shared" si="187"/>
        <v>9120.5286312070784</v>
      </c>
      <c r="BG148" s="20">
        <f t="shared" si="188"/>
        <v>10268</v>
      </c>
      <c r="BH148" s="20">
        <f t="shared" si="191"/>
        <v>-1147.4713687929216</v>
      </c>
      <c r="BI148" s="20">
        <f t="shared" si="192"/>
        <v>0</v>
      </c>
      <c r="BJ148" s="20">
        <f t="shared" si="203"/>
        <v>1147.4713687929216</v>
      </c>
      <c r="BK148" s="23">
        <f t="shared" si="193"/>
        <v>11856.687220569202</v>
      </c>
      <c r="BL148" s="23">
        <f t="shared" si="194"/>
        <v>11856.687220569202</v>
      </c>
      <c r="BM148" s="23">
        <f t="shared" si="195"/>
        <v>13348.4</v>
      </c>
      <c r="BN148" s="23">
        <f t="shared" si="196"/>
        <v>1491.712779430798</v>
      </c>
    </row>
    <row r="149" spans="1:66" x14ac:dyDescent="0.35">
      <c r="A149" s="1">
        <v>298</v>
      </c>
      <c r="B149">
        <v>3718.707539165373</v>
      </c>
      <c r="C149">
        <v>836</v>
      </c>
      <c r="D149">
        <v>135</v>
      </c>
      <c r="F149">
        <f t="shared" si="189"/>
        <v>3.4482147597671924</v>
      </c>
      <c r="G149" s="18"/>
      <c r="H149" s="3">
        <f t="shared" si="210"/>
        <v>3.4482147597671924</v>
      </c>
      <c r="I149" s="3">
        <f t="shared" si="210"/>
        <v>3.4482147597671924</v>
      </c>
      <c r="J149" s="3">
        <f t="shared" si="210"/>
        <v>3.4482147597671924</v>
      </c>
      <c r="K149" s="3">
        <f t="shared" si="210"/>
        <v>0</v>
      </c>
      <c r="L149" s="3">
        <f t="shared" si="210"/>
        <v>0</v>
      </c>
      <c r="M149" s="3">
        <f t="shared" si="210"/>
        <v>0</v>
      </c>
      <c r="N149" s="3">
        <f t="shared" si="210"/>
        <v>0</v>
      </c>
      <c r="O149" s="3">
        <f t="shared" si="210"/>
        <v>0</v>
      </c>
      <c r="P149" s="3">
        <f t="shared" si="210"/>
        <v>0</v>
      </c>
      <c r="Q149" s="3">
        <f t="shared" si="210"/>
        <v>0</v>
      </c>
      <c r="R149" s="3">
        <f t="shared" si="211"/>
        <v>0</v>
      </c>
      <c r="S149" s="3">
        <f t="shared" si="211"/>
        <v>0</v>
      </c>
      <c r="T149" s="3">
        <f t="shared" si="211"/>
        <v>0</v>
      </c>
      <c r="U149" s="3">
        <f t="shared" si="211"/>
        <v>0</v>
      </c>
      <c r="V149" s="3">
        <f t="shared" si="211"/>
        <v>0</v>
      </c>
      <c r="W149" s="3">
        <f t="shared" si="211"/>
        <v>0</v>
      </c>
      <c r="X149" s="3">
        <f t="shared" si="211"/>
        <v>0</v>
      </c>
      <c r="Y149" s="3">
        <f t="shared" si="211"/>
        <v>0</v>
      </c>
      <c r="Z149" s="3">
        <f t="shared" si="211"/>
        <v>0</v>
      </c>
      <c r="AA149" s="3">
        <f t="shared" si="211"/>
        <v>0</v>
      </c>
      <c r="AB149" s="3">
        <f t="shared" si="211"/>
        <v>0</v>
      </c>
      <c r="AC149" s="3"/>
      <c r="AD149" s="8">
        <v>44859</v>
      </c>
      <c r="AE149" s="3">
        <f t="shared" si="185"/>
        <v>0</v>
      </c>
      <c r="AF149" s="3">
        <f t="shared" ref="AF149:BA149" si="218">IF(AND($B149&gt;AF$2,$B149&lt;AG$2),$F149,)</f>
        <v>0</v>
      </c>
      <c r="AG149" s="3">
        <f t="shared" si="218"/>
        <v>0</v>
      </c>
      <c r="AH149" s="3">
        <f t="shared" si="218"/>
        <v>3.4482147597671924</v>
      </c>
      <c r="AI149" s="3">
        <f t="shared" si="218"/>
        <v>0</v>
      </c>
      <c r="AJ149" s="3">
        <f t="shared" si="218"/>
        <v>0</v>
      </c>
      <c r="AK149" s="3">
        <f t="shared" si="218"/>
        <v>0</v>
      </c>
      <c r="AL149" s="3">
        <f t="shared" si="218"/>
        <v>0</v>
      </c>
      <c r="AM149" s="3">
        <f t="shared" si="218"/>
        <v>0</v>
      </c>
      <c r="AN149" s="3">
        <f t="shared" si="218"/>
        <v>0</v>
      </c>
      <c r="AO149" s="3">
        <f t="shared" si="218"/>
        <v>0</v>
      </c>
      <c r="AP149" s="3">
        <f t="shared" si="218"/>
        <v>0</v>
      </c>
      <c r="AQ149" s="3">
        <f t="shared" si="218"/>
        <v>0</v>
      </c>
      <c r="AR149" s="3">
        <f t="shared" si="218"/>
        <v>0</v>
      </c>
      <c r="AS149" s="3">
        <f t="shared" si="218"/>
        <v>0</v>
      </c>
      <c r="AT149" s="3">
        <f t="shared" si="218"/>
        <v>0</v>
      </c>
      <c r="AU149" s="3">
        <f t="shared" si="218"/>
        <v>0</v>
      </c>
      <c r="AV149" s="3">
        <f t="shared" si="218"/>
        <v>0</v>
      </c>
      <c r="AW149" s="3">
        <f t="shared" si="218"/>
        <v>0</v>
      </c>
      <c r="AX149" s="3">
        <f t="shared" si="218"/>
        <v>0</v>
      </c>
      <c r="AY149" s="3">
        <f t="shared" si="218"/>
        <v>0</v>
      </c>
      <c r="AZ149" s="3">
        <f t="shared" si="218"/>
        <v>0</v>
      </c>
      <c r="BA149" s="3">
        <f t="shared" si="218"/>
        <v>0</v>
      </c>
      <c r="BE149" s="1">
        <v>298</v>
      </c>
      <c r="BF149" s="20">
        <f t="shared" si="187"/>
        <v>3718.707539165373</v>
      </c>
      <c r="BG149" s="20">
        <f t="shared" si="188"/>
        <v>836</v>
      </c>
      <c r="BH149" s="20">
        <f t="shared" si="191"/>
        <v>2882.707539165373</v>
      </c>
      <c r="BI149" s="20">
        <f t="shared" si="192"/>
        <v>2882.707539165373</v>
      </c>
      <c r="BJ149" s="20">
        <f t="shared" si="203"/>
        <v>0</v>
      </c>
      <c r="BK149" s="23">
        <f t="shared" si="193"/>
        <v>4834.3198009149846</v>
      </c>
      <c r="BL149" s="23">
        <f t="shared" si="194"/>
        <v>-37.455940274495333</v>
      </c>
      <c r="BM149" s="23">
        <f t="shared" si="195"/>
        <v>1086.8</v>
      </c>
      <c r="BN149" s="23">
        <f t="shared" si="196"/>
        <v>1124.2559402744953</v>
      </c>
    </row>
    <row r="150" spans="1:66" x14ac:dyDescent="0.35">
      <c r="A150" s="1">
        <v>299</v>
      </c>
      <c r="B150">
        <v>4687.1148338701742</v>
      </c>
      <c r="C150">
        <v>3628</v>
      </c>
      <c r="D150">
        <v>135</v>
      </c>
      <c r="F150">
        <f t="shared" si="189"/>
        <v>0.29192801374591348</v>
      </c>
      <c r="G150" s="18"/>
      <c r="H150" s="3">
        <f t="shared" si="210"/>
        <v>0.29192801374591348</v>
      </c>
      <c r="I150" s="3">
        <f t="shared" si="210"/>
        <v>0.29192801374591348</v>
      </c>
      <c r="J150" s="3">
        <f t="shared" si="210"/>
        <v>0.29192801374591348</v>
      </c>
      <c r="K150" s="3">
        <f t="shared" si="210"/>
        <v>0.29192801374591348</v>
      </c>
      <c r="L150" s="3">
        <f t="shared" si="210"/>
        <v>0</v>
      </c>
      <c r="M150" s="3">
        <f t="shared" si="210"/>
        <v>0</v>
      </c>
      <c r="N150" s="3">
        <f t="shared" si="210"/>
        <v>0</v>
      </c>
      <c r="O150" s="3">
        <f t="shared" si="210"/>
        <v>0</v>
      </c>
      <c r="P150" s="3">
        <f t="shared" si="210"/>
        <v>0</v>
      </c>
      <c r="Q150" s="3">
        <f t="shared" si="210"/>
        <v>0</v>
      </c>
      <c r="R150" s="3">
        <f t="shared" si="211"/>
        <v>0</v>
      </c>
      <c r="S150" s="3">
        <f t="shared" si="211"/>
        <v>0</v>
      </c>
      <c r="T150" s="3">
        <f t="shared" si="211"/>
        <v>0</v>
      </c>
      <c r="U150" s="3">
        <f t="shared" si="211"/>
        <v>0</v>
      </c>
      <c r="V150" s="3">
        <f t="shared" si="211"/>
        <v>0</v>
      </c>
      <c r="W150" s="3">
        <f t="shared" si="211"/>
        <v>0</v>
      </c>
      <c r="X150" s="3">
        <f t="shared" si="211"/>
        <v>0</v>
      </c>
      <c r="Y150" s="3">
        <f t="shared" si="211"/>
        <v>0</v>
      </c>
      <c r="Z150" s="3">
        <f t="shared" si="211"/>
        <v>0</v>
      </c>
      <c r="AA150" s="3">
        <f t="shared" si="211"/>
        <v>0</v>
      </c>
      <c r="AB150" s="3">
        <f t="shared" si="211"/>
        <v>0</v>
      </c>
      <c r="AC150" s="3"/>
      <c r="AD150" s="8">
        <v>44860</v>
      </c>
      <c r="AE150" s="3">
        <f t="shared" si="185"/>
        <v>0</v>
      </c>
      <c r="AF150" s="3">
        <f t="shared" ref="AF150:BA150" si="219">IF(AND($B150&gt;AF$2,$B150&lt;AG$2),$F150,)</f>
        <v>0</v>
      </c>
      <c r="AG150" s="3">
        <f t="shared" si="219"/>
        <v>0</v>
      </c>
      <c r="AH150" s="3">
        <f t="shared" si="219"/>
        <v>0</v>
      </c>
      <c r="AI150" s="3">
        <f t="shared" si="219"/>
        <v>0.29192801374591348</v>
      </c>
      <c r="AJ150" s="3">
        <f t="shared" si="219"/>
        <v>0</v>
      </c>
      <c r="AK150" s="3">
        <f t="shared" si="219"/>
        <v>0</v>
      </c>
      <c r="AL150" s="3">
        <f t="shared" si="219"/>
        <v>0</v>
      </c>
      <c r="AM150" s="3">
        <f t="shared" si="219"/>
        <v>0</v>
      </c>
      <c r="AN150" s="3">
        <f t="shared" si="219"/>
        <v>0</v>
      </c>
      <c r="AO150" s="3">
        <f t="shared" si="219"/>
        <v>0</v>
      </c>
      <c r="AP150" s="3">
        <f t="shared" si="219"/>
        <v>0</v>
      </c>
      <c r="AQ150" s="3">
        <f t="shared" si="219"/>
        <v>0</v>
      </c>
      <c r="AR150" s="3">
        <f t="shared" si="219"/>
        <v>0</v>
      </c>
      <c r="AS150" s="3">
        <f t="shared" si="219"/>
        <v>0</v>
      </c>
      <c r="AT150" s="3">
        <f t="shared" si="219"/>
        <v>0</v>
      </c>
      <c r="AU150" s="3">
        <f t="shared" si="219"/>
        <v>0</v>
      </c>
      <c r="AV150" s="3">
        <f t="shared" si="219"/>
        <v>0</v>
      </c>
      <c r="AW150" s="3">
        <f t="shared" si="219"/>
        <v>0</v>
      </c>
      <c r="AX150" s="3">
        <f t="shared" si="219"/>
        <v>0</v>
      </c>
      <c r="AY150" s="3">
        <f t="shared" si="219"/>
        <v>0</v>
      </c>
      <c r="AZ150" s="3">
        <f t="shared" si="219"/>
        <v>0</v>
      </c>
      <c r="BA150" s="3">
        <f t="shared" si="219"/>
        <v>0</v>
      </c>
      <c r="BE150" s="1">
        <v>299</v>
      </c>
      <c r="BF150" s="20">
        <f t="shared" si="187"/>
        <v>4687.1148338701742</v>
      </c>
      <c r="BG150" s="20">
        <f t="shared" si="188"/>
        <v>3628</v>
      </c>
      <c r="BH150" s="20">
        <f t="shared" si="191"/>
        <v>1059.1148338701742</v>
      </c>
      <c r="BI150" s="20">
        <f t="shared" si="192"/>
        <v>1059.1148338701742</v>
      </c>
      <c r="BJ150" s="20">
        <f t="shared" si="203"/>
        <v>0</v>
      </c>
      <c r="BK150" s="23">
        <f t="shared" si="193"/>
        <v>6093.249284031227</v>
      </c>
      <c r="BL150" s="23">
        <f t="shared" si="194"/>
        <v>4303.3452147906328</v>
      </c>
      <c r="BM150" s="23">
        <f t="shared" si="195"/>
        <v>4716.4000000000005</v>
      </c>
      <c r="BN150" s="23">
        <f t="shared" si="196"/>
        <v>413.05478520936776</v>
      </c>
    </row>
    <row r="151" spans="1:66" x14ac:dyDescent="0.35">
      <c r="A151" s="1">
        <v>300</v>
      </c>
      <c r="B151">
        <v>7564.5334812777737</v>
      </c>
      <c r="C151">
        <v>7768</v>
      </c>
      <c r="D151">
        <v>135</v>
      </c>
      <c r="F151">
        <f t="shared" si="189"/>
        <v>2.6192909207289686E-2</v>
      </c>
      <c r="G151" s="18"/>
      <c r="H151" s="3">
        <f t="shared" si="210"/>
        <v>2.6192909207289686E-2</v>
      </c>
      <c r="I151" s="3">
        <f t="shared" si="210"/>
        <v>2.6192909207289686E-2</v>
      </c>
      <c r="J151" s="3">
        <f t="shared" si="210"/>
        <v>2.6192909207289686E-2</v>
      </c>
      <c r="K151" s="3">
        <f t="shared" si="210"/>
        <v>2.6192909207289686E-2</v>
      </c>
      <c r="L151" s="3">
        <f t="shared" si="210"/>
        <v>2.6192909207289686E-2</v>
      </c>
      <c r="M151" s="3">
        <f t="shared" si="210"/>
        <v>2.6192909207289686E-2</v>
      </c>
      <c r="N151" s="3">
        <f t="shared" si="210"/>
        <v>2.6192909207289686E-2</v>
      </c>
      <c r="O151" s="3">
        <f t="shared" si="210"/>
        <v>0</v>
      </c>
      <c r="P151" s="3">
        <f t="shared" si="210"/>
        <v>0</v>
      </c>
      <c r="Q151" s="3">
        <f t="shared" si="210"/>
        <v>0</v>
      </c>
      <c r="R151" s="3">
        <f t="shared" si="211"/>
        <v>0</v>
      </c>
      <c r="S151" s="3">
        <f t="shared" si="211"/>
        <v>0</v>
      </c>
      <c r="T151" s="3">
        <f t="shared" si="211"/>
        <v>0</v>
      </c>
      <c r="U151" s="3">
        <f t="shared" si="211"/>
        <v>0</v>
      </c>
      <c r="V151" s="3">
        <f t="shared" si="211"/>
        <v>0</v>
      </c>
      <c r="W151" s="3">
        <f t="shared" si="211"/>
        <v>0</v>
      </c>
      <c r="X151" s="3">
        <f t="shared" si="211"/>
        <v>0</v>
      </c>
      <c r="Y151" s="3">
        <f t="shared" si="211"/>
        <v>0</v>
      </c>
      <c r="Z151" s="3">
        <f t="shared" si="211"/>
        <v>0</v>
      </c>
      <c r="AA151" s="3">
        <f t="shared" si="211"/>
        <v>0</v>
      </c>
      <c r="AB151" s="3">
        <f t="shared" si="211"/>
        <v>0</v>
      </c>
      <c r="AC151" s="3"/>
      <c r="AD151" s="8">
        <v>44861</v>
      </c>
      <c r="AE151" s="3">
        <f t="shared" si="185"/>
        <v>0</v>
      </c>
      <c r="AF151" s="3">
        <f t="shared" ref="AF151:BA151" si="220">IF(AND($B151&gt;AF$2,$B151&lt;AG$2),$F151,)</f>
        <v>0</v>
      </c>
      <c r="AG151" s="3">
        <f t="shared" si="220"/>
        <v>0</v>
      </c>
      <c r="AH151" s="3">
        <f t="shared" si="220"/>
        <v>0</v>
      </c>
      <c r="AI151" s="3">
        <f t="shared" si="220"/>
        <v>0</v>
      </c>
      <c r="AJ151" s="3">
        <f t="shared" si="220"/>
        <v>0</v>
      </c>
      <c r="AK151" s="3">
        <f t="shared" si="220"/>
        <v>0</v>
      </c>
      <c r="AL151" s="3">
        <f t="shared" si="220"/>
        <v>2.6192909207289686E-2</v>
      </c>
      <c r="AM151" s="3">
        <f t="shared" si="220"/>
        <v>0</v>
      </c>
      <c r="AN151" s="3">
        <f t="shared" si="220"/>
        <v>0</v>
      </c>
      <c r="AO151" s="3">
        <f t="shared" si="220"/>
        <v>0</v>
      </c>
      <c r="AP151" s="3">
        <f t="shared" si="220"/>
        <v>0</v>
      </c>
      <c r="AQ151" s="3">
        <f t="shared" si="220"/>
        <v>0</v>
      </c>
      <c r="AR151" s="3">
        <f t="shared" si="220"/>
        <v>0</v>
      </c>
      <c r="AS151" s="3">
        <f t="shared" si="220"/>
        <v>0</v>
      </c>
      <c r="AT151" s="3">
        <f t="shared" si="220"/>
        <v>0</v>
      </c>
      <c r="AU151" s="3">
        <f t="shared" si="220"/>
        <v>0</v>
      </c>
      <c r="AV151" s="3">
        <f t="shared" si="220"/>
        <v>0</v>
      </c>
      <c r="AW151" s="3">
        <f t="shared" si="220"/>
        <v>0</v>
      </c>
      <c r="AX151" s="3">
        <f t="shared" si="220"/>
        <v>0</v>
      </c>
      <c r="AY151" s="3">
        <f t="shared" si="220"/>
        <v>0</v>
      </c>
      <c r="AZ151" s="3">
        <f t="shared" si="220"/>
        <v>0</v>
      </c>
      <c r="BA151" s="3">
        <f t="shared" si="220"/>
        <v>0</v>
      </c>
      <c r="BE151" s="1">
        <v>300</v>
      </c>
      <c r="BF151" s="20">
        <f t="shared" si="187"/>
        <v>7564.5334812777737</v>
      </c>
      <c r="BG151" s="20">
        <f t="shared" si="188"/>
        <v>7768</v>
      </c>
      <c r="BH151" s="20">
        <f t="shared" si="191"/>
        <v>-203.46651872222628</v>
      </c>
      <c r="BI151" s="20">
        <f t="shared" si="192"/>
        <v>0</v>
      </c>
      <c r="BJ151" s="20">
        <f t="shared" si="203"/>
        <v>203.46651872222628</v>
      </c>
      <c r="BK151" s="23">
        <f t="shared" si="193"/>
        <v>9833.8935256611057</v>
      </c>
      <c r="BL151" s="23">
        <f t="shared" si="194"/>
        <v>9833.8935256611057</v>
      </c>
      <c r="BM151" s="23">
        <f t="shared" si="195"/>
        <v>10098.4</v>
      </c>
      <c r="BN151" s="23">
        <f t="shared" si="196"/>
        <v>264.5064743388939</v>
      </c>
    </row>
    <row r="152" spans="1:66" x14ac:dyDescent="0.35">
      <c r="A152" s="1">
        <v>301</v>
      </c>
      <c r="B152">
        <v>8769.4446929827136</v>
      </c>
      <c r="C152">
        <v>8480</v>
      </c>
      <c r="D152">
        <v>135</v>
      </c>
      <c r="F152">
        <f t="shared" si="189"/>
        <v>3.4132628889470946E-2</v>
      </c>
      <c r="G152" s="18"/>
      <c r="H152" s="3">
        <f t="shared" si="210"/>
        <v>3.4132628889470946E-2</v>
      </c>
      <c r="I152" s="3">
        <f t="shared" si="210"/>
        <v>3.4132628889470946E-2</v>
      </c>
      <c r="J152" s="3">
        <f t="shared" si="210"/>
        <v>3.4132628889470946E-2</v>
      </c>
      <c r="K152" s="3">
        <f t="shared" si="210"/>
        <v>3.4132628889470946E-2</v>
      </c>
      <c r="L152" s="3">
        <f t="shared" si="210"/>
        <v>3.4132628889470946E-2</v>
      </c>
      <c r="M152" s="3">
        <f t="shared" si="210"/>
        <v>3.4132628889470946E-2</v>
      </c>
      <c r="N152" s="3">
        <f t="shared" si="210"/>
        <v>3.4132628889470946E-2</v>
      </c>
      <c r="O152" s="3">
        <f t="shared" si="210"/>
        <v>3.4132628889470946E-2</v>
      </c>
      <c r="P152" s="3">
        <f t="shared" si="210"/>
        <v>0</v>
      </c>
      <c r="Q152" s="3">
        <f t="shared" si="210"/>
        <v>0</v>
      </c>
      <c r="R152" s="3">
        <f t="shared" si="211"/>
        <v>0</v>
      </c>
      <c r="S152" s="3">
        <f t="shared" si="211"/>
        <v>0</v>
      </c>
      <c r="T152" s="3">
        <f t="shared" si="211"/>
        <v>0</v>
      </c>
      <c r="U152" s="3">
        <f t="shared" si="211"/>
        <v>0</v>
      </c>
      <c r="V152" s="3">
        <f t="shared" si="211"/>
        <v>0</v>
      </c>
      <c r="W152" s="3">
        <f t="shared" si="211"/>
        <v>0</v>
      </c>
      <c r="X152" s="3">
        <f t="shared" si="211"/>
        <v>0</v>
      </c>
      <c r="Y152" s="3">
        <f t="shared" si="211"/>
        <v>0</v>
      </c>
      <c r="Z152" s="3">
        <f t="shared" si="211"/>
        <v>0</v>
      </c>
      <c r="AA152" s="3">
        <f t="shared" si="211"/>
        <v>0</v>
      </c>
      <c r="AB152" s="3">
        <f t="shared" si="211"/>
        <v>0</v>
      </c>
      <c r="AC152" s="3"/>
      <c r="AD152" s="8">
        <v>44862</v>
      </c>
      <c r="AE152" s="3">
        <f t="shared" si="185"/>
        <v>0</v>
      </c>
      <c r="AF152" s="3">
        <f t="shared" ref="AF152:BA152" si="221">IF(AND($B152&gt;AF$2,$B152&lt;AG$2),$F152,)</f>
        <v>0</v>
      </c>
      <c r="AG152" s="3">
        <f t="shared" si="221"/>
        <v>0</v>
      </c>
      <c r="AH152" s="3">
        <f t="shared" si="221"/>
        <v>0</v>
      </c>
      <c r="AI152" s="3">
        <f t="shared" si="221"/>
        <v>0</v>
      </c>
      <c r="AJ152" s="3">
        <f t="shared" si="221"/>
        <v>0</v>
      </c>
      <c r="AK152" s="3">
        <f t="shared" si="221"/>
        <v>0</v>
      </c>
      <c r="AL152" s="3">
        <f t="shared" si="221"/>
        <v>0</v>
      </c>
      <c r="AM152" s="3">
        <f t="shared" si="221"/>
        <v>3.4132628889470946E-2</v>
      </c>
      <c r="AN152" s="3">
        <f t="shared" si="221"/>
        <v>0</v>
      </c>
      <c r="AO152" s="3">
        <f t="shared" si="221"/>
        <v>0</v>
      </c>
      <c r="AP152" s="3">
        <f t="shared" si="221"/>
        <v>0</v>
      </c>
      <c r="AQ152" s="3">
        <f t="shared" si="221"/>
        <v>0</v>
      </c>
      <c r="AR152" s="3">
        <f t="shared" si="221"/>
        <v>0</v>
      </c>
      <c r="AS152" s="3">
        <f t="shared" si="221"/>
        <v>0</v>
      </c>
      <c r="AT152" s="3">
        <f t="shared" si="221"/>
        <v>0</v>
      </c>
      <c r="AU152" s="3">
        <f t="shared" si="221"/>
        <v>0</v>
      </c>
      <c r="AV152" s="3">
        <f t="shared" si="221"/>
        <v>0</v>
      </c>
      <c r="AW152" s="3">
        <f t="shared" si="221"/>
        <v>0</v>
      </c>
      <c r="AX152" s="3">
        <f t="shared" si="221"/>
        <v>0</v>
      </c>
      <c r="AY152" s="3">
        <f t="shared" si="221"/>
        <v>0</v>
      </c>
      <c r="AZ152" s="3">
        <f t="shared" si="221"/>
        <v>0</v>
      </c>
      <c r="BA152" s="3">
        <f t="shared" si="221"/>
        <v>0</v>
      </c>
      <c r="BE152" s="1">
        <v>301</v>
      </c>
      <c r="BF152" s="20">
        <f t="shared" si="187"/>
        <v>8769.4446929827136</v>
      </c>
      <c r="BG152" s="20">
        <f t="shared" si="188"/>
        <v>8480</v>
      </c>
      <c r="BH152" s="20">
        <f t="shared" si="191"/>
        <v>289.4446929827136</v>
      </c>
      <c r="BI152" s="20">
        <f t="shared" si="192"/>
        <v>289.4446929827136</v>
      </c>
      <c r="BJ152" s="20">
        <f t="shared" si="203"/>
        <v>0</v>
      </c>
      <c r="BK152" s="23">
        <f t="shared" si="193"/>
        <v>11400.278100877527</v>
      </c>
      <c r="BL152" s="23">
        <f t="shared" si="194"/>
        <v>10911.116569736741</v>
      </c>
      <c r="BM152" s="23">
        <f t="shared" si="195"/>
        <v>11024</v>
      </c>
      <c r="BN152" s="23">
        <f t="shared" si="196"/>
        <v>112.88343026325856</v>
      </c>
    </row>
    <row r="153" spans="1:66" x14ac:dyDescent="0.35">
      <c r="A153" s="1">
        <v>302</v>
      </c>
      <c r="B153">
        <v>10115.31550853995</v>
      </c>
      <c r="C153">
        <v>7764</v>
      </c>
      <c r="D153">
        <v>135</v>
      </c>
      <c r="F153">
        <f t="shared" si="189"/>
        <v>0.30284846838484675</v>
      </c>
      <c r="G153" s="18"/>
      <c r="H153" s="3">
        <f t="shared" si="210"/>
        <v>0.30284846838484675</v>
      </c>
      <c r="I153" s="3">
        <f t="shared" si="210"/>
        <v>0.30284846838484675</v>
      </c>
      <c r="J153" s="3">
        <f t="shared" si="210"/>
        <v>0.30284846838484675</v>
      </c>
      <c r="K153" s="3">
        <f t="shared" si="210"/>
        <v>0.30284846838484675</v>
      </c>
      <c r="L153" s="3">
        <f t="shared" si="210"/>
        <v>0.30284846838484675</v>
      </c>
      <c r="M153" s="3">
        <f t="shared" si="210"/>
        <v>0.30284846838484675</v>
      </c>
      <c r="N153" s="3">
        <f t="shared" si="210"/>
        <v>0.30284846838484675</v>
      </c>
      <c r="O153" s="3">
        <f t="shared" si="210"/>
        <v>0.30284846838484675</v>
      </c>
      <c r="P153" s="3">
        <f t="shared" si="210"/>
        <v>0.30284846838484675</v>
      </c>
      <c r="Q153" s="3">
        <f t="shared" si="210"/>
        <v>0.30284846838484675</v>
      </c>
      <c r="R153" s="3">
        <f t="shared" si="211"/>
        <v>0</v>
      </c>
      <c r="S153" s="3">
        <f t="shared" si="211"/>
        <v>0</v>
      </c>
      <c r="T153" s="3">
        <f t="shared" si="211"/>
        <v>0</v>
      </c>
      <c r="U153" s="3">
        <f t="shared" si="211"/>
        <v>0</v>
      </c>
      <c r="V153" s="3">
        <f t="shared" si="211"/>
        <v>0</v>
      </c>
      <c r="W153" s="3">
        <f t="shared" si="211"/>
        <v>0</v>
      </c>
      <c r="X153" s="3">
        <f t="shared" si="211"/>
        <v>0</v>
      </c>
      <c r="Y153" s="3">
        <f t="shared" si="211"/>
        <v>0</v>
      </c>
      <c r="Z153" s="3">
        <f t="shared" si="211"/>
        <v>0</v>
      </c>
      <c r="AA153" s="3">
        <f t="shared" si="211"/>
        <v>0</v>
      </c>
      <c r="AB153" s="3">
        <f t="shared" si="211"/>
        <v>0</v>
      </c>
      <c r="AC153" s="3"/>
      <c r="AD153" s="8">
        <v>44863</v>
      </c>
      <c r="AE153" s="3">
        <f t="shared" si="185"/>
        <v>0</v>
      </c>
      <c r="AF153" s="3">
        <f t="shared" ref="AF153:BA153" si="222">IF(AND($B153&gt;AF$2,$B153&lt;AG$2),$F153,)</f>
        <v>0</v>
      </c>
      <c r="AG153" s="3">
        <f t="shared" si="222"/>
        <v>0</v>
      </c>
      <c r="AH153" s="3">
        <f t="shared" si="222"/>
        <v>0</v>
      </c>
      <c r="AI153" s="3">
        <f t="shared" si="222"/>
        <v>0</v>
      </c>
      <c r="AJ153" s="3">
        <f t="shared" si="222"/>
        <v>0</v>
      </c>
      <c r="AK153" s="3">
        <f t="shared" si="222"/>
        <v>0</v>
      </c>
      <c r="AL153" s="3">
        <f t="shared" si="222"/>
        <v>0</v>
      </c>
      <c r="AM153" s="3">
        <f t="shared" si="222"/>
        <v>0</v>
      </c>
      <c r="AN153" s="3">
        <f t="shared" si="222"/>
        <v>0</v>
      </c>
      <c r="AO153" s="3">
        <f t="shared" si="222"/>
        <v>0.30284846838484675</v>
      </c>
      <c r="AP153" s="3">
        <f t="shared" si="222"/>
        <v>0</v>
      </c>
      <c r="AQ153" s="3">
        <f t="shared" si="222"/>
        <v>0</v>
      </c>
      <c r="AR153" s="3">
        <f t="shared" si="222"/>
        <v>0</v>
      </c>
      <c r="AS153" s="3">
        <f t="shared" si="222"/>
        <v>0</v>
      </c>
      <c r="AT153" s="3">
        <f t="shared" si="222"/>
        <v>0</v>
      </c>
      <c r="AU153" s="3">
        <f t="shared" si="222"/>
        <v>0</v>
      </c>
      <c r="AV153" s="3">
        <f t="shared" si="222"/>
        <v>0</v>
      </c>
      <c r="AW153" s="3">
        <f t="shared" si="222"/>
        <v>0</v>
      </c>
      <c r="AX153" s="3">
        <f t="shared" si="222"/>
        <v>0</v>
      </c>
      <c r="AY153" s="3">
        <f t="shared" si="222"/>
        <v>0</v>
      </c>
      <c r="AZ153" s="3">
        <f t="shared" si="222"/>
        <v>0</v>
      </c>
      <c r="BA153" s="3">
        <f t="shared" si="222"/>
        <v>0</v>
      </c>
      <c r="BE153" s="1">
        <v>302</v>
      </c>
      <c r="BF153" s="20">
        <f t="shared" si="187"/>
        <v>10115.31550853995</v>
      </c>
      <c r="BG153" s="20">
        <f t="shared" si="188"/>
        <v>7764</v>
      </c>
      <c r="BH153" s="20">
        <f t="shared" si="191"/>
        <v>2351.3155085399503</v>
      </c>
      <c r="BI153" s="20">
        <f t="shared" si="192"/>
        <v>2351.3155085399503</v>
      </c>
      <c r="BJ153" s="20">
        <f t="shared" si="203"/>
        <v>0</v>
      </c>
      <c r="BK153" s="23">
        <f t="shared" si="193"/>
        <v>13149.910161101936</v>
      </c>
      <c r="BL153" s="23">
        <f t="shared" si="194"/>
        <v>9176.1869516694205</v>
      </c>
      <c r="BM153" s="23">
        <f t="shared" si="195"/>
        <v>10093.200000000001</v>
      </c>
      <c r="BN153" s="23">
        <f t="shared" si="196"/>
        <v>917.0130483305802</v>
      </c>
    </row>
    <row r="154" spans="1:66" x14ac:dyDescent="0.35">
      <c r="A154" s="1">
        <v>303</v>
      </c>
      <c r="B154">
        <v>8312.5777683701308</v>
      </c>
      <c r="C154">
        <v>5008</v>
      </c>
      <c r="D154">
        <v>125</v>
      </c>
      <c r="F154">
        <f t="shared" si="189"/>
        <v>0.6598597780291795</v>
      </c>
      <c r="G154" s="18"/>
      <c r="H154" s="3">
        <f t="shared" si="210"/>
        <v>0.6598597780291795</v>
      </c>
      <c r="I154" s="3">
        <f t="shared" si="210"/>
        <v>0.6598597780291795</v>
      </c>
      <c r="J154" s="3">
        <f t="shared" si="210"/>
        <v>0.6598597780291795</v>
      </c>
      <c r="K154" s="3">
        <f t="shared" si="210"/>
        <v>0.6598597780291795</v>
      </c>
      <c r="L154" s="3">
        <f t="shared" si="210"/>
        <v>0.6598597780291795</v>
      </c>
      <c r="M154" s="3">
        <f t="shared" si="210"/>
        <v>0.6598597780291795</v>
      </c>
      <c r="N154" s="3">
        <f t="shared" si="210"/>
        <v>0.6598597780291795</v>
      </c>
      <c r="O154" s="3">
        <f t="shared" si="210"/>
        <v>0.6598597780291795</v>
      </c>
      <c r="P154" s="3">
        <f t="shared" si="210"/>
        <v>0</v>
      </c>
      <c r="Q154" s="3">
        <f t="shared" si="210"/>
        <v>0</v>
      </c>
      <c r="R154" s="3">
        <f t="shared" si="211"/>
        <v>0</v>
      </c>
      <c r="S154" s="3">
        <f t="shared" si="211"/>
        <v>0</v>
      </c>
      <c r="T154" s="3">
        <f t="shared" si="211"/>
        <v>0</v>
      </c>
      <c r="U154" s="3">
        <f t="shared" si="211"/>
        <v>0</v>
      </c>
      <c r="V154" s="3">
        <f t="shared" si="211"/>
        <v>0</v>
      </c>
      <c r="W154" s="3">
        <f t="shared" si="211"/>
        <v>0</v>
      </c>
      <c r="X154" s="3">
        <f t="shared" si="211"/>
        <v>0</v>
      </c>
      <c r="Y154" s="3">
        <f t="shared" si="211"/>
        <v>0</v>
      </c>
      <c r="Z154" s="3">
        <f t="shared" si="211"/>
        <v>0</v>
      </c>
      <c r="AA154" s="3">
        <f t="shared" si="211"/>
        <v>0</v>
      </c>
      <c r="AB154" s="3">
        <f t="shared" si="211"/>
        <v>0</v>
      </c>
      <c r="AC154" s="3"/>
      <c r="AD154" s="8">
        <v>44864</v>
      </c>
      <c r="AE154" s="3">
        <f t="shared" si="185"/>
        <v>0</v>
      </c>
      <c r="AF154" s="3">
        <f t="shared" ref="AF154:BA154" si="223">IF(AND($B154&gt;AF$2,$B154&lt;AG$2),$F154,)</f>
        <v>0</v>
      </c>
      <c r="AG154" s="3">
        <f t="shared" si="223"/>
        <v>0</v>
      </c>
      <c r="AH154" s="3">
        <f t="shared" si="223"/>
        <v>0</v>
      </c>
      <c r="AI154" s="3">
        <f t="shared" si="223"/>
        <v>0</v>
      </c>
      <c r="AJ154" s="3">
        <f t="shared" si="223"/>
        <v>0</v>
      </c>
      <c r="AK154" s="3">
        <f t="shared" si="223"/>
        <v>0</v>
      </c>
      <c r="AL154" s="3">
        <f t="shared" si="223"/>
        <v>0</v>
      </c>
      <c r="AM154" s="3">
        <f t="shared" si="223"/>
        <v>0.6598597780291795</v>
      </c>
      <c r="AN154" s="3">
        <f t="shared" si="223"/>
        <v>0</v>
      </c>
      <c r="AO154" s="3">
        <f t="shared" si="223"/>
        <v>0</v>
      </c>
      <c r="AP154" s="3">
        <f t="shared" si="223"/>
        <v>0</v>
      </c>
      <c r="AQ154" s="3">
        <f t="shared" si="223"/>
        <v>0</v>
      </c>
      <c r="AR154" s="3">
        <f t="shared" si="223"/>
        <v>0</v>
      </c>
      <c r="AS154" s="3">
        <f t="shared" si="223"/>
        <v>0</v>
      </c>
      <c r="AT154" s="3">
        <f t="shared" si="223"/>
        <v>0</v>
      </c>
      <c r="AU154" s="3">
        <f t="shared" si="223"/>
        <v>0</v>
      </c>
      <c r="AV154" s="3">
        <f t="shared" si="223"/>
        <v>0</v>
      </c>
      <c r="AW154" s="3">
        <f t="shared" si="223"/>
        <v>0</v>
      </c>
      <c r="AX154" s="3">
        <f t="shared" si="223"/>
        <v>0</v>
      </c>
      <c r="AY154" s="3">
        <f t="shared" si="223"/>
        <v>0</v>
      </c>
      <c r="AZ154" s="3">
        <f t="shared" si="223"/>
        <v>0</v>
      </c>
      <c r="BA154" s="3">
        <f t="shared" si="223"/>
        <v>0</v>
      </c>
      <c r="BE154" s="1">
        <v>303</v>
      </c>
      <c r="BF154" s="20">
        <f t="shared" si="187"/>
        <v>8312.5777683701308</v>
      </c>
      <c r="BG154" s="20">
        <f t="shared" si="188"/>
        <v>5008</v>
      </c>
      <c r="BH154" s="20">
        <f t="shared" si="191"/>
        <v>3304.5777683701308</v>
      </c>
      <c r="BI154" s="20">
        <f t="shared" si="192"/>
        <v>3304.5777683701308</v>
      </c>
      <c r="BJ154" s="20">
        <f t="shared" si="203"/>
        <v>0</v>
      </c>
      <c r="BK154" s="23">
        <f t="shared" si="193"/>
        <v>10806.35109888117</v>
      </c>
      <c r="BL154" s="23">
        <f t="shared" si="194"/>
        <v>5221.6146703356499</v>
      </c>
      <c r="BM154" s="23">
        <f t="shared" si="195"/>
        <v>6510.4000000000005</v>
      </c>
      <c r="BN154" s="23">
        <f t="shared" si="196"/>
        <v>1288.7853296643507</v>
      </c>
    </row>
    <row r="155" spans="1:66" x14ac:dyDescent="0.35">
      <c r="A155" s="1">
        <v>304</v>
      </c>
      <c r="B155">
        <v>2971.783117510282</v>
      </c>
      <c r="C155">
        <v>1400</v>
      </c>
      <c r="D155">
        <v>65</v>
      </c>
      <c r="F155">
        <f t="shared" si="189"/>
        <v>1.1227022267930586</v>
      </c>
      <c r="G155" s="18"/>
      <c r="H155" s="3">
        <f t="shared" si="210"/>
        <v>1.1227022267930586</v>
      </c>
      <c r="I155" s="3">
        <f t="shared" si="210"/>
        <v>1.1227022267930586</v>
      </c>
      <c r="J155" s="3">
        <f t="shared" si="210"/>
        <v>0</v>
      </c>
      <c r="K155" s="3">
        <f t="shared" si="210"/>
        <v>0</v>
      </c>
      <c r="L155" s="3">
        <f t="shared" si="210"/>
        <v>0</v>
      </c>
      <c r="M155" s="3">
        <f t="shared" si="210"/>
        <v>0</v>
      </c>
      <c r="N155" s="3">
        <f t="shared" si="210"/>
        <v>0</v>
      </c>
      <c r="O155" s="3">
        <f t="shared" si="210"/>
        <v>0</v>
      </c>
      <c r="P155" s="3">
        <f t="shared" si="210"/>
        <v>0</v>
      </c>
      <c r="Q155" s="3">
        <f t="shared" si="210"/>
        <v>0</v>
      </c>
      <c r="R155" s="3">
        <f t="shared" si="211"/>
        <v>0</v>
      </c>
      <c r="S155" s="3">
        <f t="shared" si="211"/>
        <v>0</v>
      </c>
      <c r="T155" s="3">
        <f t="shared" si="211"/>
        <v>0</v>
      </c>
      <c r="U155" s="3">
        <f t="shared" si="211"/>
        <v>0</v>
      </c>
      <c r="V155" s="3">
        <f t="shared" si="211"/>
        <v>0</v>
      </c>
      <c r="W155" s="3">
        <f t="shared" si="211"/>
        <v>0</v>
      </c>
      <c r="X155" s="3">
        <f t="shared" si="211"/>
        <v>0</v>
      </c>
      <c r="Y155" s="3">
        <f t="shared" si="211"/>
        <v>0</v>
      </c>
      <c r="Z155" s="3">
        <f t="shared" si="211"/>
        <v>0</v>
      </c>
      <c r="AA155" s="3">
        <f t="shared" si="211"/>
        <v>0</v>
      </c>
      <c r="AB155" s="3">
        <f t="shared" si="211"/>
        <v>0</v>
      </c>
      <c r="AC155" s="3"/>
      <c r="AD155" s="8">
        <v>44865</v>
      </c>
      <c r="AE155" s="3">
        <f t="shared" si="185"/>
        <v>0</v>
      </c>
      <c r="AF155" s="3">
        <f t="shared" ref="AF155:BA155" si="224">IF(AND($B155&gt;AF$2,$B155&lt;AG$2),$F155,)</f>
        <v>0</v>
      </c>
      <c r="AG155" s="3">
        <f t="shared" si="224"/>
        <v>1.1227022267930586</v>
      </c>
      <c r="AH155" s="3">
        <f t="shared" si="224"/>
        <v>0</v>
      </c>
      <c r="AI155" s="3">
        <f t="shared" si="224"/>
        <v>0</v>
      </c>
      <c r="AJ155" s="3">
        <f t="shared" si="224"/>
        <v>0</v>
      </c>
      <c r="AK155" s="3">
        <f t="shared" si="224"/>
        <v>0</v>
      </c>
      <c r="AL155" s="3">
        <f t="shared" si="224"/>
        <v>0</v>
      </c>
      <c r="AM155" s="3">
        <f t="shared" si="224"/>
        <v>0</v>
      </c>
      <c r="AN155" s="3">
        <f t="shared" si="224"/>
        <v>0</v>
      </c>
      <c r="AO155" s="3">
        <f t="shared" si="224"/>
        <v>0</v>
      </c>
      <c r="AP155" s="3">
        <f t="shared" si="224"/>
        <v>0</v>
      </c>
      <c r="AQ155" s="3">
        <f t="shared" si="224"/>
        <v>0</v>
      </c>
      <c r="AR155" s="3">
        <f t="shared" si="224"/>
        <v>0</v>
      </c>
      <c r="AS155" s="3">
        <f t="shared" si="224"/>
        <v>0</v>
      </c>
      <c r="AT155" s="3">
        <f t="shared" si="224"/>
        <v>0</v>
      </c>
      <c r="AU155" s="3">
        <f t="shared" si="224"/>
        <v>0</v>
      </c>
      <c r="AV155" s="3">
        <f t="shared" si="224"/>
        <v>0</v>
      </c>
      <c r="AW155" s="3">
        <f t="shared" si="224"/>
        <v>0</v>
      </c>
      <c r="AX155" s="3">
        <f t="shared" si="224"/>
        <v>0</v>
      </c>
      <c r="AY155" s="3">
        <f t="shared" si="224"/>
        <v>0</v>
      </c>
      <c r="AZ155" s="3">
        <f t="shared" si="224"/>
        <v>0</v>
      </c>
      <c r="BA155" s="3">
        <f t="shared" si="224"/>
        <v>0</v>
      </c>
      <c r="BE155" s="1">
        <v>304</v>
      </c>
      <c r="BF155" s="20">
        <f t="shared" si="187"/>
        <v>2971.783117510282</v>
      </c>
      <c r="BG155" s="20">
        <f t="shared" si="188"/>
        <v>1400</v>
      </c>
      <c r="BH155" s="20">
        <f t="shared" si="191"/>
        <v>1571.783117510282</v>
      </c>
      <c r="BI155" s="20">
        <f t="shared" si="192"/>
        <v>1571.783117510282</v>
      </c>
      <c r="BJ155" s="20">
        <f t="shared" si="203"/>
        <v>0</v>
      </c>
      <c r="BK155" s="23">
        <f t="shared" si="193"/>
        <v>3863.3180527633667</v>
      </c>
      <c r="BL155" s="23">
        <f t="shared" si="194"/>
        <v>1207.0045841709903</v>
      </c>
      <c r="BM155" s="23">
        <f t="shared" si="195"/>
        <v>1820</v>
      </c>
      <c r="BN155" s="23">
        <f t="shared" si="196"/>
        <v>612.99541582900974</v>
      </c>
    </row>
    <row r="156" spans="1:66" x14ac:dyDescent="0.35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8"/>
      <c r="AE156" s="3">
        <f t="shared" ref="AE156:AZ156" si="225">AE1</f>
        <v>0.66970179533731422</v>
      </c>
      <c r="AF156" s="3">
        <f t="shared" si="225"/>
        <v>1.4173896676206477</v>
      </c>
      <c r="AG156" s="3">
        <f t="shared" si="225"/>
        <v>0.88726383812490128</v>
      </c>
      <c r="AH156" s="3">
        <f t="shared" si="225"/>
        <v>0.95075502786098065</v>
      </c>
      <c r="AI156" s="3">
        <f t="shared" si="225"/>
        <v>0.54708060101637634</v>
      </c>
      <c r="AJ156" s="3">
        <f t="shared" si="225"/>
        <v>1.0471520568633832</v>
      </c>
      <c r="AK156" s="3">
        <f t="shared" si="225"/>
        <v>0.18607825949582132</v>
      </c>
      <c r="AL156" s="3">
        <f t="shared" si="225"/>
        <v>0.37982791702580398</v>
      </c>
      <c r="AM156" s="3">
        <f t="shared" si="225"/>
        <v>0.62728476547356082</v>
      </c>
      <c r="AN156" s="3">
        <f t="shared" si="225"/>
        <v>0.14521271990843992</v>
      </c>
      <c r="AO156" s="3">
        <f t="shared" si="225"/>
        <v>0.59565139438226133</v>
      </c>
      <c r="AP156" s="3">
        <f t="shared" si="225"/>
        <v>0.4262829598503482</v>
      </c>
      <c r="AQ156" s="3">
        <f t="shared" si="225"/>
        <v>0.12001640875069841</v>
      </c>
      <c r="AR156" s="3">
        <f t="shared" si="225"/>
        <v>0.72916305396959458</v>
      </c>
      <c r="AS156" s="3">
        <f t="shared" si="225"/>
        <v>0.28541915006399371</v>
      </c>
      <c r="AT156" s="3">
        <f t="shared" si="225"/>
        <v>0.19773215649670753</v>
      </c>
      <c r="AU156" s="3">
        <f t="shared" si="225"/>
        <v>0.21122194174614115</v>
      </c>
      <c r="AV156" s="3">
        <f t="shared" si="225"/>
        <v>0.10915581834170475</v>
      </c>
      <c r="AW156" s="3">
        <f t="shared" si="225"/>
        <v>0.24631384070701318</v>
      </c>
      <c r="AX156" s="3">
        <f t="shared" si="225"/>
        <v>0.11048922618260823</v>
      </c>
      <c r="AY156" s="3">
        <f t="shared" si="225"/>
        <v>4.8309556833176205E-2</v>
      </c>
      <c r="AZ156" s="3" t="e">
        <f t="shared" si="225"/>
        <v>#DIV/0!</v>
      </c>
      <c r="BA156" s="4" t="s">
        <v>6</v>
      </c>
      <c r="BB156" s="11">
        <f>SUMIF(F3:F155,"&lt;0,1",AC158:AC310)</f>
        <v>48</v>
      </c>
      <c r="BE156" s="12"/>
      <c r="BF156" s="20">
        <f t="shared" ref="BF156:BL156" si="226">SUM(BF3:BF155)</f>
        <v>1674634.1876911835</v>
      </c>
      <c r="BG156" s="20">
        <f t="shared" si="226"/>
        <v>1481503</v>
      </c>
      <c r="BH156" s="20">
        <f t="shared" si="226"/>
        <v>193131.18769118324</v>
      </c>
      <c r="BI156" s="20">
        <f t="shared" si="226"/>
        <v>269639.92861856997</v>
      </c>
      <c r="BJ156" s="20">
        <f t="shared" si="226"/>
        <v>76508.740927386782</v>
      </c>
      <c r="BK156" s="23">
        <f t="shared" si="226"/>
        <v>2177024.443998538</v>
      </c>
      <c r="BL156" s="23">
        <f t="shared" si="226"/>
        <v>1721332.9646331547</v>
      </c>
      <c r="BM156" s="23">
        <f t="shared" ref="BM156:BN156" si="227">SUM(BM3:BM155)</f>
        <v>1925953.899999999</v>
      </c>
      <c r="BN156" s="23">
        <f t="shared" si="227"/>
        <v>204620.93536684502</v>
      </c>
    </row>
    <row r="157" spans="1:66" x14ac:dyDescent="0.35">
      <c r="AE157" s="10">
        <f>SUM(AE158:AE310)</f>
        <v>2</v>
      </c>
      <c r="AF157" s="10">
        <f t="shared" ref="AF157:AZ157" si="228">SUM(AF158:AF310)</f>
        <v>2</v>
      </c>
      <c r="AG157" s="10">
        <f t="shared" si="228"/>
        <v>5</v>
      </c>
      <c r="AH157" s="10">
        <f t="shared" si="228"/>
        <v>9</v>
      </c>
      <c r="AI157" s="10">
        <f t="shared" si="228"/>
        <v>12</v>
      </c>
      <c r="AJ157" s="10">
        <f t="shared" si="228"/>
        <v>4</v>
      </c>
      <c r="AK157" s="10">
        <f t="shared" si="228"/>
        <v>6</v>
      </c>
      <c r="AL157" s="10">
        <f t="shared" si="228"/>
        <v>8</v>
      </c>
      <c r="AM157" s="10">
        <f t="shared" si="228"/>
        <v>16</v>
      </c>
      <c r="AN157" s="10">
        <f t="shared" si="228"/>
        <v>8</v>
      </c>
      <c r="AO157" s="10">
        <f t="shared" si="228"/>
        <v>9</v>
      </c>
      <c r="AP157" s="10">
        <f t="shared" si="228"/>
        <v>8</v>
      </c>
      <c r="AQ157" s="10">
        <f t="shared" si="228"/>
        <v>3</v>
      </c>
      <c r="AR157" s="10">
        <f t="shared" si="228"/>
        <v>9</v>
      </c>
      <c r="AS157" s="10">
        <f t="shared" si="228"/>
        <v>7</v>
      </c>
      <c r="AT157" s="10">
        <f t="shared" si="228"/>
        <v>8</v>
      </c>
      <c r="AU157" s="10">
        <f t="shared" si="228"/>
        <v>9</v>
      </c>
      <c r="AV157" s="10">
        <f t="shared" si="228"/>
        <v>13</v>
      </c>
      <c r="AW157" s="10">
        <f t="shared" si="228"/>
        <v>8</v>
      </c>
      <c r="AX157" s="10">
        <f t="shared" si="228"/>
        <v>4</v>
      </c>
      <c r="AY157" s="10">
        <f t="shared" si="228"/>
        <v>3</v>
      </c>
      <c r="AZ157" s="10">
        <f t="shared" si="228"/>
        <v>0</v>
      </c>
      <c r="BA157" s="4" t="s">
        <v>7</v>
      </c>
      <c r="BB157" s="11">
        <f>BD157-BD158</f>
        <v>29</v>
      </c>
      <c r="BC157">
        <f>SUMIF(F3:F155,"&lt;0,2",AC158:AC310)</f>
        <v>77</v>
      </c>
      <c r="BD157">
        <f>SUMIF(F3:F155,"&gt;0,1",AC158:AC310)</f>
        <v>105</v>
      </c>
      <c r="BF157" s="18">
        <f>BF156/BG156</f>
        <v>1.1303616581884637</v>
      </c>
      <c r="BG157" s="18">
        <v>1</v>
      </c>
      <c r="BH157" s="17">
        <f>BI157+BJ157</f>
        <v>0.23364695822145265</v>
      </c>
      <c r="BI157" s="18">
        <f>BI156/BG156</f>
        <v>0.18200430820495805</v>
      </c>
      <c r="BJ157" s="18">
        <f>BJ156/BG156</f>
        <v>5.1642650016494589E-2</v>
      </c>
      <c r="BK157" s="18"/>
      <c r="BL157" s="18">
        <f>BL156/BM156</f>
        <v>0.89375605752201837</v>
      </c>
      <c r="BN157" s="18">
        <f>BN156/BM156</f>
        <v>0.10624394247798202</v>
      </c>
    </row>
    <row r="158" spans="1:66" x14ac:dyDescent="0.35">
      <c r="AC158">
        <v>1</v>
      </c>
      <c r="AD158" s="7">
        <v>44713</v>
      </c>
      <c r="AE158" s="9">
        <f>IF(AE3&lt;&gt;0,1,0)</f>
        <v>0</v>
      </c>
      <c r="AF158" s="9">
        <f t="shared" ref="AF158:AY158" si="229">IF(AF3&lt;&gt;0,1,0)</f>
        <v>0</v>
      </c>
      <c r="AG158" s="9">
        <f t="shared" si="229"/>
        <v>0</v>
      </c>
      <c r="AH158" s="9">
        <f t="shared" si="229"/>
        <v>0</v>
      </c>
      <c r="AI158" s="9">
        <f t="shared" si="229"/>
        <v>1</v>
      </c>
      <c r="AJ158" s="9">
        <f t="shared" si="229"/>
        <v>0</v>
      </c>
      <c r="AK158" s="9">
        <f t="shared" si="229"/>
        <v>0</v>
      </c>
      <c r="AL158" s="9">
        <f t="shared" si="229"/>
        <v>0</v>
      </c>
      <c r="AM158" s="9">
        <f t="shared" si="229"/>
        <v>0</v>
      </c>
      <c r="AN158" s="9">
        <f t="shared" si="229"/>
        <v>0</v>
      </c>
      <c r="AO158" s="9">
        <f t="shared" si="229"/>
        <v>0</v>
      </c>
      <c r="AP158" s="9">
        <f t="shared" si="229"/>
        <v>0</v>
      </c>
      <c r="AQ158" s="9">
        <f t="shared" si="229"/>
        <v>0</v>
      </c>
      <c r="AR158" s="9">
        <f t="shared" si="229"/>
        <v>0</v>
      </c>
      <c r="AS158" s="9">
        <f t="shared" si="229"/>
        <v>0</v>
      </c>
      <c r="AT158" s="9">
        <f t="shared" si="229"/>
        <v>0</v>
      </c>
      <c r="AU158" s="9">
        <f t="shared" si="229"/>
        <v>0</v>
      </c>
      <c r="AV158" s="9">
        <f t="shared" si="229"/>
        <v>0</v>
      </c>
      <c r="AW158" s="9">
        <f t="shared" si="229"/>
        <v>0</v>
      </c>
      <c r="AX158" s="9">
        <f t="shared" si="229"/>
        <v>0</v>
      </c>
      <c r="AY158" s="9">
        <f t="shared" si="229"/>
        <v>0</v>
      </c>
      <c r="BA158" s="4" t="s">
        <v>23</v>
      </c>
      <c r="BB158" s="11">
        <f>BD158-BD159</f>
        <v>33</v>
      </c>
      <c r="BC158">
        <f>SUMIF(F3:F155,"&lt;0,5",AC158:AC310)</f>
        <v>110</v>
      </c>
      <c r="BD158">
        <f>SUMIF(F3:F155,"&gt;0,2",AC158:AC310)</f>
        <v>76</v>
      </c>
      <c r="BF158" s="1" t="s">
        <v>11</v>
      </c>
      <c r="BG158" s="1" t="s">
        <v>9</v>
      </c>
      <c r="BH158" s="16" t="s">
        <v>32</v>
      </c>
      <c r="BI158" s="16" t="s">
        <v>26</v>
      </c>
      <c r="BJ158" s="16" t="s">
        <v>27</v>
      </c>
      <c r="BK158" s="1" t="s">
        <v>31</v>
      </c>
      <c r="BL158" s="16" t="s">
        <v>25</v>
      </c>
      <c r="BM158" s="16" t="s">
        <v>34</v>
      </c>
      <c r="BN158" s="16" t="s">
        <v>35</v>
      </c>
    </row>
    <row r="159" spans="1:66" x14ac:dyDescent="0.35">
      <c r="AC159">
        <v>1</v>
      </c>
      <c r="AD159" s="7">
        <v>44714</v>
      </c>
      <c r="AE159" s="9">
        <f t="shared" ref="AE159:AY171" si="230">IF(AE4&lt;&gt;0,1,0)</f>
        <v>0</v>
      </c>
      <c r="AF159" s="9">
        <f t="shared" si="230"/>
        <v>0</v>
      </c>
      <c r="AG159" s="9">
        <f t="shared" si="230"/>
        <v>0</v>
      </c>
      <c r="AH159" s="9">
        <f t="shared" si="230"/>
        <v>1</v>
      </c>
      <c r="AI159" s="9">
        <f t="shared" si="230"/>
        <v>0</v>
      </c>
      <c r="AJ159" s="9">
        <f t="shared" si="230"/>
        <v>0</v>
      </c>
      <c r="AK159" s="9">
        <f t="shared" si="230"/>
        <v>0</v>
      </c>
      <c r="AL159" s="9">
        <f t="shared" si="230"/>
        <v>0</v>
      </c>
      <c r="AM159" s="9">
        <f t="shared" si="230"/>
        <v>0</v>
      </c>
      <c r="AN159" s="9">
        <f t="shared" si="230"/>
        <v>0</v>
      </c>
      <c r="AO159" s="9">
        <f t="shared" si="230"/>
        <v>0</v>
      </c>
      <c r="AP159" s="9">
        <f t="shared" si="230"/>
        <v>0</v>
      </c>
      <c r="AQ159" s="9">
        <f t="shared" si="230"/>
        <v>0</v>
      </c>
      <c r="AR159" s="9">
        <f t="shared" si="230"/>
        <v>0</v>
      </c>
      <c r="AS159" s="9">
        <f t="shared" si="230"/>
        <v>0</v>
      </c>
      <c r="AT159" s="9">
        <f t="shared" si="230"/>
        <v>0</v>
      </c>
      <c r="AU159" s="9">
        <f t="shared" si="230"/>
        <v>0</v>
      </c>
      <c r="AV159" s="9">
        <f t="shared" si="230"/>
        <v>0</v>
      </c>
      <c r="AW159" s="9">
        <f t="shared" si="230"/>
        <v>0</v>
      </c>
      <c r="AX159" s="9">
        <f t="shared" si="230"/>
        <v>0</v>
      </c>
      <c r="AY159" s="9">
        <f t="shared" si="230"/>
        <v>0</v>
      </c>
      <c r="BA159" s="4" t="s">
        <v>24</v>
      </c>
      <c r="BB159">
        <f>SUMIF(F3:F155,"&gt;0,5",AC158:AC310)</f>
        <v>43</v>
      </c>
      <c r="BD159">
        <f>SUMIF(F3:F155,"&gt;0,5",AC158:AC310)</f>
        <v>43</v>
      </c>
    </row>
    <row r="160" spans="1:66" x14ac:dyDescent="0.35">
      <c r="AC160">
        <v>1</v>
      </c>
      <c r="AD160" s="7">
        <v>44715</v>
      </c>
      <c r="AE160" s="9">
        <f t="shared" si="230"/>
        <v>1</v>
      </c>
      <c r="AF160" s="9">
        <f t="shared" si="230"/>
        <v>0</v>
      </c>
      <c r="AG160" s="9">
        <f t="shared" si="230"/>
        <v>0</v>
      </c>
      <c r="AH160" s="9">
        <f t="shared" si="230"/>
        <v>0</v>
      </c>
      <c r="AI160" s="9">
        <f t="shared" si="230"/>
        <v>0</v>
      </c>
      <c r="AJ160" s="9">
        <f t="shared" si="230"/>
        <v>0</v>
      </c>
      <c r="AK160" s="9">
        <f t="shared" si="230"/>
        <v>0</v>
      </c>
      <c r="AL160" s="9">
        <f t="shared" si="230"/>
        <v>0</v>
      </c>
      <c r="AM160" s="9">
        <f t="shared" si="230"/>
        <v>0</v>
      </c>
      <c r="AN160" s="9">
        <f t="shared" si="230"/>
        <v>0</v>
      </c>
      <c r="AO160" s="9">
        <f t="shared" si="230"/>
        <v>0</v>
      </c>
      <c r="AP160" s="9">
        <f t="shared" si="230"/>
        <v>0</v>
      </c>
      <c r="AQ160" s="9">
        <f t="shared" si="230"/>
        <v>0</v>
      </c>
      <c r="AR160" s="9">
        <f t="shared" si="230"/>
        <v>0</v>
      </c>
      <c r="AS160" s="9">
        <f t="shared" si="230"/>
        <v>0</v>
      </c>
      <c r="AT160" s="9">
        <f t="shared" si="230"/>
        <v>0</v>
      </c>
      <c r="AU160" s="9">
        <f t="shared" si="230"/>
        <v>0</v>
      </c>
      <c r="AV160" s="9">
        <f t="shared" si="230"/>
        <v>0</v>
      </c>
      <c r="AW160" s="9">
        <f t="shared" si="230"/>
        <v>0</v>
      </c>
      <c r="AX160" s="9">
        <f t="shared" si="230"/>
        <v>0</v>
      </c>
      <c r="AY160" s="9">
        <f t="shared" si="230"/>
        <v>0</v>
      </c>
    </row>
    <row r="161" spans="29:51" x14ac:dyDescent="0.35">
      <c r="AC161">
        <v>1</v>
      </c>
      <c r="AD161" s="7">
        <v>44716</v>
      </c>
      <c r="AE161" s="9">
        <f t="shared" si="230"/>
        <v>0</v>
      </c>
      <c r="AF161" s="9">
        <f t="shared" si="230"/>
        <v>1</v>
      </c>
      <c r="AG161" s="9">
        <f t="shared" si="230"/>
        <v>0</v>
      </c>
      <c r="AH161" s="9">
        <f t="shared" si="230"/>
        <v>0</v>
      </c>
      <c r="AI161" s="9">
        <f t="shared" si="230"/>
        <v>0</v>
      </c>
      <c r="AJ161" s="9">
        <f t="shared" si="230"/>
        <v>0</v>
      </c>
      <c r="AK161" s="9">
        <f t="shared" si="230"/>
        <v>0</v>
      </c>
      <c r="AL161" s="9">
        <f t="shared" si="230"/>
        <v>0</v>
      </c>
      <c r="AM161" s="9">
        <f t="shared" si="230"/>
        <v>0</v>
      </c>
      <c r="AN161" s="9">
        <f t="shared" si="230"/>
        <v>0</v>
      </c>
      <c r="AO161" s="9">
        <f t="shared" si="230"/>
        <v>0</v>
      </c>
      <c r="AP161" s="9">
        <f t="shared" si="230"/>
        <v>0</v>
      </c>
      <c r="AQ161" s="9">
        <f t="shared" si="230"/>
        <v>0</v>
      </c>
      <c r="AR161" s="9">
        <f t="shared" si="230"/>
        <v>0</v>
      </c>
      <c r="AS161" s="9">
        <f t="shared" si="230"/>
        <v>0</v>
      </c>
      <c r="AT161" s="9">
        <f t="shared" si="230"/>
        <v>0</v>
      </c>
      <c r="AU161" s="9">
        <f t="shared" si="230"/>
        <v>0</v>
      </c>
      <c r="AV161" s="9">
        <f t="shared" si="230"/>
        <v>0</v>
      </c>
      <c r="AW161" s="9">
        <f t="shared" si="230"/>
        <v>0</v>
      </c>
      <c r="AX161" s="9">
        <f t="shared" si="230"/>
        <v>0</v>
      </c>
      <c r="AY161" s="9">
        <f t="shared" si="230"/>
        <v>0</v>
      </c>
    </row>
    <row r="162" spans="29:51" x14ac:dyDescent="0.35">
      <c r="AC162">
        <v>1</v>
      </c>
      <c r="AD162" s="7">
        <v>44717</v>
      </c>
      <c r="AE162" s="9">
        <f t="shared" si="230"/>
        <v>0</v>
      </c>
      <c r="AF162" s="9">
        <f t="shared" si="230"/>
        <v>0</v>
      </c>
      <c r="AG162" s="9">
        <f t="shared" si="230"/>
        <v>1</v>
      </c>
      <c r="AH162" s="9">
        <f t="shared" si="230"/>
        <v>0</v>
      </c>
      <c r="AI162" s="9">
        <f t="shared" si="230"/>
        <v>0</v>
      </c>
      <c r="AJ162" s="9">
        <f t="shared" si="230"/>
        <v>0</v>
      </c>
      <c r="AK162" s="9">
        <f t="shared" si="230"/>
        <v>0</v>
      </c>
      <c r="AL162" s="9">
        <f t="shared" si="230"/>
        <v>0</v>
      </c>
      <c r="AM162" s="9">
        <f t="shared" si="230"/>
        <v>0</v>
      </c>
      <c r="AN162" s="9">
        <f t="shared" si="230"/>
        <v>0</v>
      </c>
      <c r="AO162" s="9">
        <f t="shared" si="230"/>
        <v>0</v>
      </c>
      <c r="AP162" s="9">
        <f t="shared" si="230"/>
        <v>0</v>
      </c>
      <c r="AQ162" s="9">
        <f t="shared" si="230"/>
        <v>0</v>
      </c>
      <c r="AR162" s="9">
        <f t="shared" si="230"/>
        <v>0</v>
      </c>
      <c r="AS162" s="9">
        <f t="shared" si="230"/>
        <v>0</v>
      </c>
      <c r="AT162" s="9">
        <f t="shared" si="230"/>
        <v>0</v>
      </c>
      <c r="AU162" s="9">
        <f t="shared" si="230"/>
        <v>0</v>
      </c>
      <c r="AV162" s="9">
        <f t="shared" si="230"/>
        <v>0</v>
      </c>
      <c r="AW162" s="9">
        <f t="shared" si="230"/>
        <v>0</v>
      </c>
      <c r="AX162" s="9">
        <f t="shared" si="230"/>
        <v>0</v>
      </c>
      <c r="AY162" s="9">
        <f t="shared" si="230"/>
        <v>0</v>
      </c>
    </row>
    <row r="163" spans="29:51" x14ac:dyDescent="0.35">
      <c r="AC163">
        <v>1</v>
      </c>
      <c r="AD163" s="7">
        <v>44718</v>
      </c>
      <c r="AE163" s="9">
        <f t="shared" si="230"/>
        <v>1</v>
      </c>
      <c r="AF163" s="9">
        <f t="shared" si="230"/>
        <v>0</v>
      </c>
      <c r="AG163" s="9">
        <f t="shared" si="230"/>
        <v>0</v>
      </c>
      <c r="AH163" s="9">
        <f t="shared" si="230"/>
        <v>0</v>
      </c>
      <c r="AI163" s="9">
        <f t="shared" si="230"/>
        <v>0</v>
      </c>
      <c r="AJ163" s="9">
        <f t="shared" si="230"/>
        <v>0</v>
      </c>
      <c r="AK163" s="9">
        <f t="shared" si="230"/>
        <v>0</v>
      </c>
      <c r="AL163" s="9">
        <f t="shared" si="230"/>
        <v>0</v>
      </c>
      <c r="AM163" s="9">
        <f t="shared" si="230"/>
        <v>0</v>
      </c>
      <c r="AN163" s="9">
        <f t="shared" si="230"/>
        <v>0</v>
      </c>
      <c r="AO163" s="9">
        <f t="shared" si="230"/>
        <v>0</v>
      </c>
      <c r="AP163" s="9">
        <f t="shared" si="230"/>
        <v>0</v>
      </c>
      <c r="AQ163" s="9">
        <f t="shared" si="230"/>
        <v>0</v>
      </c>
      <c r="AR163" s="9">
        <f t="shared" si="230"/>
        <v>0</v>
      </c>
      <c r="AS163" s="9">
        <f t="shared" si="230"/>
        <v>0</v>
      </c>
      <c r="AT163" s="9">
        <f t="shared" si="230"/>
        <v>0</v>
      </c>
      <c r="AU163" s="9">
        <f t="shared" si="230"/>
        <v>0</v>
      </c>
      <c r="AV163" s="9">
        <f t="shared" si="230"/>
        <v>0</v>
      </c>
      <c r="AW163" s="9">
        <f t="shared" si="230"/>
        <v>0</v>
      </c>
      <c r="AX163" s="9">
        <f t="shared" si="230"/>
        <v>0</v>
      </c>
      <c r="AY163" s="9">
        <f t="shared" si="230"/>
        <v>0</v>
      </c>
    </row>
    <row r="164" spans="29:51" x14ac:dyDescent="0.35">
      <c r="AC164">
        <v>1</v>
      </c>
      <c r="AD164" s="7">
        <v>44719</v>
      </c>
      <c r="AE164" s="9">
        <f t="shared" si="230"/>
        <v>0</v>
      </c>
      <c r="AF164" s="9">
        <f t="shared" si="230"/>
        <v>1</v>
      </c>
      <c r="AG164" s="9">
        <f t="shared" si="230"/>
        <v>0</v>
      </c>
      <c r="AH164" s="9">
        <f t="shared" si="230"/>
        <v>0</v>
      </c>
      <c r="AI164" s="9">
        <f t="shared" si="230"/>
        <v>0</v>
      </c>
      <c r="AJ164" s="9">
        <f t="shared" si="230"/>
        <v>0</v>
      </c>
      <c r="AK164" s="9">
        <f t="shared" si="230"/>
        <v>0</v>
      </c>
      <c r="AL164" s="9">
        <f t="shared" si="230"/>
        <v>0</v>
      </c>
      <c r="AM164" s="9">
        <f t="shared" si="230"/>
        <v>0</v>
      </c>
      <c r="AN164" s="9">
        <f t="shared" si="230"/>
        <v>0</v>
      </c>
      <c r="AO164" s="9">
        <f t="shared" si="230"/>
        <v>0</v>
      </c>
      <c r="AP164" s="9">
        <f t="shared" si="230"/>
        <v>0</v>
      </c>
      <c r="AQ164" s="9">
        <f t="shared" si="230"/>
        <v>0</v>
      </c>
      <c r="AR164" s="9">
        <f t="shared" si="230"/>
        <v>0</v>
      </c>
      <c r="AS164" s="9">
        <f t="shared" si="230"/>
        <v>0</v>
      </c>
      <c r="AT164" s="9">
        <f t="shared" si="230"/>
        <v>0</v>
      </c>
      <c r="AU164" s="9">
        <f t="shared" si="230"/>
        <v>0</v>
      </c>
      <c r="AV164" s="9">
        <f t="shared" si="230"/>
        <v>0</v>
      </c>
      <c r="AW164" s="9">
        <f t="shared" si="230"/>
        <v>0</v>
      </c>
      <c r="AX164" s="9">
        <f t="shared" si="230"/>
        <v>0</v>
      </c>
      <c r="AY164" s="9">
        <f t="shared" si="230"/>
        <v>0</v>
      </c>
    </row>
    <row r="165" spans="29:51" x14ac:dyDescent="0.35">
      <c r="AC165">
        <v>1</v>
      </c>
      <c r="AD165" s="7">
        <v>44720</v>
      </c>
      <c r="AE165" s="9">
        <f t="shared" si="230"/>
        <v>0</v>
      </c>
      <c r="AF165" s="9">
        <f t="shared" si="230"/>
        <v>0</v>
      </c>
      <c r="AG165" s="9">
        <f t="shared" si="230"/>
        <v>0</v>
      </c>
      <c r="AH165" s="9">
        <f t="shared" si="230"/>
        <v>0</v>
      </c>
      <c r="AI165" s="9">
        <f t="shared" si="230"/>
        <v>0</v>
      </c>
      <c r="AJ165" s="9">
        <f t="shared" si="230"/>
        <v>0</v>
      </c>
      <c r="AK165" s="9">
        <f t="shared" si="230"/>
        <v>0</v>
      </c>
      <c r="AL165" s="9">
        <f t="shared" si="230"/>
        <v>1</v>
      </c>
      <c r="AM165" s="9">
        <f t="shared" si="230"/>
        <v>0</v>
      </c>
      <c r="AN165" s="9">
        <f t="shared" si="230"/>
        <v>0</v>
      </c>
      <c r="AO165" s="9">
        <f t="shared" si="230"/>
        <v>0</v>
      </c>
      <c r="AP165" s="9">
        <f t="shared" si="230"/>
        <v>0</v>
      </c>
      <c r="AQ165" s="9">
        <f t="shared" si="230"/>
        <v>0</v>
      </c>
      <c r="AR165" s="9">
        <f t="shared" si="230"/>
        <v>0</v>
      </c>
      <c r="AS165" s="9">
        <f t="shared" si="230"/>
        <v>0</v>
      </c>
      <c r="AT165" s="9">
        <f t="shared" si="230"/>
        <v>0</v>
      </c>
      <c r="AU165" s="9">
        <f t="shared" si="230"/>
        <v>0</v>
      </c>
      <c r="AV165" s="9">
        <f t="shared" si="230"/>
        <v>0</v>
      </c>
      <c r="AW165" s="9">
        <f t="shared" si="230"/>
        <v>0</v>
      </c>
      <c r="AX165" s="9">
        <f t="shared" si="230"/>
        <v>0</v>
      </c>
      <c r="AY165" s="9">
        <f t="shared" si="230"/>
        <v>0</v>
      </c>
    </row>
    <row r="166" spans="29:51" x14ac:dyDescent="0.35">
      <c r="AC166">
        <v>1</v>
      </c>
      <c r="AD166" s="7">
        <v>44721</v>
      </c>
      <c r="AE166" s="9">
        <f t="shared" si="230"/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0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1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</row>
    <row r="167" spans="29:51" x14ac:dyDescent="0.35">
      <c r="AC167">
        <v>1</v>
      </c>
      <c r="AD167" s="7">
        <v>44722</v>
      </c>
      <c r="AE167" s="9">
        <f t="shared" si="230"/>
        <v>0</v>
      </c>
      <c r="AF167" s="9">
        <f t="shared" si="230"/>
        <v>0</v>
      </c>
      <c r="AG167" s="9">
        <f t="shared" si="230"/>
        <v>0</v>
      </c>
      <c r="AH167" s="9">
        <f t="shared" si="230"/>
        <v>0</v>
      </c>
      <c r="AI167" s="9">
        <f t="shared" si="230"/>
        <v>0</v>
      </c>
      <c r="AJ167" s="9">
        <f t="shared" si="230"/>
        <v>0</v>
      </c>
      <c r="AK167" s="9">
        <f t="shared" si="230"/>
        <v>0</v>
      </c>
      <c r="AL167" s="9">
        <f t="shared" si="230"/>
        <v>0</v>
      </c>
      <c r="AM167" s="9">
        <f t="shared" si="230"/>
        <v>0</v>
      </c>
      <c r="AN167" s="9">
        <f t="shared" si="230"/>
        <v>0</v>
      </c>
      <c r="AO167" s="9">
        <f t="shared" si="230"/>
        <v>0</v>
      </c>
      <c r="AP167" s="9">
        <f t="shared" si="230"/>
        <v>0</v>
      </c>
      <c r="AQ167" s="9">
        <f t="shared" si="230"/>
        <v>0</v>
      </c>
      <c r="AR167" s="9">
        <f t="shared" si="230"/>
        <v>0</v>
      </c>
      <c r="AS167" s="9">
        <f t="shared" si="230"/>
        <v>0</v>
      </c>
      <c r="AT167" s="9">
        <f t="shared" si="230"/>
        <v>0</v>
      </c>
      <c r="AU167" s="9">
        <f t="shared" si="230"/>
        <v>0</v>
      </c>
      <c r="AV167" s="9">
        <f t="shared" si="230"/>
        <v>1</v>
      </c>
      <c r="AW167" s="9">
        <f t="shared" si="230"/>
        <v>0</v>
      </c>
      <c r="AX167" s="9">
        <f t="shared" si="230"/>
        <v>0</v>
      </c>
      <c r="AY167" s="9">
        <f t="shared" si="230"/>
        <v>0</v>
      </c>
    </row>
    <row r="168" spans="29:51" x14ac:dyDescent="0.35">
      <c r="AC168">
        <v>1</v>
      </c>
      <c r="AD168" s="7">
        <v>44723</v>
      </c>
      <c r="AE168" s="9">
        <f t="shared" si="230"/>
        <v>0</v>
      </c>
      <c r="AF168" s="9">
        <f t="shared" si="230"/>
        <v>0</v>
      </c>
      <c r="AG168" s="9">
        <f t="shared" si="230"/>
        <v>1</v>
      </c>
      <c r="AH168" s="9">
        <f t="shared" si="230"/>
        <v>0</v>
      </c>
      <c r="AI168" s="9">
        <f t="shared" si="230"/>
        <v>0</v>
      </c>
      <c r="AJ168" s="9">
        <f t="shared" si="230"/>
        <v>0</v>
      </c>
      <c r="AK168" s="9">
        <f t="shared" si="230"/>
        <v>0</v>
      </c>
      <c r="AL168" s="9">
        <f t="shared" si="230"/>
        <v>0</v>
      </c>
      <c r="AM168" s="9">
        <f t="shared" si="230"/>
        <v>0</v>
      </c>
      <c r="AN168" s="9">
        <f t="shared" si="230"/>
        <v>0</v>
      </c>
      <c r="AO168" s="9">
        <f t="shared" si="230"/>
        <v>0</v>
      </c>
      <c r="AP168" s="9">
        <f t="shared" si="230"/>
        <v>0</v>
      </c>
      <c r="AQ168" s="9">
        <f t="shared" si="230"/>
        <v>0</v>
      </c>
      <c r="AR168" s="9">
        <f t="shared" si="230"/>
        <v>0</v>
      </c>
      <c r="AS168" s="9">
        <f t="shared" si="230"/>
        <v>0</v>
      </c>
      <c r="AT168" s="9">
        <f t="shared" si="230"/>
        <v>0</v>
      </c>
      <c r="AU168" s="9">
        <f t="shared" si="230"/>
        <v>0</v>
      </c>
      <c r="AV168" s="9">
        <f t="shared" si="230"/>
        <v>0</v>
      </c>
      <c r="AW168" s="9">
        <f t="shared" si="230"/>
        <v>0</v>
      </c>
      <c r="AX168" s="9">
        <f t="shared" si="230"/>
        <v>0</v>
      </c>
      <c r="AY168" s="9">
        <f t="shared" si="230"/>
        <v>0</v>
      </c>
    </row>
    <row r="169" spans="29:51" x14ac:dyDescent="0.35">
      <c r="AC169">
        <v>1</v>
      </c>
      <c r="AD169" s="7">
        <v>44724</v>
      </c>
      <c r="AE169" s="9">
        <f t="shared" si="230"/>
        <v>0</v>
      </c>
      <c r="AF169" s="9">
        <f t="shared" si="230"/>
        <v>0</v>
      </c>
      <c r="AG169" s="9">
        <f t="shared" si="230"/>
        <v>0</v>
      </c>
      <c r="AH169" s="9">
        <f t="shared" si="230"/>
        <v>1</v>
      </c>
      <c r="AI169" s="9">
        <f t="shared" si="230"/>
        <v>0</v>
      </c>
      <c r="AJ169" s="9">
        <f t="shared" si="230"/>
        <v>0</v>
      </c>
      <c r="AK169" s="9">
        <f t="shared" si="230"/>
        <v>0</v>
      </c>
      <c r="AL169" s="9">
        <f t="shared" si="230"/>
        <v>0</v>
      </c>
      <c r="AM169" s="9">
        <f t="shared" si="230"/>
        <v>0</v>
      </c>
      <c r="AN169" s="9">
        <f t="shared" si="230"/>
        <v>0</v>
      </c>
      <c r="AO169" s="9">
        <f t="shared" si="230"/>
        <v>0</v>
      </c>
      <c r="AP169" s="9">
        <f t="shared" si="230"/>
        <v>0</v>
      </c>
      <c r="AQ169" s="9">
        <f t="shared" si="230"/>
        <v>0</v>
      </c>
      <c r="AR169" s="9">
        <f t="shared" si="230"/>
        <v>0</v>
      </c>
      <c r="AS169" s="9">
        <f t="shared" si="230"/>
        <v>0</v>
      </c>
      <c r="AT169" s="9">
        <f t="shared" si="230"/>
        <v>0</v>
      </c>
      <c r="AU169" s="9">
        <f t="shared" si="230"/>
        <v>0</v>
      </c>
      <c r="AV169" s="9">
        <f t="shared" si="230"/>
        <v>0</v>
      </c>
      <c r="AW169" s="9">
        <f t="shared" si="230"/>
        <v>0</v>
      </c>
      <c r="AX169" s="9">
        <f t="shared" si="230"/>
        <v>0</v>
      </c>
      <c r="AY169" s="9">
        <f t="shared" si="230"/>
        <v>0</v>
      </c>
    </row>
    <row r="170" spans="29:51" x14ac:dyDescent="0.35">
      <c r="AC170">
        <v>1</v>
      </c>
      <c r="AD170" s="7">
        <v>44725</v>
      </c>
      <c r="AE170" s="9">
        <f t="shared" si="230"/>
        <v>0</v>
      </c>
      <c r="AF170" s="9">
        <f t="shared" si="230"/>
        <v>0</v>
      </c>
      <c r="AG170" s="9">
        <f t="shared" si="230"/>
        <v>0</v>
      </c>
      <c r="AH170" s="9">
        <f t="shared" si="230"/>
        <v>0</v>
      </c>
      <c r="AI170" s="9">
        <f t="shared" si="230"/>
        <v>0</v>
      </c>
      <c r="AJ170" s="9">
        <f t="shared" si="230"/>
        <v>0</v>
      </c>
      <c r="AK170" s="9">
        <f t="shared" si="230"/>
        <v>0</v>
      </c>
      <c r="AL170" s="9">
        <f t="shared" si="230"/>
        <v>0</v>
      </c>
      <c r="AM170" s="9">
        <f t="shared" si="230"/>
        <v>0</v>
      </c>
      <c r="AN170" s="9">
        <f t="shared" si="230"/>
        <v>0</v>
      </c>
      <c r="AO170" s="9">
        <f t="shared" si="230"/>
        <v>0</v>
      </c>
      <c r="AP170" s="9">
        <f t="shared" si="230"/>
        <v>0</v>
      </c>
      <c r="AQ170" s="9">
        <f t="shared" si="230"/>
        <v>0</v>
      </c>
      <c r="AR170" s="9">
        <f t="shared" si="230"/>
        <v>0</v>
      </c>
      <c r="AS170" s="9">
        <f t="shared" si="230"/>
        <v>0</v>
      </c>
      <c r="AT170" s="9">
        <f t="shared" si="230"/>
        <v>0</v>
      </c>
      <c r="AU170" s="9">
        <f t="shared" si="230"/>
        <v>0</v>
      </c>
      <c r="AV170" s="9">
        <f t="shared" si="230"/>
        <v>0</v>
      </c>
      <c r="AW170" s="9">
        <f t="shared" si="230"/>
        <v>1</v>
      </c>
      <c r="AX170" s="9">
        <f t="shared" si="230"/>
        <v>0</v>
      </c>
      <c r="AY170" s="9">
        <f t="shared" si="230"/>
        <v>0</v>
      </c>
    </row>
    <row r="171" spans="29:51" x14ac:dyDescent="0.35">
      <c r="AC171">
        <v>1</v>
      </c>
      <c r="AD171" s="7">
        <v>44726</v>
      </c>
      <c r="AE171" s="9">
        <f t="shared" si="230"/>
        <v>0</v>
      </c>
      <c r="AF171" s="9">
        <f t="shared" si="230"/>
        <v>0</v>
      </c>
      <c r="AG171" s="9">
        <f t="shared" si="230"/>
        <v>0</v>
      </c>
      <c r="AH171" s="9">
        <f t="shared" ref="AH171:AY171" si="231">IF(AH16&lt;&gt;0,1,0)</f>
        <v>0</v>
      </c>
      <c r="AI171" s="9">
        <f t="shared" si="231"/>
        <v>0</v>
      </c>
      <c r="AJ171" s="9">
        <f t="shared" si="231"/>
        <v>0</v>
      </c>
      <c r="AK171" s="9">
        <f t="shared" si="231"/>
        <v>0</v>
      </c>
      <c r="AL171" s="9">
        <f t="shared" si="231"/>
        <v>0</v>
      </c>
      <c r="AM171" s="9">
        <f t="shared" si="231"/>
        <v>0</v>
      </c>
      <c r="AN171" s="9">
        <f t="shared" si="231"/>
        <v>0</v>
      </c>
      <c r="AO171" s="9">
        <f t="shared" si="231"/>
        <v>0</v>
      </c>
      <c r="AP171" s="9">
        <f t="shared" si="231"/>
        <v>0</v>
      </c>
      <c r="AQ171" s="9">
        <f t="shared" si="231"/>
        <v>0</v>
      </c>
      <c r="AR171" s="9">
        <f t="shared" si="231"/>
        <v>0</v>
      </c>
      <c r="AS171" s="9">
        <f t="shared" si="231"/>
        <v>0</v>
      </c>
      <c r="AT171" s="9">
        <f t="shared" si="231"/>
        <v>0</v>
      </c>
      <c r="AU171" s="9">
        <f t="shared" si="231"/>
        <v>0</v>
      </c>
      <c r="AV171" s="9">
        <f t="shared" si="231"/>
        <v>1</v>
      </c>
      <c r="AW171" s="9">
        <f t="shared" si="231"/>
        <v>0</v>
      </c>
      <c r="AX171" s="9">
        <f t="shared" si="231"/>
        <v>0</v>
      </c>
      <c r="AY171" s="9">
        <f t="shared" si="231"/>
        <v>0</v>
      </c>
    </row>
    <row r="172" spans="29:51" x14ac:dyDescent="0.35">
      <c r="AC172">
        <v>1</v>
      </c>
      <c r="AD172" s="7">
        <v>44727</v>
      </c>
      <c r="AE172" s="9">
        <f t="shared" ref="AE172:AY184" si="232">IF(AE17&lt;&gt;0,1,0)</f>
        <v>0</v>
      </c>
      <c r="AF172" s="9">
        <f t="shared" si="232"/>
        <v>0</v>
      </c>
      <c r="AG172" s="9">
        <f t="shared" si="232"/>
        <v>0</v>
      </c>
      <c r="AH172" s="9">
        <f t="shared" si="232"/>
        <v>1</v>
      </c>
      <c r="AI172" s="9">
        <f t="shared" si="232"/>
        <v>0</v>
      </c>
      <c r="AJ172" s="9">
        <f t="shared" si="232"/>
        <v>0</v>
      </c>
      <c r="AK172" s="9">
        <f t="shared" si="232"/>
        <v>0</v>
      </c>
      <c r="AL172" s="9">
        <f t="shared" si="232"/>
        <v>0</v>
      </c>
      <c r="AM172" s="9">
        <f t="shared" si="232"/>
        <v>0</v>
      </c>
      <c r="AN172" s="9">
        <f t="shared" si="232"/>
        <v>0</v>
      </c>
      <c r="AO172" s="9">
        <f t="shared" si="232"/>
        <v>0</v>
      </c>
      <c r="AP172" s="9">
        <f t="shared" si="232"/>
        <v>0</v>
      </c>
      <c r="AQ172" s="9">
        <f t="shared" si="232"/>
        <v>0</v>
      </c>
      <c r="AR172" s="9">
        <f t="shared" si="232"/>
        <v>0</v>
      </c>
      <c r="AS172" s="9">
        <f t="shared" si="232"/>
        <v>0</v>
      </c>
      <c r="AT172" s="9">
        <f t="shared" si="232"/>
        <v>0</v>
      </c>
      <c r="AU172" s="9">
        <f t="shared" si="232"/>
        <v>0</v>
      </c>
      <c r="AV172" s="9">
        <f t="shared" si="232"/>
        <v>0</v>
      </c>
      <c r="AW172" s="9">
        <f t="shared" si="232"/>
        <v>0</v>
      </c>
      <c r="AX172" s="9">
        <f t="shared" si="232"/>
        <v>0</v>
      </c>
      <c r="AY172" s="9">
        <f t="shared" si="232"/>
        <v>0</v>
      </c>
    </row>
    <row r="173" spans="29:51" x14ac:dyDescent="0.35">
      <c r="AC173">
        <v>1</v>
      </c>
      <c r="AD173" s="7">
        <v>44728</v>
      </c>
      <c r="AE173" s="9">
        <f t="shared" si="232"/>
        <v>0</v>
      </c>
      <c r="AF173" s="9">
        <f t="shared" si="232"/>
        <v>0</v>
      </c>
      <c r="AG173" s="9">
        <f t="shared" si="232"/>
        <v>0</v>
      </c>
      <c r="AH173" s="9">
        <f t="shared" si="232"/>
        <v>0</v>
      </c>
      <c r="AI173" s="9">
        <f t="shared" si="232"/>
        <v>1</v>
      </c>
      <c r="AJ173" s="9">
        <f t="shared" si="232"/>
        <v>0</v>
      </c>
      <c r="AK173" s="9">
        <f t="shared" si="232"/>
        <v>0</v>
      </c>
      <c r="AL173" s="9">
        <f t="shared" si="232"/>
        <v>0</v>
      </c>
      <c r="AM173" s="9">
        <f t="shared" si="232"/>
        <v>0</v>
      </c>
      <c r="AN173" s="9">
        <f t="shared" si="232"/>
        <v>0</v>
      </c>
      <c r="AO173" s="9">
        <f t="shared" si="232"/>
        <v>0</v>
      </c>
      <c r="AP173" s="9">
        <f t="shared" si="232"/>
        <v>0</v>
      </c>
      <c r="AQ173" s="9">
        <f t="shared" si="232"/>
        <v>0</v>
      </c>
      <c r="AR173" s="9">
        <f t="shared" si="232"/>
        <v>0</v>
      </c>
      <c r="AS173" s="9">
        <f t="shared" si="232"/>
        <v>0</v>
      </c>
      <c r="AT173" s="9">
        <f t="shared" si="232"/>
        <v>0</v>
      </c>
      <c r="AU173" s="9">
        <f t="shared" si="232"/>
        <v>0</v>
      </c>
      <c r="AV173" s="9">
        <f t="shared" si="232"/>
        <v>0</v>
      </c>
      <c r="AW173" s="9">
        <f t="shared" si="232"/>
        <v>0</v>
      </c>
      <c r="AX173" s="9">
        <f t="shared" si="232"/>
        <v>0</v>
      </c>
      <c r="AY173" s="9">
        <f t="shared" si="232"/>
        <v>0</v>
      </c>
    </row>
    <row r="174" spans="29:51" x14ac:dyDescent="0.35">
      <c r="AC174">
        <v>1</v>
      </c>
      <c r="AD174" s="7">
        <v>44729</v>
      </c>
      <c r="AE174" s="9">
        <f t="shared" si="232"/>
        <v>0</v>
      </c>
      <c r="AF174" s="9">
        <f t="shared" si="232"/>
        <v>0</v>
      </c>
      <c r="AG174" s="9">
        <f t="shared" si="232"/>
        <v>0</v>
      </c>
      <c r="AH174" s="9">
        <f t="shared" si="232"/>
        <v>0</v>
      </c>
      <c r="AI174" s="9">
        <f t="shared" si="232"/>
        <v>0</v>
      </c>
      <c r="AJ174" s="9">
        <f t="shared" si="232"/>
        <v>0</v>
      </c>
      <c r="AK174" s="9">
        <f t="shared" si="232"/>
        <v>0</v>
      </c>
      <c r="AL174" s="9">
        <f t="shared" si="232"/>
        <v>0</v>
      </c>
      <c r="AM174" s="9">
        <f t="shared" si="232"/>
        <v>0</v>
      </c>
      <c r="AN174" s="9">
        <f t="shared" si="232"/>
        <v>0</v>
      </c>
      <c r="AO174" s="9">
        <f t="shared" si="232"/>
        <v>0</v>
      </c>
      <c r="AP174" s="9">
        <f t="shared" si="232"/>
        <v>1</v>
      </c>
      <c r="AQ174" s="9">
        <f t="shared" si="232"/>
        <v>0</v>
      </c>
      <c r="AR174" s="9">
        <f t="shared" si="232"/>
        <v>0</v>
      </c>
      <c r="AS174" s="9">
        <f t="shared" si="232"/>
        <v>0</v>
      </c>
      <c r="AT174" s="9">
        <f t="shared" si="232"/>
        <v>0</v>
      </c>
      <c r="AU174" s="9">
        <f t="shared" si="232"/>
        <v>0</v>
      </c>
      <c r="AV174" s="9">
        <f t="shared" si="232"/>
        <v>0</v>
      </c>
      <c r="AW174" s="9">
        <f t="shared" si="232"/>
        <v>0</v>
      </c>
      <c r="AX174" s="9">
        <f t="shared" si="232"/>
        <v>0</v>
      </c>
      <c r="AY174" s="9">
        <f t="shared" si="232"/>
        <v>0</v>
      </c>
    </row>
    <row r="175" spans="29:51" x14ac:dyDescent="0.35">
      <c r="AC175">
        <v>1</v>
      </c>
      <c r="AD175" s="7">
        <v>44730</v>
      </c>
      <c r="AE175" s="9">
        <f t="shared" si="232"/>
        <v>0</v>
      </c>
      <c r="AF175" s="9">
        <f t="shared" si="232"/>
        <v>0</v>
      </c>
      <c r="AG175" s="9">
        <f t="shared" si="232"/>
        <v>0</v>
      </c>
      <c r="AH175" s="9">
        <f t="shared" si="232"/>
        <v>0</v>
      </c>
      <c r="AI175" s="9">
        <f t="shared" si="232"/>
        <v>0</v>
      </c>
      <c r="AJ175" s="9">
        <f t="shared" si="232"/>
        <v>0</v>
      </c>
      <c r="AK175" s="9">
        <f t="shared" si="232"/>
        <v>0</v>
      </c>
      <c r="AL175" s="9">
        <f t="shared" si="232"/>
        <v>0</v>
      </c>
      <c r="AM175" s="9">
        <f t="shared" si="232"/>
        <v>0</v>
      </c>
      <c r="AN175" s="9">
        <f t="shared" si="232"/>
        <v>0</v>
      </c>
      <c r="AO175" s="9">
        <f t="shared" si="232"/>
        <v>0</v>
      </c>
      <c r="AP175" s="9">
        <f t="shared" si="232"/>
        <v>0</v>
      </c>
      <c r="AQ175" s="9">
        <f t="shared" si="232"/>
        <v>0</v>
      </c>
      <c r="AR175" s="9">
        <f t="shared" si="232"/>
        <v>0</v>
      </c>
      <c r="AS175" s="9">
        <f t="shared" si="232"/>
        <v>0</v>
      </c>
      <c r="AT175" s="9">
        <f t="shared" si="232"/>
        <v>0</v>
      </c>
      <c r="AU175" s="9">
        <f t="shared" si="232"/>
        <v>0</v>
      </c>
      <c r="AV175" s="9">
        <f t="shared" si="232"/>
        <v>0</v>
      </c>
      <c r="AW175" s="9">
        <f t="shared" si="232"/>
        <v>0</v>
      </c>
      <c r="AX175" s="9">
        <f t="shared" si="232"/>
        <v>0</v>
      </c>
      <c r="AY175" s="9">
        <f t="shared" si="232"/>
        <v>1</v>
      </c>
    </row>
    <row r="176" spans="29:51" x14ac:dyDescent="0.35">
      <c r="AC176">
        <v>1</v>
      </c>
      <c r="AD176" s="7">
        <v>44731</v>
      </c>
      <c r="AE176" s="9">
        <f t="shared" si="232"/>
        <v>0</v>
      </c>
      <c r="AF176" s="9">
        <f t="shared" si="232"/>
        <v>0</v>
      </c>
      <c r="AG176" s="9">
        <f t="shared" si="232"/>
        <v>0</v>
      </c>
      <c r="AH176" s="9">
        <f t="shared" si="232"/>
        <v>1</v>
      </c>
      <c r="AI176" s="9">
        <f t="shared" si="232"/>
        <v>0</v>
      </c>
      <c r="AJ176" s="9">
        <f t="shared" si="232"/>
        <v>0</v>
      </c>
      <c r="AK176" s="9">
        <f t="shared" si="232"/>
        <v>0</v>
      </c>
      <c r="AL176" s="9">
        <f t="shared" si="232"/>
        <v>0</v>
      </c>
      <c r="AM176" s="9">
        <f t="shared" si="232"/>
        <v>0</v>
      </c>
      <c r="AN176" s="9">
        <f t="shared" si="232"/>
        <v>0</v>
      </c>
      <c r="AO176" s="9">
        <f t="shared" si="232"/>
        <v>0</v>
      </c>
      <c r="AP176" s="9">
        <f t="shared" si="232"/>
        <v>0</v>
      </c>
      <c r="AQ176" s="9">
        <f t="shared" si="232"/>
        <v>0</v>
      </c>
      <c r="AR176" s="9">
        <f t="shared" si="232"/>
        <v>0</v>
      </c>
      <c r="AS176" s="9">
        <f t="shared" si="232"/>
        <v>0</v>
      </c>
      <c r="AT176" s="9">
        <f t="shared" si="232"/>
        <v>0</v>
      </c>
      <c r="AU176" s="9">
        <f t="shared" si="232"/>
        <v>0</v>
      </c>
      <c r="AV176" s="9">
        <f t="shared" si="232"/>
        <v>0</v>
      </c>
      <c r="AW176" s="9">
        <f t="shared" si="232"/>
        <v>0</v>
      </c>
      <c r="AX176" s="9">
        <f t="shared" si="232"/>
        <v>0</v>
      </c>
      <c r="AY176" s="9">
        <f t="shared" si="232"/>
        <v>0</v>
      </c>
    </row>
    <row r="177" spans="29:51" x14ac:dyDescent="0.35">
      <c r="AC177">
        <v>1</v>
      </c>
      <c r="AD177" s="7">
        <v>44732</v>
      </c>
      <c r="AE177" s="9">
        <f t="shared" si="232"/>
        <v>0</v>
      </c>
      <c r="AF177" s="9">
        <f t="shared" si="232"/>
        <v>0</v>
      </c>
      <c r="AG177" s="9">
        <f t="shared" si="232"/>
        <v>0</v>
      </c>
      <c r="AH177" s="9">
        <f t="shared" si="232"/>
        <v>0</v>
      </c>
      <c r="AI177" s="9">
        <f t="shared" si="232"/>
        <v>0</v>
      </c>
      <c r="AJ177" s="9">
        <f t="shared" si="232"/>
        <v>0</v>
      </c>
      <c r="AK177" s="9">
        <f t="shared" si="232"/>
        <v>0</v>
      </c>
      <c r="AL177" s="9">
        <f t="shared" si="232"/>
        <v>0</v>
      </c>
      <c r="AM177" s="9">
        <f t="shared" si="232"/>
        <v>0</v>
      </c>
      <c r="AN177" s="9">
        <f t="shared" si="232"/>
        <v>0</v>
      </c>
      <c r="AO177" s="9">
        <f t="shared" si="232"/>
        <v>1</v>
      </c>
      <c r="AP177" s="9">
        <f t="shared" si="232"/>
        <v>0</v>
      </c>
      <c r="AQ177" s="9">
        <f t="shared" si="232"/>
        <v>0</v>
      </c>
      <c r="AR177" s="9">
        <f t="shared" si="232"/>
        <v>0</v>
      </c>
      <c r="AS177" s="9">
        <f t="shared" si="232"/>
        <v>0</v>
      </c>
      <c r="AT177" s="9">
        <f t="shared" si="232"/>
        <v>0</v>
      </c>
      <c r="AU177" s="9">
        <f t="shared" si="232"/>
        <v>0</v>
      </c>
      <c r="AV177" s="9">
        <f t="shared" si="232"/>
        <v>0</v>
      </c>
      <c r="AW177" s="9">
        <f t="shared" si="232"/>
        <v>0</v>
      </c>
      <c r="AX177" s="9">
        <f t="shared" si="232"/>
        <v>0</v>
      </c>
      <c r="AY177" s="9">
        <f t="shared" si="232"/>
        <v>0</v>
      </c>
    </row>
    <row r="178" spans="29:51" x14ac:dyDescent="0.35">
      <c r="AC178">
        <v>1</v>
      </c>
      <c r="AD178" s="7">
        <v>44733</v>
      </c>
      <c r="AE178" s="9">
        <f t="shared" si="232"/>
        <v>0</v>
      </c>
      <c r="AF178" s="9">
        <f t="shared" si="232"/>
        <v>0</v>
      </c>
      <c r="AG178" s="9">
        <f t="shared" si="232"/>
        <v>0</v>
      </c>
      <c r="AH178" s="9">
        <f t="shared" si="232"/>
        <v>0</v>
      </c>
      <c r="AI178" s="9">
        <f t="shared" si="232"/>
        <v>0</v>
      </c>
      <c r="AJ178" s="9">
        <f t="shared" si="232"/>
        <v>0</v>
      </c>
      <c r="AK178" s="9">
        <f t="shared" si="232"/>
        <v>0</v>
      </c>
      <c r="AL178" s="9">
        <f t="shared" si="232"/>
        <v>0</v>
      </c>
      <c r="AM178" s="9">
        <f t="shared" si="232"/>
        <v>0</v>
      </c>
      <c r="AN178" s="9">
        <f t="shared" si="232"/>
        <v>0</v>
      </c>
      <c r="AO178" s="9">
        <f t="shared" si="232"/>
        <v>0</v>
      </c>
      <c r="AP178" s="9">
        <f t="shared" si="232"/>
        <v>0</v>
      </c>
      <c r="AQ178" s="9">
        <f t="shared" si="232"/>
        <v>0</v>
      </c>
      <c r="AR178" s="9">
        <f t="shared" si="232"/>
        <v>0</v>
      </c>
      <c r="AS178" s="9">
        <f t="shared" si="232"/>
        <v>1</v>
      </c>
      <c r="AT178" s="9">
        <f t="shared" si="232"/>
        <v>0</v>
      </c>
      <c r="AU178" s="9">
        <f t="shared" si="232"/>
        <v>0</v>
      </c>
      <c r="AV178" s="9">
        <f t="shared" si="232"/>
        <v>0</v>
      </c>
      <c r="AW178" s="9">
        <f t="shared" si="232"/>
        <v>0</v>
      </c>
      <c r="AX178" s="9">
        <f t="shared" si="232"/>
        <v>0</v>
      </c>
      <c r="AY178" s="9">
        <f t="shared" si="232"/>
        <v>0</v>
      </c>
    </row>
    <row r="179" spans="29:51" x14ac:dyDescent="0.35">
      <c r="AC179">
        <v>1</v>
      </c>
      <c r="AD179" s="7">
        <v>44734</v>
      </c>
      <c r="AE179" s="9">
        <f t="shared" si="232"/>
        <v>0</v>
      </c>
      <c r="AF179" s="9">
        <f t="shared" si="232"/>
        <v>0</v>
      </c>
      <c r="AG179" s="9">
        <f t="shared" si="232"/>
        <v>0</v>
      </c>
      <c r="AH179" s="9">
        <f t="shared" si="232"/>
        <v>0</v>
      </c>
      <c r="AI179" s="9">
        <f t="shared" si="232"/>
        <v>0</v>
      </c>
      <c r="AJ179" s="9">
        <f t="shared" si="232"/>
        <v>0</v>
      </c>
      <c r="AK179" s="9">
        <f t="shared" si="232"/>
        <v>0</v>
      </c>
      <c r="AL179" s="9">
        <f t="shared" si="232"/>
        <v>0</v>
      </c>
      <c r="AM179" s="9">
        <f t="shared" si="232"/>
        <v>0</v>
      </c>
      <c r="AN179" s="9">
        <f t="shared" si="232"/>
        <v>0</v>
      </c>
      <c r="AO179" s="9">
        <f t="shared" si="232"/>
        <v>0</v>
      </c>
      <c r="AP179" s="9">
        <f t="shared" si="232"/>
        <v>1</v>
      </c>
      <c r="AQ179" s="9">
        <f t="shared" si="232"/>
        <v>0</v>
      </c>
      <c r="AR179" s="9">
        <f t="shared" si="232"/>
        <v>0</v>
      </c>
      <c r="AS179" s="9">
        <f t="shared" si="232"/>
        <v>0</v>
      </c>
      <c r="AT179" s="9">
        <f t="shared" si="232"/>
        <v>0</v>
      </c>
      <c r="AU179" s="9">
        <f t="shared" si="232"/>
        <v>0</v>
      </c>
      <c r="AV179" s="9">
        <f t="shared" si="232"/>
        <v>0</v>
      </c>
      <c r="AW179" s="9">
        <f t="shared" si="232"/>
        <v>0</v>
      </c>
      <c r="AX179" s="9">
        <f t="shared" si="232"/>
        <v>0</v>
      </c>
      <c r="AY179" s="9">
        <f t="shared" si="232"/>
        <v>0</v>
      </c>
    </row>
    <row r="180" spans="29:51" x14ac:dyDescent="0.35">
      <c r="AC180">
        <v>1</v>
      </c>
      <c r="AD180" s="7">
        <v>44735</v>
      </c>
      <c r="AE180" s="9">
        <f t="shared" si="232"/>
        <v>0</v>
      </c>
      <c r="AF180" s="9">
        <f t="shared" si="232"/>
        <v>0</v>
      </c>
      <c r="AG180" s="9">
        <f t="shared" si="232"/>
        <v>0</v>
      </c>
      <c r="AH180" s="9">
        <f t="shared" si="232"/>
        <v>0</v>
      </c>
      <c r="AI180" s="9">
        <f t="shared" si="232"/>
        <v>0</v>
      </c>
      <c r="AJ180" s="9">
        <f t="shared" si="232"/>
        <v>0</v>
      </c>
      <c r="AK180" s="9">
        <f t="shared" si="232"/>
        <v>0</v>
      </c>
      <c r="AL180" s="9">
        <f t="shared" si="232"/>
        <v>0</v>
      </c>
      <c r="AM180" s="9">
        <f t="shared" si="232"/>
        <v>0</v>
      </c>
      <c r="AN180" s="9">
        <f t="shared" si="232"/>
        <v>0</v>
      </c>
      <c r="AO180" s="9">
        <f t="shared" si="232"/>
        <v>0</v>
      </c>
      <c r="AP180" s="9">
        <f t="shared" si="232"/>
        <v>0</v>
      </c>
      <c r="AQ180" s="9">
        <f t="shared" si="232"/>
        <v>0</v>
      </c>
      <c r="AR180" s="9">
        <f t="shared" si="232"/>
        <v>1</v>
      </c>
      <c r="AS180" s="9">
        <f t="shared" si="232"/>
        <v>0</v>
      </c>
      <c r="AT180" s="9">
        <f t="shared" si="232"/>
        <v>0</v>
      </c>
      <c r="AU180" s="9">
        <f t="shared" si="232"/>
        <v>0</v>
      </c>
      <c r="AV180" s="9">
        <f t="shared" si="232"/>
        <v>0</v>
      </c>
      <c r="AW180" s="9">
        <f t="shared" si="232"/>
        <v>0</v>
      </c>
      <c r="AX180" s="9">
        <f t="shared" si="232"/>
        <v>0</v>
      </c>
      <c r="AY180" s="9">
        <f t="shared" si="232"/>
        <v>0</v>
      </c>
    </row>
    <row r="181" spans="29:51" x14ac:dyDescent="0.35">
      <c r="AC181">
        <v>1</v>
      </c>
      <c r="AD181" s="7">
        <v>44736</v>
      </c>
      <c r="AE181" s="9">
        <f t="shared" si="232"/>
        <v>0</v>
      </c>
      <c r="AF181" s="9">
        <f t="shared" si="232"/>
        <v>0</v>
      </c>
      <c r="AG181" s="9">
        <f t="shared" si="232"/>
        <v>0</v>
      </c>
      <c r="AH181" s="9">
        <f t="shared" si="232"/>
        <v>0</v>
      </c>
      <c r="AI181" s="9">
        <f t="shared" si="232"/>
        <v>0</v>
      </c>
      <c r="AJ181" s="9">
        <f t="shared" si="232"/>
        <v>0</v>
      </c>
      <c r="AK181" s="9">
        <f t="shared" si="232"/>
        <v>0</v>
      </c>
      <c r="AL181" s="9">
        <f t="shared" si="232"/>
        <v>0</v>
      </c>
      <c r="AM181" s="9">
        <f t="shared" si="232"/>
        <v>0</v>
      </c>
      <c r="AN181" s="9">
        <f t="shared" si="232"/>
        <v>0</v>
      </c>
      <c r="AO181" s="9">
        <f t="shared" si="232"/>
        <v>0</v>
      </c>
      <c r="AP181" s="9">
        <f t="shared" si="232"/>
        <v>0</v>
      </c>
      <c r="AQ181" s="9">
        <f t="shared" si="232"/>
        <v>0</v>
      </c>
      <c r="AR181" s="9">
        <f t="shared" si="232"/>
        <v>0</v>
      </c>
      <c r="AS181" s="9">
        <f t="shared" si="232"/>
        <v>0</v>
      </c>
      <c r="AT181" s="9">
        <f t="shared" si="232"/>
        <v>0</v>
      </c>
      <c r="AU181" s="9">
        <f t="shared" si="232"/>
        <v>0</v>
      </c>
      <c r="AV181" s="9">
        <f t="shared" si="232"/>
        <v>0</v>
      </c>
      <c r="AW181" s="9">
        <f t="shared" si="232"/>
        <v>0</v>
      </c>
      <c r="AX181" s="9">
        <f t="shared" si="232"/>
        <v>0</v>
      </c>
      <c r="AY181" s="9">
        <f t="shared" si="232"/>
        <v>1</v>
      </c>
    </row>
    <row r="182" spans="29:51" x14ac:dyDescent="0.35">
      <c r="AC182">
        <v>1</v>
      </c>
      <c r="AD182" s="7">
        <v>44737</v>
      </c>
      <c r="AE182" s="9">
        <f t="shared" si="232"/>
        <v>0</v>
      </c>
      <c r="AF182" s="9">
        <f t="shared" si="232"/>
        <v>0</v>
      </c>
      <c r="AG182" s="9">
        <f t="shared" si="232"/>
        <v>0</v>
      </c>
      <c r="AH182" s="9">
        <f t="shared" si="232"/>
        <v>0</v>
      </c>
      <c r="AI182" s="9">
        <f t="shared" si="232"/>
        <v>0</v>
      </c>
      <c r="AJ182" s="9">
        <f t="shared" si="232"/>
        <v>0</v>
      </c>
      <c r="AK182" s="9">
        <f t="shared" si="232"/>
        <v>1</v>
      </c>
      <c r="AL182" s="9">
        <f t="shared" si="232"/>
        <v>0</v>
      </c>
      <c r="AM182" s="9">
        <f t="shared" si="232"/>
        <v>0</v>
      </c>
      <c r="AN182" s="9">
        <f t="shared" si="232"/>
        <v>0</v>
      </c>
      <c r="AO182" s="9">
        <f t="shared" si="232"/>
        <v>0</v>
      </c>
      <c r="AP182" s="9">
        <f t="shared" si="232"/>
        <v>0</v>
      </c>
      <c r="AQ182" s="9">
        <f t="shared" si="232"/>
        <v>0</v>
      </c>
      <c r="AR182" s="9">
        <f t="shared" si="232"/>
        <v>0</v>
      </c>
      <c r="AS182" s="9">
        <f t="shared" si="232"/>
        <v>0</v>
      </c>
      <c r="AT182" s="9">
        <f t="shared" si="232"/>
        <v>0</v>
      </c>
      <c r="AU182" s="9">
        <f t="shared" si="232"/>
        <v>0</v>
      </c>
      <c r="AV182" s="9">
        <f t="shared" si="232"/>
        <v>0</v>
      </c>
      <c r="AW182" s="9">
        <f t="shared" si="232"/>
        <v>0</v>
      </c>
      <c r="AX182" s="9">
        <f t="shared" si="232"/>
        <v>0</v>
      </c>
      <c r="AY182" s="9">
        <f t="shared" si="232"/>
        <v>0</v>
      </c>
    </row>
    <row r="183" spans="29:51" x14ac:dyDescent="0.35">
      <c r="AC183">
        <v>1</v>
      </c>
      <c r="AD183" s="7">
        <v>44738</v>
      </c>
      <c r="AE183" s="9">
        <f t="shared" si="232"/>
        <v>0</v>
      </c>
      <c r="AF183" s="9">
        <f t="shared" si="232"/>
        <v>0</v>
      </c>
      <c r="AG183" s="9">
        <f t="shared" si="232"/>
        <v>0</v>
      </c>
      <c r="AH183" s="9">
        <f t="shared" si="232"/>
        <v>0</v>
      </c>
      <c r="AI183" s="9">
        <f t="shared" si="232"/>
        <v>1</v>
      </c>
      <c r="AJ183" s="9">
        <f t="shared" si="232"/>
        <v>0</v>
      </c>
      <c r="AK183" s="9">
        <f t="shared" si="232"/>
        <v>0</v>
      </c>
      <c r="AL183" s="9">
        <f t="shared" si="232"/>
        <v>0</v>
      </c>
      <c r="AM183" s="9">
        <f t="shared" si="232"/>
        <v>0</v>
      </c>
      <c r="AN183" s="9">
        <f t="shared" si="232"/>
        <v>0</v>
      </c>
      <c r="AO183" s="9">
        <f t="shared" si="232"/>
        <v>0</v>
      </c>
      <c r="AP183" s="9">
        <f t="shared" si="232"/>
        <v>0</v>
      </c>
      <c r="AQ183" s="9">
        <f t="shared" si="232"/>
        <v>0</v>
      </c>
      <c r="AR183" s="9">
        <f t="shared" si="232"/>
        <v>0</v>
      </c>
      <c r="AS183" s="9">
        <f t="shared" si="232"/>
        <v>0</v>
      </c>
      <c r="AT183" s="9">
        <f t="shared" si="232"/>
        <v>0</v>
      </c>
      <c r="AU183" s="9">
        <f t="shared" si="232"/>
        <v>0</v>
      </c>
      <c r="AV183" s="9">
        <f t="shared" si="232"/>
        <v>0</v>
      </c>
      <c r="AW183" s="9">
        <f t="shared" si="232"/>
        <v>0</v>
      </c>
      <c r="AX183" s="9">
        <f t="shared" si="232"/>
        <v>0</v>
      </c>
      <c r="AY183" s="9">
        <f t="shared" si="232"/>
        <v>0</v>
      </c>
    </row>
    <row r="184" spans="29:51" x14ac:dyDescent="0.35">
      <c r="AC184">
        <v>1</v>
      </c>
      <c r="AD184" s="7">
        <v>44739</v>
      </c>
      <c r="AE184" s="9">
        <f t="shared" si="232"/>
        <v>0</v>
      </c>
      <c r="AF184" s="9">
        <f t="shared" si="232"/>
        <v>0</v>
      </c>
      <c r="AG184" s="9">
        <f t="shared" si="232"/>
        <v>0</v>
      </c>
      <c r="AH184" s="9">
        <f t="shared" ref="AH184:AY184" si="233">IF(AH29&lt;&gt;0,1,0)</f>
        <v>0</v>
      </c>
      <c r="AI184" s="9">
        <f t="shared" si="233"/>
        <v>0</v>
      </c>
      <c r="AJ184" s="9">
        <f t="shared" si="233"/>
        <v>0</v>
      </c>
      <c r="AK184" s="9">
        <f t="shared" si="233"/>
        <v>0</v>
      </c>
      <c r="AL184" s="9">
        <f t="shared" si="233"/>
        <v>0</v>
      </c>
      <c r="AM184" s="9">
        <f t="shared" si="233"/>
        <v>0</v>
      </c>
      <c r="AN184" s="9">
        <f t="shared" si="233"/>
        <v>0</v>
      </c>
      <c r="AO184" s="9">
        <f t="shared" si="233"/>
        <v>0</v>
      </c>
      <c r="AP184" s="9">
        <f t="shared" si="233"/>
        <v>0</v>
      </c>
      <c r="AQ184" s="9">
        <f t="shared" si="233"/>
        <v>0</v>
      </c>
      <c r="AR184" s="9">
        <f t="shared" si="233"/>
        <v>0</v>
      </c>
      <c r="AS184" s="9">
        <f t="shared" si="233"/>
        <v>0</v>
      </c>
      <c r="AT184" s="9">
        <f t="shared" si="233"/>
        <v>0</v>
      </c>
      <c r="AU184" s="9">
        <f t="shared" si="233"/>
        <v>0</v>
      </c>
      <c r="AV184" s="9">
        <f t="shared" si="233"/>
        <v>1</v>
      </c>
      <c r="AW184" s="9">
        <f t="shared" si="233"/>
        <v>0</v>
      </c>
      <c r="AX184" s="9">
        <f t="shared" si="233"/>
        <v>0</v>
      </c>
      <c r="AY184" s="9">
        <f t="shared" si="233"/>
        <v>0</v>
      </c>
    </row>
    <row r="185" spans="29:51" x14ac:dyDescent="0.35">
      <c r="AC185">
        <v>1</v>
      </c>
      <c r="AD185" s="7">
        <v>44740</v>
      </c>
      <c r="AE185" s="9">
        <f t="shared" ref="AE185:AY197" si="234">IF(AE30&lt;&gt;0,1,0)</f>
        <v>0</v>
      </c>
      <c r="AF185" s="9">
        <f t="shared" si="234"/>
        <v>0</v>
      </c>
      <c r="AG185" s="9">
        <f t="shared" si="234"/>
        <v>0</v>
      </c>
      <c r="AH185" s="9">
        <f t="shared" si="234"/>
        <v>0</v>
      </c>
      <c r="AI185" s="9">
        <f t="shared" si="234"/>
        <v>0</v>
      </c>
      <c r="AJ185" s="9">
        <f t="shared" si="234"/>
        <v>0</v>
      </c>
      <c r="AK185" s="9">
        <f t="shared" si="234"/>
        <v>0</v>
      </c>
      <c r="AL185" s="9">
        <f t="shared" si="234"/>
        <v>0</v>
      </c>
      <c r="AM185" s="9">
        <f t="shared" si="234"/>
        <v>0</v>
      </c>
      <c r="AN185" s="9">
        <f t="shared" si="234"/>
        <v>0</v>
      </c>
      <c r="AO185" s="9">
        <f t="shared" si="234"/>
        <v>0</v>
      </c>
      <c r="AP185" s="9">
        <f t="shared" si="234"/>
        <v>0</v>
      </c>
      <c r="AQ185" s="9">
        <f t="shared" si="234"/>
        <v>0</v>
      </c>
      <c r="AR185" s="9">
        <f t="shared" si="234"/>
        <v>0</v>
      </c>
      <c r="AS185" s="9">
        <f t="shared" si="234"/>
        <v>0</v>
      </c>
      <c r="AT185" s="9">
        <f t="shared" si="234"/>
        <v>0</v>
      </c>
      <c r="AU185" s="9">
        <f t="shared" si="234"/>
        <v>0</v>
      </c>
      <c r="AV185" s="9">
        <f t="shared" si="234"/>
        <v>0</v>
      </c>
      <c r="AW185" s="9">
        <f t="shared" si="234"/>
        <v>1</v>
      </c>
      <c r="AX185" s="9">
        <f t="shared" si="234"/>
        <v>0</v>
      </c>
      <c r="AY185" s="9">
        <f t="shared" si="234"/>
        <v>0</v>
      </c>
    </row>
    <row r="186" spans="29:51" x14ac:dyDescent="0.35">
      <c r="AC186">
        <v>1</v>
      </c>
      <c r="AD186" s="7">
        <v>44741</v>
      </c>
      <c r="AE186" s="9">
        <f t="shared" si="234"/>
        <v>0</v>
      </c>
      <c r="AF186" s="9">
        <f t="shared" si="234"/>
        <v>0</v>
      </c>
      <c r="AG186" s="9">
        <f t="shared" si="234"/>
        <v>0</v>
      </c>
      <c r="AH186" s="9">
        <f t="shared" si="234"/>
        <v>0</v>
      </c>
      <c r="AI186" s="9">
        <f t="shared" si="234"/>
        <v>0</v>
      </c>
      <c r="AJ186" s="9">
        <f t="shared" si="234"/>
        <v>0</v>
      </c>
      <c r="AK186" s="9">
        <f t="shared" si="234"/>
        <v>0</v>
      </c>
      <c r="AL186" s="9">
        <f t="shared" si="234"/>
        <v>0</v>
      </c>
      <c r="AM186" s="9">
        <f t="shared" si="234"/>
        <v>0</v>
      </c>
      <c r="AN186" s="9">
        <f t="shared" si="234"/>
        <v>0</v>
      </c>
      <c r="AO186" s="9">
        <f t="shared" si="234"/>
        <v>0</v>
      </c>
      <c r="AP186" s="9">
        <f t="shared" si="234"/>
        <v>0</v>
      </c>
      <c r="AQ186" s="9">
        <f t="shared" si="234"/>
        <v>0</v>
      </c>
      <c r="AR186" s="9">
        <f t="shared" si="234"/>
        <v>0</v>
      </c>
      <c r="AS186" s="9">
        <f t="shared" si="234"/>
        <v>0</v>
      </c>
      <c r="AT186" s="9">
        <f t="shared" si="234"/>
        <v>0</v>
      </c>
      <c r="AU186" s="9">
        <f t="shared" si="234"/>
        <v>0</v>
      </c>
      <c r="AV186" s="9">
        <f t="shared" si="234"/>
        <v>0</v>
      </c>
      <c r="AW186" s="9">
        <f t="shared" si="234"/>
        <v>1</v>
      </c>
      <c r="AX186" s="9">
        <f t="shared" si="234"/>
        <v>0</v>
      </c>
      <c r="AY186" s="9">
        <f t="shared" si="234"/>
        <v>0</v>
      </c>
    </row>
    <row r="187" spans="29:51" x14ac:dyDescent="0.35">
      <c r="AC187">
        <v>1</v>
      </c>
      <c r="AD187" s="7">
        <v>44742</v>
      </c>
      <c r="AE187" s="9">
        <f t="shared" si="234"/>
        <v>0</v>
      </c>
      <c r="AF187" s="9">
        <f t="shared" si="234"/>
        <v>0</v>
      </c>
      <c r="AG187" s="9">
        <f t="shared" si="234"/>
        <v>0</v>
      </c>
      <c r="AH187" s="9">
        <f t="shared" si="234"/>
        <v>0</v>
      </c>
      <c r="AI187" s="9">
        <f t="shared" si="234"/>
        <v>0</v>
      </c>
      <c r="AJ187" s="9">
        <f t="shared" si="234"/>
        <v>0</v>
      </c>
      <c r="AK187" s="9">
        <f t="shared" si="234"/>
        <v>0</v>
      </c>
      <c r="AL187" s="9">
        <f t="shared" si="234"/>
        <v>0</v>
      </c>
      <c r="AM187" s="9">
        <f t="shared" si="234"/>
        <v>0</v>
      </c>
      <c r="AN187" s="9">
        <f t="shared" si="234"/>
        <v>0</v>
      </c>
      <c r="AO187" s="9">
        <f t="shared" si="234"/>
        <v>0</v>
      </c>
      <c r="AP187" s="9">
        <f t="shared" si="234"/>
        <v>0</v>
      </c>
      <c r="AQ187" s="9">
        <f t="shared" si="234"/>
        <v>0</v>
      </c>
      <c r="AR187" s="9">
        <f t="shared" si="234"/>
        <v>0</v>
      </c>
      <c r="AS187" s="9">
        <f t="shared" si="234"/>
        <v>0</v>
      </c>
      <c r="AT187" s="9">
        <f t="shared" si="234"/>
        <v>0</v>
      </c>
      <c r="AU187" s="9">
        <f t="shared" si="234"/>
        <v>0</v>
      </c>
      <c r="AV187" s="9">
        <f t="shared" si="234"/>
        <v>1</v>
      </c>
      <c r="AW187" s="9">
        <f t="shared" si="234"/>
        <v>0</v>
      </c>
      <c r="AX187" s="9">
        <f t="shared" si="234"/>
        <v>0</v>
      </c>
      <c r="AY187" s="9">
        <f t="shared" si="234"/>
        <v>0</v>
      </c>
    </row>
    <row r="188" spans="29:51" x14ac:dyDescent="0.35">
      <c r="AC188">
        <v>1</v>
      </c>
      <c r="AD188" s="7">
        <v>44743</v>
      </c>
      <c r="AE188" s="9">
        <f t="shared" si="234"/>
        <v>0</v>
      </c>
      <c r="AF188" s="9">
        <f t="shared" si="234"/>
        <v>0</v>
      </c>
      <c r="AG188" s="9">
        <f t="shared" si="234"/>
        <v>0</v>
      </c>
      <c r="AH188" s="9">
        <f t="shared" si="234"/>
        <v>0</v>
      </c>
      <c r="AI188" s="9">
        <f t="shared" si="234"/>
        <v>0</v>
      </c>
      <c r="AJ188" s="9">
        <f t="shared" si="234"/>
        <v>0</v>
      </c>
      <c r="AK188" s="9">
        <f t="shared" si="234"/>
        <v>0</v>
      </c>
      <c r="AL188" s="9">
        <f t="shared" si="234"/>
        <v>0</v>
      </c>
      <c r="AM188" s="9">
        <f t="shared" si="234"/>
        <v>0</v>
      </c>
      <c r="AN188" s="9">
        <f t="shared" si="234"/>
        <v>0</v>
      </c>
      <c r="AO188" s="9">
        <f t="shared" si="234"/>
        <v>0</v>
      </c>
      <c r="AP188" s="9">
        <f t="shared" si="234"/>
        <v>0</v>
      </c>
      <c r="AQ188" s="9">
        <f t="shared" si="234"/>
        <v>0</v>
      </c>
      <c r="AR188" s="9">
        <f t="shared" si="234"/>
        <v>0</v>
      </c>
      <c r="AS188" s="9">
        <f t="shared" si="234"/>
        <v>0</v>
      </c>
      <c r="AT188" s="9">
        <f t="shared" si="234"/>
        <v>0</v>
      </c>
      <c r="AU188" s="9">
        <f t="shared" si="234"/>
        <v>0</v>
      </c>
      <c r="AV188" s="9">
        <f t="shared" si="234"/>
        <v>0</v>
      </c>
      <c r="AW188" s="9">
        <f t="shared" si="234"/>
        <v>0</v>
      </c>
      <c r="AX188" s="9">
        <f t="shared" si="234"/>
        <v>1</v>
      </c>
      <c r="AY188" s="9">
        <f t="shared" si="234"/>
        <v>0</v>
      </c>
    </row>
    <row r="189" spans="29:51" x14ac:dyDescent="0.35">
      <c r="AC189">
        <v>1</v>
      </c>
      <c r="AD189" s="7">
        <v>44744</v>
      </c>
      <c r="AE189" s="9">
        <f t="shared" si="234"/>
        <v>0</v>
      </c>
      <c r="AF189" s="9">
        <f t="shared" si="234"/>
        <v>0</v>
      </c>
      <c r="AG189" s="9">
        <f t="shared" si="234"/>
        <v>0</v>
      </c>
      <c r="AH189" s="9">
        <f t="shared" si="234"/>
        <v>0</v>
      </c>
      <c r="AI189" s="9">
        <f t="shared" si="234"/>
        <v>0</v>
      </c>
      <c r="AJ189" s="9">
        <f t="shared" si="234"/>
        <v>0</v>
      </c>
      <c r="AK189" s="9">
        <f t="shared" si="234"/>
        <v>0</v>
      </c>
      <c r="AL189" s="9">
        <f t="shared" si="234"/>
        <v>0</v>
      </c>
      <c r="AM189" s="9">
        <f t="shared" si="234"/>
        <v>0</v>
      </c>
      <c r="AN189" s="9">
        <f t="shared" si="234"/>
        <v>0</v>
      </c>
      <c r="AO189" s="9">
        <f t="shared" si="234"/>
        <v>0</v>
      </c>
      <c r="AP189" s="9">
        <f t="shared" si="234"/>
        <v>0</v>
      </c>
      <c r="AQ189" s="9">
        <f t="shared" si="234"/>
        <v>0</v>
      </c>
      <c r="AR189" s="9">
        <f t="shared" si="234"/>
        <v>0</v>
      </c>
      <c r="AS189" s="9">
        <f t="shared" si="234"/>
        <v>0</v>
      </c>
      <c r="AT189" s="9">
        <f t="shared" si="234"/>
        <v>0</v>
      </c>
      <c r="AU189" s="9">
        <f t="shared" si="234"/>
        <v>0</v>
      </c>
      <c r="AV189" s="9">
        <f t="shared" si="234"/>
        <v>0</v>
      </c>
      <c r="AW189" s="9">
        <f t="shared" si="234"/>
        <v>0</v>
      </c>
      <c r="AX189" s="9">
        <f t="shared" si="234"/>
        <v>0</v>
      </c>
      <c r="AY189" s="9">
        <f t="shared" si="234"/>
        <v>1</v>
      </c>
    </row>
    <row r="190" spans="29:51" x14ac:dyDescent="0.35">
      <c r="AC190">
        <v>1</v>
      </c>
      <c r="AD190" s="7">
        <v>44745</v>
      </c>
      <c r="AE190" s="9">
        <f t="shared" si="234"/>
        <v>0</v>
      </c>
      <c r="AF190" s="9">
        <f t="shared" si="234"/>
        <v>0</v>
      </c>
      <c r="AG190" s="9">
        <f t="shared" si="234"/>
        <v>0</v>
      </c>
      <c r="AH190" s="9">
        <f t="shared" si="234"/>
        <v>0</v>
      </c>
      <c r="AI190" s="9">
        <f t="shared" si="234"/>
        <v>0</v>
      </c>
      <c r="AJ190" s="9">
        <f t="shared" si="234"/>
        <v>0</v>
      </c>
      <c r="AK190" s="9">
        <f t="shared" si="234"/>
        <v>0</v>
      </c>
      <c r="AL190" s="9">
        <f t="shared" si="234"/>
        <v>0</v>
      </c>
      <c r="AM190" s="9">
        <f t="shared" si="234"/>
        <v>0</v>
      </c>
      <c r="AN190" s="9">
        <f t="shared" si="234"/>
        <v>0</v>
      </c>
      <c r="AO190" s="9">
        <f t="shared" si="234"/>
        <v>0</v>
      </c>
      <c r="AP190" s="9">
        <f t="shared" si="234"/>
        <v>0</v>
      </c>
      <c r="AQ190" s="9">
        <f t="shared" si="234"/>
        <v>0</v>
      </c>
      <c r="AR190" s="9">
        <f t="shared" si="234"/>
        <v>0</v>
      </c>
      <c r="AS190" s="9">
        <f t="shared" si="234"/>
        <v>0</v>
      </c>
      <c r="AT190" s="9">
        <f t="shared" si="234"/>
        <v>1</v>
      </c>
      <c r="AU190" s="9">
        <f t="shared" si="234"/>
        <v>0</v>
      </c>
      <c r="AV190" s="9">
        <f t="shared" si="234"/>
        <v>0</v>
      </c>
      <c r="AW190" s="9">
        <f t="shared" si="234"/>
        <v>0</v>
      </c>
      <c r="AX190" s="9">
        <f t="shared" si="234"/>
        <v>0</v>
      </c>
      <c r="AY190" s="9">
        <f t="shared" si="234"/>
        <v>0</v>
      </c>
    </row>
    <row r="191" spans="29:51" x14ac:dyDescent="0.35">
      <c r="AC191">
        <v>1</v>
      </c>
      <c r="AD191" s="7">
        <v>44746</v>
      </c>
      <c r="AE191" s="9">
        <f t="shared" si="234"/>
        <v>0</v>
      </c>
      <c r="AF191" s="9">
        <f t="shared" si="234"/>
        <v>0</v>
      </c>
      <c r="AG191" s="9">
        <f t="shared" si="234"/>
        <v>0</v>
      </c>
      <c r="AH191" s="9">
        <f t="shared" si="234"/>
        <v>0</v>
      </c>
      <c r="AI191" s="9">
        <f t="shared" si="234"/>
        <v>0</v>
      </c>
      <c r="AJ191" s="9">
        <f t="shared" si="234"/>
        <v>0</v>
      </c>
      <c r="AK191" s="9">
        <f t="shared" si="234"/>
        <v>0</v>
      </c>
      <c r="AL191" s="9">
        <f t="shared" si="234"/>
        <v>0</v>
      </c>
      <c r="AM191" s="9">
        <f t="shared" si="234"/>
        <v>0</v>
      </c>
      <c r="AN191" s="9">
        <f t="shared" si="234"/>
        <v>0</v>
      </c>
      <c r="AO191" s="9">
        <f t="shared" si="234"/>
        <v>0</v>
      </c>
      <c r="AP191" s="9">
        <f t="shared" si="234"/>
        <v>0</v>
      </c>
      <c r="AQ191" s="9">
        <f t="shared" si="234"/>
        <v>0</v>
      </c>
      <c r="AR191" s="9">
        <f t="shared" si="234"/>
        <v>0</v>
      </c>
      <c r="AS191" s="9">
        <f t="shared" si="234"/>
        <v>0</v>
      </c>
      <c r="AT191" s="9">
        <f t="shared" si="234"/>
        <v>0</v>
      </c>
      <c r="AU191" s="9">
        <f t="shared" si="234"/>
        <v>0</v>
      </c>
      <c r="AV191" s="9">
        <f t="shared" si="234"/>
        <v>0</v>
      </c>
      <c r="AW191" s="9">
        <f t="shared" si="234"/>
        <v>1</v>
      </c>
      <c r="AX191" s="9">
        <f t="shared" si="234"/>
        <v>0</v>
      </c>
      <c r="AY191" s="9">
        <f t="shared" si="234"/>
        <v>0</v>
      </c>
    </row>
    <row r="192" spans="29:51" x14ac:dyDescent="0.35">
      <c r="AC192">
        <v>1</v>
      </c>
      <c r="AD192" s="7">
        <v>44747</v>
      </c>
      <c r="AE192" s="9">
        <f t="shared" si="234"/>
        <v>0</v>
      </c>
      <c r="AF192" s="9">
        <f t="shared" si="234"/>
        <v>0</v>
      </c>
      <c r="AG192" s="9">
        <f t="shared" si="234"/>
        <v>0</v>
      </c>
      <c r="AH192" s="9">
        <f t="shared" si="234"/>
        <v>0</v>
      </c>
      <c r="AI192" s="9">
        <f t="shared" si="234"/>
        <v>0</v>
      </c>
      <c r="AJ192" s="9">
        <f t="shared" si="234"/>
        <v>0</v>
      </c>
      <c r="AK192" s="9">
        <f t="shared" si="234"/>
        <v>0</v>
      </c>
      <c r="AL192" s="9">
        <f t="shared" si="234"/>
        <v>0</v>
      </c>
      <c r="AM192" s="9">
        <f t="shared" si="234"/>
        <v>0</v>
      </c>
      <c r="AN192" s="9">
        <f t="shared" si="234"/>
        <v>0</v>
      </c>
      <c r="AO192" s="9">
        <f t="shared" si="234"/>
        <v>0</v>
      </c>
      <c r="AP192" s="9">
        <f t="shared" si="234"/>
        <v>0</v>
      </c>
      <c r="AQ192" s="9">
        <f t="shared" si="234"/>
        <v>0</v>
      </c>
      <c r="AR192" s="9">
        <f t="shared" si="234"/>
        <v>0</v>
      </c>
      <c r="AS192" s="9">
        <f t="shared" si="234"/>
        <v>0</v>
      </c>
      <c r="AT192" s="9">
        <f t="shared" si="234"/>
        <v>0</v>
      </c>
      <c r="AU192" s="9">
        <f t="shared" si="234"/>
        <v>0</v>
      </c>
      <c r="AV192" s="9">
        <f t="shared" si="234"/>
        <v>1</v>
      </c>
      <c r="AW192" s="9">
        <f t="shared" si="234"/>
        <v>0</v>
      </c>
      <c r="AX192" s="9">
        <f t="shared" si="234"/>
        <v>0</v>
      </c>
      <c r="AY192" s="9">
        <f t="shared" si="234"/>
        <v>0</v>
      </c>
    </row>
    <row r="193" spans="29:51" x14ac:dyDescent="0.35">
      <c r="AC193">
        <v>1</v>
      </c>
      <c r="AD193" s="7">
        <v>44748</v>
      </c>
      <c r="AE193" s="9">
        <f t="shared" si="234"/>
        <v>0</v>
      </c>
      <c r="AF193" s="9">
        <f t="shared" si="234"/>
        <v>0</v>
      </c>
      <c r="AG193" s="9">
        <f t="shared" si="234"/>
        <v>0</v>
      </c>
      <c r="AH193" s="9">
        <f t="shared" si="234"/>
        <v>0</v>
      </c>
      <c r="AI193" s="9">
        <f t="shared" si="234"/>
        <v>0</v>
      </c>
      <c r="AJ193" s="9">
        <f t="shared" si="234"/>
        <v>0</v>
      </c>
      <c r="AK193" s="9">
        <f t="shared" si="234"/>
        <v>0</v>
      </c>
      <c r="AL193" s="9">
        <f t="shared" si="234"/>
        <v>0</v>
      </c>
      <c r="AM193" s="9">
        <f t="shared" si="234"/>
        <v>0</v>
      </c>
      <c r="AN193" s="9">
        <f t="shared" si="234"/>
        <v>0</v>
      </c>
      <c r="AO193" s="9">
        <f t="shared" si="234"/>
        <v>0</v>
      </c>
      <c r="AP193" s="9">
        <f t="shared" si="234"/>
        <v>0</v>
      </c>
      <c r="AQ193" s="9">
        <f t="shared" si="234"/>
        <v>0</v>
      </c>
      <c r="AR193" s="9">
        <f t="shared" si="234"/>
        <v>1</v>
      </c>
      <c r="AS193" s="9">
        <f t="shared" si="234"/>
        <v>0</v>
      </c>
      <c r="AT193" s="9">
        <f t="shared" si="234"/>
        <v>0</v>
      </c>
      <c r="AU193" s="9">
        <f t="shared" si="234"/>
        <v>0</v>
      </c>
      <c r="AV193" s="9">
        <f t="shared" si="234"/>
        <v>0</v>
      </c>
      <c r="AW193" s="9">
        <f t="shared" si="234"/>
        <v>0</v>
      </c>
      <c r="AX193" s="9">
        <f t="shared" si="234"/>
        <v>0</v>
      </c>
      <c r="AY193" s="9">
        <f t="shared" si="234"/>
        <v>0</v>
      </c>
    </row>
    <row r="194" spans="29:51" x14ac:dyDescent="0.35">
      <c r="AC194">
        <v>1</v>
      </c>
      <c r="AD194" s="7">
        <v>44749</v>
      </c>
      <c r="AE194" s="9">
        <f t="shared" si="234"/>
        <v>0</v>
      </c>
      <c r="AF194" s="9">
        <f t="shared" si="234"/>
        <v>0</v>
      </c>
      <c r="AG194" s="9">
        <f t="shared" si="234"/>
        <v>0</v>
      </c>
      <c r="AH194" s="9">
        <f t="shared" si="234"/>
        <v>0</v>
      </c>
      <c r="AI194" s="9">
        <f t="shared" si="234"/>
        <v>0</v>
      </c>
      <c r="AJ194" s="9">
        <f t="shared" si="234"/>
        <v>0</v>
      </c>
      <c r="AK194" s="9">
        <f t="shared" si="234"/>
        <v>0</v>
      </c>
      <c r="AL194" s="9">
        <f t="shared" si="234"/>
        <v>0</v>
      </c>
      <c r="AM194" s="9">
        <f t="shared" si="234"/>
        <v>0</v>
      </c>
      <c r="AN194" s="9">
        <f t="shared" si="234"/>
        <v>0</v>
      </c>
      <c r="AO194" s="9">
        <f t="shared" si="234"/>
        <v>0</v>
      </c>
      <c r="AP194" s="9">
        <f t="shared" si="234"/>
        <v>0</v>
      </c>
      <c r="AQ194" s="9">
        <f t="shared" si="234"/>
        <v>0</v>
      </c>
      <c r="AR194" s="9">
        <f t="shared" si="234"/>
        <v>0</v>
      </c>
      <c r="AS194" s="9">
        <f t="shared" si="234"/>
        <v>0</v>
      </c>
      <c r="AT194" s="9">
        <f t="shared" si="234"/>
        <v>0</v>
      </c>
      <c r="AU194" s="9">
        <f t="shared" si="234"/>
        <v>0</v>
      </c>
      <c r="AV194" s="9">
        <f t="shared" si="234"/>
        <v>1</v>
      </c>
      <c r="AW194" s="9">
        <f t="shared" si="234"/>
        <v>0</v>
      </c>
      <c r="AX194" s="9">
        <f t="shared" si="234"/>
        <v>0</v>
      </c>
      <c r="AY194" s="9">
        <f t="shared" si="234"/>
        <v>0</v>
      </c>
    </row>
    <row r="195" spans="29:51" x14ac:dyDescent="0.35">
      <c r="AC195">
        <v>1</v>
      </c>
      <c r="AD195" s="7">
        <v>44750</v>
      </c>
      <c r="AE195" s="9">
        <f t="shared" si="234"/>
        <v>0</v>
      </c>
      <c r="AF195" s="9">
        <f t="shared" si="234"/>
        <v>0</v>
      </c>
      <c r="AG195" s="9">
        <f t="shared" si="234"/>
        <v>0</v>
      </c>
      <c r="AH195" s="9">
        <f t="shared" si="234"/>
        <v>0</v>
      </c>
      <c r="AI195" s="9">
        <f t="shared" si="234"/>
        <v>0</v>
      </c>
      <c r="AJ195" s="9">
        <f t="shared" si="234"/>
        <v>0</v>
      </c>
      <c r="AK195" s="9">
        <f t="shared" si="234"/>
        <v>0</v>
      </c>
      <c r="AL195" s="9">
        <f t="shared" si="234"/>
        <v>0</v>
      </c>
      <c r="AM195" s="9">
        <f t="shared" si="234"/>
        <v>0</v>
      </c>
      <c r="AN195" s="9">
        <f t="shared" si="234"/>
        <v>0</v>
      </c>
      <c r="AO195" s="9">
        <f t="shared" si="234"/>
        <v>0</v>
      </c>
      <c r="AP195" s="9">
        <f t="shared" si="234"/>
        <v>0</v>
      </c>
      <c r="AQ195" s="9">
        <f t="shared" si="234"/>
        <v>0</v>
      </c>
      <c r="AR195" s="9">
        <f t="shared" si="234"/>
        <v>0</v>
      </c>
      <c r="AS195" s="9">
        <f t="shared" si="234"/>
        <v>0</v>
      </c>
      <c r="AT195" s="9">
        <f t="shared" si="234"/>
        <v>0</v>
      </c>
      <c r="AU195" s="9">
        <f t="shared" si="234"/>
        <v>0</v>
      </c>
      <c r="AV195" s="9">
        <f t="shared" si="234"/>
        <v>0</v>
      </c>
      <c r="AW195" s="9">
        <f t="shared" si="234"/>
        <v>0</v>
      </c>
      <c r="AX195" s="9">
        <f t="shared" si="234"/>
        <v>1</v>
      </c>
      <c r="AY195" s="9">
        <f t="shared" si="234"/>
        <v>0</v>
      </c>
    </row>
    <row r="196" spans="29:51" x14ac:dyDescent="0.35">
      <c r="AC196">
        <v>1</v>
      </c>
      <c r="AD196" s="7">
        <v>44751</v>
      </c>
      <c r="AE196" s="9">
        <f t="shared" si="234"/>
        <v>0</v>
      </c>
      <c r="AF196" s="9">
        <f t="shared" si="234"/>
        <v>0</v>
      </c>
      <c r="AG196" s="9">
        <f t="shared" si="234"/>
        <v>0</v>
      </c>
      <c r="AH196" s="9">
        <f t="shared" si="234"/>
        <v>0</v>
      </c>
      <c r="AI196" s="9">
        <f t="shared" si="234"/>
        <v>0</v>
      </c>
      <c r="AJ196" s="9">
        <f t="shared" si="234"/>
        <v>0</v>
      </c>
      <c r="AK196" s="9">
        <f t="shared" si="234"/>
        <v>0</v>
      </c>
      <c r="AL196" s="9">
        <f t="shared" si="234"/>
        <v>0</v>
      </c>
      <c r="AM196" s="9">
        <f t="shared" si="234"/>
        <v>0</v>
      </c>
      <c r="AN196" s="9">
        <f t="shared" si="234"/>
        <v>0</v>
      </c>
      <c r="AO196" s="9">
        <f t="shared" si="234"/>
        <v>0</v>
      </c>
      <c r="AP196" s="9">
        <f t="shared" si="234"/>
        <v>0</v>
      </c>
      <c r="AQ196" s="9">
        <f t="shared" si="234"/>
        <v>0</v>
      </c>
      <c r="AR196" s="9">
        <f t="shared" si="234"/>
        <v>0</v>
      </c>
      <c r="AS196" s="9">
        <f t="shared" si="234"/>
        <v>0</v>
      </c>
      <c r="AT196" s="9">
        <f t="shared" si="234"/>
        <v>0</v>
      </c>
      <c r="AU196" s="9">
        <f t="shared" si="234"/>
        <v>0</v>
      </c>
      <c r="AV196" s="9">
        <f t="shared" si="234"/>
        <v>1</v>
      </c>
      <c r="AW196" s="9">
        <f t="shared" si="234"/>
        <v>0</v>
      </c>
      <c r="AX196" s="9">
        <f t="shared" si="234"/>
        <v>0</v>
      </c>
      <c r="AY196" s="9">
        <f t="shared" si="234"/>
        <v>0</v>
      </c>
    </row>
    <row r="197" spans="29:51" x14ac:dyDescent="0.35">
      <c r="AC197">
        <v>1</v>
      </c>
      <c r="AD197" s="7">
        <v>44752</v>
      </c>
      <c r="AE197" s="9">
        <f t="shared" si="234"/>
        <v>0</v>
      </c>
      <c r="AF197" s="9">
        <f t="shared" si="234"/>
        <v>0</v>
      </c>
      <c r="AG197" s="9">
        <f t="shared" si="234"/>
        <v>0</v>
      </c>
      <c r="AH197" s="9">
        <f t="shared" ref="AH197:AY197" si="235">IF(AH42&lt;&gt;0,1,0)</f>
        <v>0</v>
      </c>
      <c r="AI197" s="9">
        <f t="shared" si="235"/>
        <v>0</v>
      </c>
      <c r="AJ197" s="9">
        <f t="shared" si="235"/>
        <v>0</v>
      </c>
      <c r="AK197" s="9">
        <f t="shared" si="235"/>
        <v>0</v>
      </c>
      <c r="AL197" s="9">
        <f t="shared" si="235"/>
        <v>0</v>
      </c>
      <c r="AM197" s="9">
        <f t="shared" si="235"/>
        <v>0</v>
      </c>
      <c r="AN197" s="9">
        <f t="shared" si="235"/>
        <v>0</v>
      </c>
      <c r="AO197" s="9">
        <f t="shared" si="235"/>
        <v>0</v>
      </c>
      <c r="AP197" s="9">
        <f t="shared" si="235"/>
        <v>0</v>
      </c>
      <c r="AQ197" s="9">
        <f t="shared" si="235"/>
        <v>0</v>
      </c>
      <c r="AR197" s="9">
        <f t="shared" si="235"/>
        <v>0</v>
      </c>
      <c r="AS197" s="9">
        <f t="shared" si="235"/>
        <v>0</v>
      </c>
      <c r="AT197" s="9">
        <f t="shared" si="235"/>
        <v>1</v>
      </c>
      <c r="AU197" s="9">
        <f t="shared" si="235"/>
        <v>0</v>
      </c>
      <c r="AV197" s="9">
        <f t="shared" si="235"/>
        <v>0</v>
      </c>
      <c r="AW197" s="9">
        <f t="shared" si="235"/>
        <v>0</v>
      </c>
      <c r="AX197" s="9">
        <f t="shared" si="235"/>
        <v>0</v>
      </c>
      <c r="AY197" s="9">
        <f t="shared" si="235"/>
        <v>0</v>
      </c>
    </row>
    <row r="198" spans="29:51" x14ac:dyDescent="0.35">
      <c r="AC198">
        <v>1</v>
      </c>
      <c r="AD198" s="7">
        <v>44753</v>
      </c>
      <c r="AE198" s="9">
        <f t="shared" ref="AE198:AY210" si="236">IF(AE43&lt;&gt;0,1,0)</f>
        <v>0</v>
      </c>
      <c r="AF198" s="9">
        <f t="shared" si="236"/>
        <v>0</v>
      </c>
      <c r="AG198" s="9">
        <f t="shared" si="236"/>
        <v>0</v>
      </c>
      <c r="AH198" s="9">
        <f t="shared" si="236"/>
        <v>0</v>
      </c>
      <c r="AI198" s="9">
        <f t="shared" si="236"/>
        <v>0</v>
      </c>
      <c r="AJ198" s="9">
        <f t="shared" si="236"/>
        <v>0</v>
      </c>
      <c r="AK198" s="9">
        <f t="shared" si="236"/>
        <v>0</v>
      </c>
      <c r="AL198" s="9">
        <f t="shared" si="236"/>
        <v>0</v>
      </c>
      <c r="AM198" s="9">
        <f t="shared" si="236"/>
        <v>0</v>
      </c>
      <c r="AN198" s="9">
        <f t="shared" si="236"/>
        <v>0</v>
      </c>
      <c r="AO198" s="9">
        <f t="shared" si="236"/>
        <v>0</v>
      </c>
      <c r="AP198" s="9">
        <f t="shared" si="236"/>
        <v>0</v>
      </c>
      <c r="AQ198" s="9">
        <f t="shared" si="236"/>
        <v>0</v>
      </c>
      <c r="AR198" s="9">
        <f t="shared" si="236"/>
        <v>0</v>
      </c>
      <c r="AS198" s="9">
        <f t="shared" si="236"/>
        <v>1</v>
      </c>
      <c r="AT198" s="9">
        <f t="shared" si="236"/>
        <v>0</v>
      </c>
      <c r="AU198" s="9">
        <f t="shared" si="236"/>
        <v>0</v>
      </c>
      <c r="AV198" s="9">
        <f t="shared" si="236"/>
        <v>0</v>
      </c>
      <c r="AW198" s="9">
        <f t="shared" si="236"/>
        <v>0</v>
      </c>
      <c r="AX198" s="9">
        <f t="shared" si="236"/>
        <v>0</v>
      </c>
      <c r="AY198" s="9">
        <f t="shared" si="236"/>
        <v>0</v>
      </c>
    </row>
    <row r="199" spans="29:51" x14ac:dyDescent="0.35">
      <c r="AC199">
        <v>1</v>
      </c>
      <c r="AD199" s="7">
        <v>44754</v>
      </c>
      <c r="AE199" s="9">
        <f t="shared" si="236"/>
        <v>0</v>
      </c>
      <c r="AF199" s="9">
        <f t="shared" si="236"/>
        <v>0</v>
      </c>
      <c r="AG199" s="9">
        <f t="shared" si="236"/>
        <v>0</v>
      </c>
      <c r="AH199" s="9">
        <f t="shared" si="236"/>
        <v>0</v>
      </c>
      <c r="AI199" s="9">
        <f t="shared" si="236"/>
        <v>0</v>
      </c>
      <c r="AJ199" s="9">
        <f t="shared" si="236"/>
        <v>0</v>
      </c>
      <c r="AK199" s="9">
        <f t="shared" si="236"/>
        <v>0</v>
      </c>
      <c r="AL199" s="9">
        <f t="shared" si="236"/>
        <v>0</v>
      </c>
      <c r="AM199" s="9">
        <f t="shared" si="236"/>
        <v>0</v>
      </c>
      <c r="AN199" s="9">
        <f t="shared" si="236"/>
        <v>0</v>
      </c>
      <c r="AO199" s="9">
        <f t="shared" si="236"/>
        <v>0</v>
      </c>
      <c r="AP199" s="9">
        <f t="shared" si="236"/>
        <v>0</v>
      </c>
      <c r="AQ199" s="9">
        <f t="shared" si="236"/>
        <v>0</v>
      </c>
      <c r="AR199" s="9">
        <f t="shared" si="236"/>
        <v>1</v>
      </c>
      <c r="AS199" s="9">
        <f t="shared" si="236"/>
        <v>0</v>
      </c>
      <c r="AT199" s="9">
        <f t="shared" si="236"/>
        <v>0</v>
      </c>
      <c r="AU199" s="9">
        <f t="shared" si="236"/>
        <v>0</v>
      </c>
      <c r="AV199" s="9">
        <f t="shared" si="236"/>
        <v>0</v>
      </c>
      <c r="AW199" s="9">
        <f t="shared" si="236"/>
        <v>0</v>
      </c>
      <c r="AX199" s="9">
        <f t="shared" si="236"/>
        <v>0</v>
      </c>
      <c r="AY199" s="9">
        <f t="shared" si="236"/>
        <v>0</v>
      </c>
    </row>
    <row r="200" spans="29:51" x14ac:dyDescent="0.35">
      <c r="AC200">
        <v>1</v>
      </c>
      <c r="AD200" s="7">
        <v>44755</v>
      </c>
      <c r="AE200" s="9">
        <f t="shared" si="236"/>
        <v>0</v>
      </c>
      <c r="AF200" s="9">
        <f t="shared" si="236"/>
        <v>0</v>
      </c>
      <c r="AG200" s="9">
        <f t="shared" si="236"/>
        <v>0</v>
      </c>
      <c r="AH200" s="9">
        <f t="shared" si="236"/>
        <v>0</v>
      </c>
      <c r="AI200" s="9">
        <f t="shared" si="236"/>
        <v>0</v>
      </c>
      <c r="AJ200" s="9">
        <f t="shared" si="236"/>
        <v>0</v>
      </c>
      <c r="AK200" s="9">
        <f t="shared" si="236"/>
        <v>0</v>
      </c>
      <c r="AL200" s="9">
        <f t="shared" si="236"/>
        <v>1</v>
      </c>
      <c r="AM200" s="9">
        <f t="shared" si="236"/>
        <v>0</v>
      </c>
      <c r="AN200" s="9">
        <f t="shared" si="236"/>
        <v>0</v>
      </c>
      <c r="AO200" s="9">
        <f t="shared" si="236"/>
        <v>0</v>
      </c>
      <c r="AP200" s="9">
        <f t="shared" si="236"/>
        <v>0</v>
      </c>
      <c r="AQ200" s="9">
        <f t="shared" si="236"/>
        <v>0</v>
      </c>
      <c r="AR200" s="9">
        <f t="shared" si="236"/>
        <v>0</v>
      </c>
      <c r="AS200" s="9">
        <f t="shared" si="236"/>
        <v>0</v>
      </c>
      <c r="AT200" s="9">
        <f t="shared" si="236"/>
        <v>0</v>
      </c>
      <c r="AU200" s="9">
        <f t="shared" si="236"/>
        <v>0</v>
      </c>
      <c r="AV200" s="9">
        <f t="shared" si="236"/>
        <v>0</v>
      </c>
      <c r="AW200" s="9">
        <f t="shared" si="236"/>
        <v>0</v>
      </c>
      <c r="AX200" s="9">
        <f t="shared" si="236"/>
        <v>0</v>
      </c>
      <c r="AY200" s="9">
        <f t="shared" si="236"/>
        <v>0</v>
      </c>
    </row>
    <row r="201" spans="29:51" x14ac:dyDescent="0.35">
      <c r="AC201">
        <v>1</v>
      </c>
      <c r="AD201" s="7">
        <v>44756</v>
      </c>
      <c r="AE201" s="9">
        <f t="shared" si="236"/>
        <v>0</v>
      </c>
      <c r="AF201" s="9">
        <f t="shared" si="236"/>
        <v>0</v>
      </c>
      <c r="AG201" s="9">
        <f t="shared" si="236"/>
        <v>0</v>
      </c>
      <c r="AH201" s="9">
        <f t="shared" si="236"/>
        <v>0</v>
      </c>
      <c r="AI201" s="9">
        <f t="shared" si="236"/>
        <v>1</v>
      </c>
      <c r="AJ201" s="9">
        <f t="shared" si="236"/>
        <v>0</v>
      </c>
      <c r="AK201" s="9">
        <f t="shared" si="236"/>
        <v>0</v>
      </c>
      <c r="AL201" s="9">
        <f t="shared" si="236"/>
        <v>0</v>
      </c>
      <c r="AM201" s="9">
        <f t="shared" si="236"/>
        <v>0</v>
      </c>
      <c r="AN201" s="9">
        <f t="shared" si="236"/>
        <v>0</v>
      </c>
      <c r="AO201" s="9">
        <f t="shared" si="236"/>
        <v>0</v>
      </c>
      <c r="AP201" s="9">
        <f t="shared" si="236"/>
        <v>0</v>
      </c>
      <c r="AQ201" s="9">
        <f t="shared" si="236"/>
        <v>0</v>
      </c>
      <c r="AR201" s="9">
        <f t="shared" si="236"/>
        <v>0</v>
      </c>
      <c r="AS201" s="9">
        <f t="shared" si="236"/>
        <v>0</v>
      </c>
      <c r="AT201" s="9">
        <f t="shared" si="236"/>
        <v>0</v>
      </c>
      <c r="AU201" s="9">
        <f t="shared" si="236"/>
        <v>0</v>
      </c>
      <c r="AV201" s="9">
        <f t="shared" si="236"/>
        <v>0</v>
      </c>
      <c r="AW201" s="9">
        <f t="shared" si="236"/>
        <v>0</v>
      </c>
      <c r="AX201" s="9">
        <f t="shared" si="236"/>
        <v>0</v>
      </c>
      <c r="AY201" s="9">
        <f t="shared" si="236"/>
        <v>0</v>
      </c>
    </row>
    <row r="202" spans="29:51" x14ac:dyDescent="0.35">
      <c r="AC202">
        <v>1</v>
      </c>
      <c r="AD202" s="7">
        <v>44757</v>
      </c>
      <c r="AE202" s="9">
        <f t="shared" si="236"/>
        <v>0</v>
      </c>
      <c r="AF202" s="9">
        <f t="shared" si="236"/>
        <v>0</v>
      </c>
      <c r="AG202" s="9">
        <f t="shared" si="236"/>
        <v>0</v>
      </c>
      <c r="AH202" s="9">
        <f t="shared" si="236"/>
        <v>0</v>
      </c>
      <c r="AI202" s="9">
        <f t="shared" si="236"/>
        <v>0</v>
      </c>
      <c r="AJ202" s="9">
        <f t="shared" si="236"/>
        <v>0</v>
      </c>
      <c r="AK202" s="9">
        <f t="shared" si="236"/>
        <v>0</v>
      </c>
      <c r="AL202" s="9">
        <f t="shared" si="236"/>
        <v>0</v>
      </c>
      <c r="AM202" s="9">
        <f t="shared" si="236"/>
        <v>0</v>
      </c>
      <c r="AN202" s="9">
        <f t="shared" si="236"/>
        <v>0</v>
      </c>
      <c r="AO202" s="9">
        <f t="shared" si="236"/>
        <v>0</v>
      </c>
      <c r="AP202" s="9">
        <f t="shared" si="236"/>
        <v>0</v>
      </c>
      <c r="AQ202" s="9">
        <f t="shared" si="236"/>
        <v>0</v>
      </c>
      <c r="AR202" s="9">
        <f t="shared" si="236"/>
        <v>0</v>
      </c>
      <c r="AS202" s="9">
        <f t="shared" si="236"/>
        <v>0</v>
      </c>
      <c r="AT202" s="9">
        <f t="shared" si="236"/>
        <v>1</v>
      </c>
      <c r="AU202" s="9">
        <f t="shared" si="236"/>
        <v>0</v>
      </c>
      <c r="AV202" s="9">
        <f t="shared" si="236"/>
        <v>0</v>
      </c>
      <c r="AW202" s="9">
        <f t="shared" si="236"/>
        <v>0</v>
      </c>
      <c r="AX202" s="9">
        <f t="shared" si="236"/>
        <v>0</v>
      </c>
      <c r="AY202" s="9">
        <f t="shared" si="236"/>
        <v>0</v>
      </c>
    </row>
    <row r="203" spans="29:51" x14ac:dyDescent="0.35">
      <c r="AC203">
        <v>1</v>
      </c>
      <c r="AD203" s="7">
        <v>44758</v>
      </c>
      <c r="AE203" s="9">
        <f t="shared" si="236"/>
        <v>0</v>
      </c>
      <c r="AF203" s="9">
        <f t="shared" si="236"/>
        <v>0</v>
      </c>
      <c r="AG203" s="9">
        <f t="shared" si="236"/>
        <v>0</v>
      </c>
      <c r="AH203" s="9">
        <f t="shared" si="236"/>
        <v>1</v>
      </c>
      <c r="AI203" s="9">
        <f t="shared" si="236"/>
        <v>0</v>
      </c>
      <c r="AJ203" s="9">
        <f t="shared" si="236"/>
        <v>0</v>
      </c>
      <c r="AK203" s="9">
        <f t="shared" si="236"/>
        <v>0</v>
      </c>
      <c r="AL203" s="9">
        <f t="shared" si="236"/>
        <v>0</v>
      </c>
      <c r="AM203" s="9">
        <f t="shared" si="236"/>
        <v>0</v>
      </c>
      <c r="AN203" s="9">
        <f t="shared" si="236"/>
        <v>0</v>
      </c>
      <c r="AO203" s="9">
        <f t="shared" si="236"/>
        <v>0</v>
      </c>
      <c r="AP203" s="9">
        <f t="shared" si="236"/>
        <v>0</v>
      </c>
      <c r="AQ203" s="9">
        <f t="shared" si="236"/>
        <v>0</v>
      </c>
      <c r="AR203" s="9">
        <f t="shared" si="236"/>
        <v>0</v>
      </c>
      <c r="AS203" s="9">
        <f t="shared" si="236"/>
        <v>0</v>
      </c>
      <c r="AT203" s="9">
        <f t="shared" si="236"/>
        <v>0</v>
      </c>
      <c r="AU203" s="9">
        <f t="shared" si="236"/>
        <v>0</v>
      </c>
      <c r="AV203" s="9">
        <f t="shared" si="236"/>
        <v>0</v>
      </c>
      <c r="AW203" s="9">
        <f t="shared" si="236"/>
        <v>0</v>
      </c>
      <c r="AX203" s="9">
        <f t="shared" si="236"/>
        <v>0</v>
      </c>
      <c r="AY203" s="9">
        <f t="shared" si="236"/>
        <v>0</v>
      </c>
    </row>
    <row r="204" spans="29:51" x14ac:dyDescent="0.35">
      <c r="AC204">
        <v>1</v>
      </c>
      <c r="AD204" s="7">
        <v>44759</v>
      </c>
      <c r="AE204" s="9">
        <f t="shared" si="236"/>
        <v>0</v>
      </c>
      <c r="AF204" s="9">
        <f t="shared" si="236"/>
        <v>0</v>
      </c>
      <c r="AG204" s="9">
        <f t="shared" si="236"/>
        <v>1</v>
      </c>
      <c r="AH204" s="9">
        <f t="shared" si="236"/>
        <v>0</v>
      </c>
      <c r="AI204" s="9">
        <f t="shared" si="236"/>
        <v>0</v>
      </c>
      <c r="AJ204" s="9">
        <f t="shared" si="236"/>
        <v>0</v>
      </c>
      <c r="AK204" s="9">
        <f t="shared" si="236"/>
        <v>0</v>
      </c>
      <c r="AL204" s="9">
        <f t="shared" si="236"/>
        <v>0</v>
      </c>
      <c r="AM204" s="9">
        <f t="shared" si="236"/>
        <v>0</v>
      </c>
      <c r="AN204" s="9">
        <f t="shared" si="236"/>
        <v>0</v>
      </c>
      <c r="AO204" s="9">
        <f t="shared" si="236"/>
        <v>0</v>
      </c>
      <c r="AP204" s="9">
        <f t="shared" si="236"/>
        <v>0</v>
      </c>
      <c r="AQ204" s="9">
        <f t="shared" si="236"/>
        <v>0</v>
      </c>
      <c r="AR204" s="9">
        <f t="shared" si="236"/>
        <v>0</v>
      </c>
      <c r="AS204" s="9">
        <f t="shared" si="236"/>
        <v>0</v>
      </c>
      <c r="AT204" s="9">
        <f t="shared" si="236"/>
        <v>0</v>
      </c>
      <c r="AU204" s="9">
        <f t="shared" si="236"/>
        <v>0</v>
      </c>
      <c r="AV204" s="9">
        <f t="shared" si="236"/>
        <v>0</v>
      </c>
      <c r="AW204" s="9">
        <f t="shared" si="236"/>
        <v>0</v>
      </c>
      <c r="AX204" s="9">
        <f t="shared" si="236"/>
        <v>0</v>
      </c>
      <c r="AY204" s="9">
        <f t="shared" si="236"/>
        <v>0</v>
      </c>
    </row>
    <row r="205" spans="29:51" x14ac:dyDescent="0.35">
      <c r="AC205">
        <v>1</v>
      </c>
      <c r="AD205" s="7">
        <v>44760</v>
      </c>
      <c r="AE205" s="9">
        <f t="shared" si="236"/>
        <v>0</v>
      </c>
      <c r="AF205" s="9">
        <f t="shared" si="236"/>
        <v>0</v>
      </c>
      <c r="AG205" s="9">
        <f t="shared" si="236"/>
        <v>0</v>
      </c>
      <c r="AH205" s="9">
        <f t="shared" si="236"/>
        <v>0</v>
      </c>
      <c r="AI205" s="9">
        <f t="shared" si="236"/>
        <v>0</v>
      </c>
      <c r="AJ205" s="9">
        <f t="shared" si="236"/>
        <v>0</v>
      </c>
      <c r="AK205" s="9">
        <f t="shared" si="236"/>
        <v>0</v>
      </c>
      <c r="AL205" s="9">
        <f t="shared" si="236"/>
        <v>0</v>
      </c>
      <c r="AM205" s="9">
        <f t="shared" si="236"/>
        <v>0</v>
      </c>
      <c r="AN205" s="9">
        <f t="shared" si="236"/>
        <v>0</v>
      </c>
      <c r="AO205" s="9">
        <f t="shared" si="236"/>
        <v>0</v>
      </c>
      <c r="AP205" s="9">
        <f t="shared" si="236"/>
        <v>0</v>
      </c>
      <c r="AQ205" s="9">
        <f t="shared" si="236"/>
        <v>0</v>
      </c>
      <c r="AR205" s="9">
        <f t="shared" si="236"/>
        <v>0</v>
      </c>
      <c r="AS205" s="9">
        <f t="shared" si="236"/>
        <v>0</v>
      </c>
      <c r="AT205" s="9">
        <f t="shared" si="236"/>
        <v>0</v>
      </c>
      <c r="AU205" s="9">
        <f t="shared" si="236"/>
        <v>1</v>
      </c>
      <c r="AV205" s="9">
        <f t="shared" si="236"/>
        <v>0</v>
      </c>
      <c r="AW205" s="9">
        <f t="shared" si="236"/>
        <v>0</v>
      </c>
      <c r="AX205" s="9">
        <f t="shared" si="236"/>
        <v>0</v>
      </c>
      <c r="AY205" s="9">
        <f t="shared" si="236"/>
        <v>0</v>
      </c>
    </row>
    <row r="206" spans="29:51" x14ac:dyDescent="0.35">
      <c r="AC206">
        <v>1</v>
      </c>
      <c r="AD206" s="7">
        <v>44761</v>
      </c>
      <c r="AE206" s="9">
        <f t="shared" si="236"/>
        <v>0</v>
      </c>
      <c r="AF206" s="9">
        <f t="shared" si="236"/>
        <v>0</v>
      </c>
      <c r="AG206" s="9">
        <f t="shared" si="236"/>
        <v>0</v>
      </c>
      <c r="AH206" s="9">
        <f t="shared" si="236"/>
        <v>0</v>
      </c>
      <c r="AI206" s="9">
        <f t="shared" si="236"/>
        <v>0</v>
      </c>
      <c r="AJ206" s="9">
        <f t="shared" si="236"/>
        <v>0</v>
      </c>
      <c r="AK206" s="9">
        <f t="shared" si="236"/>
        <v>0</v>
      </c>
      <c r="AL206" s="9">
        <f t="shared" si="236"/>
        <v>0</v>
      </c>
      <c r="AM206" s="9">
        <f t="shared" si="236"/>
        <v>0</v>
      </c>
      <c r="AN206" s="9">
        <f t="shared" si="236"/>
        <v>0</v>
      </c>
      <c r="AO206" s="9">
        <f t="shared" si="236"/>
        <v>1</v>
      </c>
      <c r="AP206" s="9">
        <f t="shared" si="236"/>
        <v>0</v>
      </c>
      <c r="AQ206" s="9">
        <f t="shared" si="236"/>
        <v>0</v>
      </c>
      <c r="AR206" s="9">
        <f t="shared" si="236"/>
        <v>0</v>
      </c>
      <c r="AS206" s="9">
        <f t="shared" si="236"/>
        <v>0</v>
      </c>
      <c r="AT206" s="9">
        <f t="shared" si="236"/>
        <v>0</v>
      </c>
      <c r="AU206" s="9">
        <f t="shared" si="236"/>
        <v>0</v>
      </c>
      <c r="AV206" s="9">
        <f t="shared" si="236"/>
        <v>0</v>
      </c>
      <c r="AW206" s="9">
        <f t="shared" si="236"/>
        <v>0</v>
      </c>
      <c r="AX206" s="9">
        <f t="shared" si="236"/>
        <v>0</v>
      </c>
      <c r="AY206" s="9">
        <f t="shared" si="236"/>
        <v>0</v>
      </c>
    </row>
    <row r="207" spans="29:51" x14ac:dyDescent="0.35">
      <c r="AC207">
        <v>1</v>
      </c>
      <c r="AD207" s="7">
        <v>44762</v>
      </c>
      <c r="AE207" s="9">
        <f t="shared" si="236"/>
        <v>0</v>
      </c>
      <c r="AF207" s="9">
        <f t="shared" si="236"/>
        <v>0</v>
      </c>
      <c r="AG207" s="9">
        <f t="shared" si="236"/>
        <v>0</v>
      </c>
      <c r="AH207" s="9">
        <f t="shared" si="236"/>
        <v>0</v>
      </c>
      <c r="AI207" s="9">
        <f t="shared" si="236"/>
        <v>0</v>
      </c>
      <c r="AJ207" s="9">
        <f t="shared" si="236"/>
        <v>0</v>
      </c>
      <c r="AK207" s="9">
        <f t="shared" si="236"/>
        <v>0</v>
      </c>
      <c r="AL207" s="9">
        <f t="shared" si="236"/>
        <v>0</v>
      </c>
      <c r="AM207" s="9">
        <f t="shared" si="236"/>
        <v>0</v>
      </c>
      <c r="AN207" s="9">
        <f t="shared" si="236"/>
        <v>0</v>
      </c>
      <c r="AO207" s="9">
        <f t="shared" si="236"/>
        <v>0</v>
      </c>
      <c r="AP207" s="9">
        <f t="shared" si="236"/>
        <v>0</v>
      </c>
      <c r="AQ207" s="9">
        <f t="shared" si="236"/>
        <v>0</v>
      </c>
      <c r="AR207" s="9">
        <f t="shared" si="236"/>
        <v>0</v>
      </c>
      <c r="AS207" s="9">
        <f t="shared" si="236"/>
        <v>0</v>
      </c>
      <c r="AT207" s="9">
        <f t="shared" si="236"/>
        <v>0</v>
      </c>
      <c r="AU207" s="9">
        <f t="shared" si="236"/>
        <v>1</v>
      </c>
      <c r="AV207" s="9">
        <f t="shared" si="236"/>
        <v>0</v>
      </c>
      <c r="AW207" s="9">
        <f t="shared" si="236"/>
        <v>0</v>
      </c>
      <c r="AX207" s="9">
        <f t="shared" si="236"/>
        <v>0</v>
      </c>
      <c r="AY207" s="9">
        <f t="shared" si="236"/>
        <v>0</v>
      </c>
    </row>
    <row r="208" spans="29:51" x14ac:dyDescent="0.35">
      <c r="AC208">
        <v>1</v>
      </c>
      <c r="AD208" s="7">
        <v>44763</v>
      </c>
      <c r="AE208" s="9">
        <f t="shared" si="236"/>
        <v>0</v>
      </c>
      <c r="AF208" s="9">
        <f t="shared" si="236"/>
        <v>0</v>
      </c>
      <c r="AG208" s="9">
        <f t="shared" si="236"/>
        <v>0</v>
      </c>
      <c r="AH208" s="9">
        <f t="shared" si="236"/>
        <v>0</v>
      </c>
      <c r="AI208" s="9">
        <f t="shared" si="236"/>
        <v>0</v>
      </c>
      <c r="AJ208" s="9">
        <f t="shared" si="236"/>
        <v>0</v>
      </c>
      <c r="AK208" s="9">
        <f t="shared" si="236"/>
        <v>1</v>
      </c>
      <c r="AL208" s="9">
        <f t="shared" si="236"/>
        <v>0</v>
      </c>
      <c r="AM208" s="9">
        <f t="shared" si="236"/>
        <v>0</v>
      </c>
      <c r="AN208" s="9">
        <f t="shared" si="236"/>
        <v>0</v>
      </c>
      <c r="AO208" s="9">
        <f t="shared" si="236"/>
        <v>0</v>
      </c>
      <c r="AP208" s="9">
        <f t="shared" si="236"/>
        <v>0</v>
      </c>
      <c r="AQ208" s="9">
        <f t="shared" si="236"/>
        <v>0</v>
      </c>
      <c r="AR208" s="9">
        <f t="shared" si="236"/>
        <v>0</v>
      </c>
      <c r="AS208" s="9">
        <f t="shared" si="236"/>
        <v>0</v>
      </c>
      <c r="AT208" s="9">
        <f t="shared" si="236"/>
        <v>0</v>
      </c>
      <c r="AU208" s="9">
        <f t="shared" si="236"/>
        <v>0</v>
      </c>
      <c r="AV208" s="9">
        <f t="shared" si="236"/>
        <v>0</v>
      </c>
      <c r="AW208" s="9">
        <f t="shared" si="236"/>
        <v>0</v>
      </c>
      <c r="AX208" s="9">
        <f t="shared" si="236"/>
        <v>0</v>
      </c>
      <c r="AY208" s="9">
        <f t="shared" si="236"/>
        <v>0</v>
      </c>
    </row>
    <row r="209" spans="29:51" x14ac:dyDescent="0.35">
      <c r="AC209">
        <v>1</v>
      </c>
      <c r="AD209" s="7">
        <v>44764</v>
      </c>
      <c r="AE209" s="9">
        <f t="shared" si="236"/>
        <v>0</v>
      </c>
      <c r="AF209" s="9">
        <f t="shared" si="236"/>
        <v>0</v>
      </c>
      <c r="AG209" s="9">
        <f t="shared" si="236"/>
        <v>0</v>
      </c>
      <c r="AH209" s="9">
        <f t="shared" si="236"/>
        <v>0</v>
      </c>
      <c r="AI209" s="9">
        <f t="shared" si="236"/>
        <v>0</v>
      </c>
      <c r="AJ209" s="9">
        <f t="shared" si="236"/>
        <v>0</v>
      </c>
      <c r="AK209" s="9">
        <f t="shared" si="236"/>
        <v>0</v>
      </c>
      <c r="AL209" s="9">
        <f t="shared" si="236"/>
        <v>0</v>
      </c>
      <c r="AM209" s="9">
        <f t="shared" si="236"/>
        <v>0</v>
      </c>
      <c r="AN209" s="9">
        <f t="shared" si="236"/>
        <v>1</v>
      </c>
      <c r="AO209" s="9">
        <f t="shared" si="236"/>
        <v>0</v>
      </c>
      <c r="AP209" s="9">
        <f t="shared" si="236"/>
        <v>0</v>
      </c>
      <c r="AQ209" s="9">
        <f t="shared" si="236"/>
        <v>0</v>
      </c>
      <c r="AR209" s="9">
        <f t="shared" si="236"/>
        <v>0</v>
      </c>
      <c r="AS209" s="9">
        <f t="shared" si="236"/>
        <v>0</v>
      </c>
      <c r="AT209" s="9">
        <f t="shared" si="236"/>
        <v>0</v>
      </c>
      <c r="AU209" s="9">
        <f t="shared" si="236"/>
        <v>0</v>
      </c>
      <c r="AV209" s="9">
        <f t="shared" si="236"/>
        <v>0</v>
      </c>
      <c r="AW209" s="9">
        <f t="shared" si="236"/>
        <v>0</v>
      </c>
      <c r="AX209" s="9">
        <f t="shared" si="236"/>
        <v>0</v>
      </c>
      <c r="AY209" s="9">
        <f t="shared" si="236"/>
        <v>0</v>
      </c>
    </row>
    <row r="210" spans="29:51" x14ac:dyDescent="0.35">
      <c r="AC210">
        <v>1</v>
      </c>
      <c r="AD210" s="7">
        <v>44765</v>
      </c>
      <c r="AE210" s="9">
        <f t="shared" si="236"/>
        <v>0</v>
      </c>
      <c r="AF210" s="9">
        <f t="shared" si="236"/>
        <v>0</v>
      </c>
      <c r="AG210" s="9">
        <f t="shared" si="236"/>
        <v>0</v>
      </c>
      <c r="AH210" s="9">
        <f t="shared" ref="AH210:AY210" si="237">IF(AH55&lt;&gt;0,1,0)</f>
        <v>0</v>
      </c>
      <c r="AI210" s="9">
        <f t="shared" si="237"/>
        <v>0</v>
      </c>
      <c r="AJ210" s="9">
        <f t="shared" si="237"/>
        <v>0</v>
      </c>
      <c r="AK210" s="9">
        <f t="shared" si="237"/>
        <v>0</v>
      </c>
      <c r="AL210" s="9">
        <f t="shared" si="237"/>
        <v>0</v>
      </c>
      <c r="AM210" s="9">
        <f t="shared" si="237"/>
        <v>1</v>
      </c>
      <c r="AN210" s="9">
        <f t="shared" si="237"/>
        <v>0</v>
      </c>
      <c r="AO210" s="9">
        <f t="shared" si="237"/>
        <v>0</v>
      </c>
      <c r="AP210" s="9">
        <f t="shared" si="237"/>
        <v>0</v>
      </c>
      <c r="AQ210" s="9">
        <f t="shared" si="237"/>
        <v>0</v>
      </c>
      <c r="AR210" s="9">
        <f t="shared" si="237"/>
        <v>0</v>
      </c>
      <c r="AS210" s="9">
        <f t="shared" si="237"/>
        <v>0</v>
      </c>
      <c r="AT210" s="9">
        <f t="shared" si="237"/>
        <v>0</v>
      </c>
      <c r="AU210" s="9">
        <f t="shared" si="237"/>
        <v>0</v>
      </c>
      <c r="AV210" s="9">
        <f t="shared" si="237"/>
        <v>0</v>
      </c>
      <c r="AW210" s="9">
        <f t="shared" si="237"/>
        <v>0</v>
      </c>
      <c r="AX210" s="9">
        <f t="shared" si="237"/>
        <v>0</v>
      </c>
      <c r="AY210" s="9">
        <f t="shared" si="237"/>
        <v>0</v>
      </c>
    </row>
    <row r="211" spans="29:51" x14ac:dyDescent="0.35">
      <c r="AC211">
        <v>1</v>
      </c>
      <c r="AD211" s="7">
        <v>44766</v>
      </c>
      <c r="AE211" s="9">
        <f t="shared" ref="AE211:AY223" si="238">IF(AE56&lt;&gt;0,1,0)</f>
        <v>0</v>
      </c>
      <c r="AF211" s="9">
        <f t="shared" si="238"/>
        <v>0</v>
      </c>
      <c r="AG211" s="9">
        <f t="shared" si="238"/>
        <v>0</v>
      </c>
      <c r="AH211" s="9">
        <f t="shared" si="238"/>
        <v>0</v>
      </c>
      <c r="AI211" s="9">
        <f t="shared" si="238"/>
        <v>0</v>
      </c>
      <c r="AJ211" s="9">
        <f t="shared" si="238"/>
        <v>0</v>
      </c>
      <c r="AK211" s="9">
        <f t="shared" si="238"/>
        <v>0</v>
      </c>
      <c r="AL211" s="9">
        <f t="shared" si="238"/>
        <v>0</v>
      </c>
      <c r="AM211" s="9">
        <f t="shared" si="238"/>
        <v>1</v>
      </c>
      <c r="AN211" s="9">
        <f t="shared" si="238"/>
        <v>0</v>
      </c>
      <c r="AO211" s="9">
        <f t="shared" si="238"/>
        <v>0</v>
      </c>
      <c r="AP211" s="9">
        <f t="shared" si="238"/>
        <v>0</v>
      </c>
      <c r="AQ211" s="9">
        <f t="shared" si="238"/>
        <v>0</v>
      </c>
      <c r="AR211" s="9">
        <f t="shared" si="238"/>
        <v>0</v>
      </c>
      <c r="AS211" s="9">
        <f t="shared" si="238"/>
        <v>0</v>
      </c>
      <c r="AT211" s="9">
        <f t="shared" si="238"/>
        <v>0</v>
      </c>
      <c r="AU211" s="9">
        <f t="shared" si="238"/>
        <v>0</v>
      </c>
      <c r="AV211" s="9">
        <f t="shared" si="238"/>
        <v>0</v>
      </c>
      <c r="AW211" s="9">
        <f t="shared" si="238"/>
        <v>0</v>
      </c>
      <c r="AX211" s="9">
        <f t="shared" si="238"/>
        <v>0</v>
      </c>
      <c r="AY211" s="9">
        <f t="shared" si="238"/>
        <v>0</v>
      </c>
    </row>
    <row r="212" spans="29:51" x14ac:dyDescent="0.35">
      <c r="AC212">
        <v>1</v>
      </c>
      <c r="AD212" s="7">
        <v>44767</v>
      </c>
      <c r="AE212" s="9">
        <f t="shared" si="238"/>
        <v>0</v>
      </c>
      <c r="AF212" s="9">
        <f t="shared" si="238"/>
        <v>0</v>
      </c>
      <c r="AG212" s="9">
        <f t="shared" si="238"/>
        <v>0</v>
      </c>
      <c r="AH212" s="9">
        <f t="shared" si="238"/>
        <v>0</v>
      </c>
      <c r="AI212" s="9">
        <f t="shared" si="238"/>
        <v>0</v>
      </c>
      <c r="AJ212" s="9">
        <f t="shared" si="238"/>
        <v>0</v>
      </c>
      <c r="AK212" s="9">
        <f t="shared" si="238"/>
        <v>0</v>
      </c>
      <c r="AL212" s="9">
        <f t="shared" si="238"/>
        <v>0</v>
      </c>
      <c r="AM212" s="9">
        <f t="shared" si="238"/>
        <v>0</v>
      </c>
      <c r="AN212" s="9">
        <f t="shared" si="238"/>
        <v>0</v>
      </c>
      <c r="AO212" s="9">
        <f t="shared" si="238"/>
        <v>0</v>
      </c>
      <c r="AP212" s="9">
        <f t="shared" si="238"/>
        <v>0</v>
      </c>
      <c r="AQ212" s="9">
        <f t="shared" si="238"/>
        <v>0</v>
      </c>
      <c r="AR212" s="9">
        <f t="shared" si="238"/>
        <v>0</v>
      </c>
      <c r="AS212" s="9">
        <f t="shared" si="238"/>
        <v>0</v>
      </c>
      <c r="AT212" s="9">
        <f t="shared" si="238"/>
        <v>0</v>
      </c>
      <c r="AU212" s="9">
        <f t="shared" si="238"/>
        <v>0</v>
      </c>
      <c r="AV212" s="9">
        <f t="shared" si="238"/>
        <v>0</v>
      </c>
      <c r="AW212" s="9">
        <f t="shared" si="238"/>
        <v>0</v>
      </c>
      <c r="AX212" s="9">
        <f t="shared" si="238"/>
        <v>1</v>
      </c>
      <c r="AY212" s="9">
        <f t="shared" si="238"/>
        <v>0</v>
      </c>
    </row>
    <row r="213" spans="29:51" x14ac:dyDescent="0.35">
      <c r="AC213">
        <v>1</v>
      </c>
      <c r="AD213" s="7">
        <v>44768</v>
      </c>
      <c r="AE213" s="9">
        <f t="shared" si="238"/>
        <v>0</v>
      </c>
      <c r="AF213" s="9">
        <f t="shared" si="238"/>
        <v>0</v>
      </c>
      <c r="AG213" s="9">
        <f t="shared" si="238"/>
        <v>0</v>
      </c>
      <c r="AH213" s="9">
        <f t="shared" si="238"/>
        <v>0</v>
      </c>
      <c r="AI213" s="9">
        <f t="shared" si="238"/>
        <v>0</v>
      </c>
      <c r="AJ213" s="9">
        <f t="shared" si="238"/>
        <v>0</v>
      </c>
      <c r="AK213" s="9">
        <f t="shared" si="238"/>
        <v>0</v>
      </c>
      <c r="AL213" s="9">
        <f t="shared" si="238"/>
        <v>0</v>
      </c>
      <c r="AM213" s="9">
        <f t="shared" si="238"/>
        <v>0</v>
      </c>
      <c r="AN213" s="9">
        <f t="shared" si="238"/>
        <v>0</v>
      </c>
      <c r="AO213" s="9">
        <f t="shared" si="238"/>
        <v>0</v>
      </c>
      <c r="AP213" s="9">
        <f t="shared" si="238"/>
        <v>0</v>
      </c>
      <c r="AQ213" s="9">
        <f t="shared" si="238"/>
        <v>0</v>
      </c>
      <c r="AR213" s="9">
        <f t="shared" si="238"/>
        <v>0</v>
      </c>
      <c r="AS213" s="9">
        <f t="shared" si="238"/>
        <v>0</v>
      </c>
      <c r="AT213" s="9">
        <f t="shared" si="238"/>
        <v>0</v>
      </c>
      <c r="AU213" s="9">
        <f t="shared" si="238"/>
        <v>0</v>
      </c>
      <c r="AV213" s="9">
        <f t="shared" si="238"/>
        <v>0</v>
      </c>
      <c r="AW213" s="9">
        <f t="shared" si="238"/>
        <v>1</v>
      </c>
      <c r="AX213" s="9">
        <f t="shared" si="238"/>
        <v>0</v>
      </c>
      <c r="AY213" s="9">
        <f t="shared" si="238"/>
        <v>0</v>
      </c>
    </row>
    <row r="214" spans="29:51" x14ac:dyDescent="0.35">
      <c r="AC214">
        <v>1</v>
      </c>
      <c r="AD214" s="7">
        <v>44769</v>
      </c>
      <c r="AE214" s="9">
        <f t="shared" si="238"/>
        <v>0</v>
      </c>
      <c r="AF214" s="9">
        <f t="shared" si="238"/>
        <v>0</v>
      </c>
      <c r="AG214" s="9">
        <f t="shared" si="238"/>
        <v>0</v>
      </c>
      <c r="AH214" s="9">
        <f t="shared" si="238"/>
        <v>0</v>
      </c>
      <c r="AI214" s="9">
        <f t="shared" si="238"/>
        <v>0</v>
      </c>
      <c r="AJ214" s="9">
        <f t="shared" si="238"/>
        <v>0</v>
      </c>
      <c r="AK214" s="9">
        <f t="shared" si="238"/>
        <v>0</v>
      </c>
      <c r="AL214" s="9">
        <f t="shared" si="238"/>
        <v>0</v>
      </c>
      <c r="AM214" s="9">
        <f t="shared" si="238"/>
        <v>0</v>
      </c>
      <c r="AN214" s="9">
        <f t="shared" si="238"/>
        <v>0</v>
      </c>
      <c r="AO214" s="9">
        <f t="shared" si="238"/>
        <v>0</v>
      </c>
      <c r="AP214" s="9">
        <f t="shared" si="238"/>
        <v>0</v>
      </c>
      <c r="AQ214" s="9">
        <f t="shared" si="238"/>
        <v>0</v>
      </c>
      <c r="AR214" s="9">
        <f t="shared" si="238"/>
        <v>1</v>
      </c>
      <c r="AS214" s="9">
        <f t="shared" si="238"/>
        <v>0</v>
      </c>
      <c r="AT214" s="9">
        <f t="shared" si="238"/>
        <v>0</v>
      </c>
      <c r="AU214" s="9">
        <f t="shared" si="238"/>
        <v>0</v>
      </c>
      <c r="AV214" s="9">
        <f t="shared" si="238"/>
        <v>0</v>
      </c>
      <c r="AW214" s="9">
        <f t="shared" si="238"/>
        <v>0</v>
      </c>
      <c r="AX214" s="9">
        <f t="shared" si="238"/>
        <v>0</v>
      </c>
      <c r="AY214" s="9">
        <f t="shared" si="238"/>
        <v>0</v>
      </c>
    </row>
    <row r="215" spans="29:51" x14ac:dyDescent="0.35">
      <c r="AC215">
        <v>1</v>
      </c>
      <c r="AD215" s="7">
        <v>44770</v>
      </c>
      <c r="AE215" s="9">
        <f t="shared" si="238"/>
        <v>0</v>
      </c>
      <c r="AF215" s="9">
        <f t="shared" si="238"/>
        <v>0</v>
      </c>
      <c r="AG215" s="9">
        <f t="shared" si="238"/>
        <v>0</v>
      </c>
      <c r="AH215" s="9">
        <f t="shared" si="238"/>
        <v>0</v>
      </c>
      <c r="AI215" s="9">
        <f t="shared" si="238"/>
        <v>0</v>
      </c>
      <c r="AJ215" s="9">
        <f t="shared" si="238"/>
        <v>0</v>
      </c>
      <c r="AK215" s="9">
        <f t="shared" si="238"/>
        <v>0</v>
      </c>
      <c r="AL215" s="9">
        <f t="shared" si="238"/>
        <v>0</v>
      </c>
      <c r="AM215" s="9">
        <f t="shared" si="238"/>
        <v>0</v>
      </c>
      <c r="AN215" s="9">
        <f t="shared" si="238"/>
        <v>0</v>
      </c>
      <c r="AO215" s="9">
        <f t="shared" si="238"/>
        <v>0</v>
      </c>
      <c r="AP215" s="9">
        <f t="shared" si="238"/>
        <v>0</v>
      </c>
      <c r="AQ215" s="9">
        <f t="shared" si="238"/>
        <v>0</v>
      </c>
      <c r="AR215" s="9">
        <f t="shared" si="238"/>
        <v>0</v>
      </c>
      <c r="AS215" s="9">
        <f t="shared" si="238"/>
        <v>0</v>
      </c>
      <c r="AT215" s="9">
        <f t="shared" si="238"/>
        <v>0</v>
      </c>
      <c r="AU215" s="9">
        <f t="shared" si="238"/>
        <v>0</v>
      </c>
      <c r="AV215" s="9">
        <f t="shared" si="238"/>
        <v>0</v>
      </c>
      <c r="AW215" s="9">
        <f t="shared" si="238"/>
        <v>1</v>
      </c>
      <c r="AX215" s="9">
        <f t="shared" si="238"/>
        <v>0</v>
      </c>
      <c r="AY215" s="9">
        <f t="shared" si="238"/>
        <v>0</v>
      </c>
    </row>
    <row r="216" spans="29:51" x14ac:dyDescent="0.35">
      <c r="AC216">
        <v>1</v>
      </c>
      <c r="AD216" s="7">
        <v>44771</v>
      </c>
      <c r="AE216" s="9">
        <f t="shared" si="238"/>
        <v>0</v>
      </c>
      <c r="AF216" s="9">
        <f t="shared" si="238"/>
        <v>0</v>
      </c>
      <c r="AG216" s="9">
        <f t="shared" si="238"/>
        <v>0</v>
      </c>
      <c r="AH216" s="9">
        <f t="shared" si="238"/>
        <v>0</v>
      </c>
      <c r="AI216" s="9">
        <f t="shared" si="238"/>
        <v>0</v>
      </c>
      <c r="AJ216" s="9">
        <f t="shared" si="238"/>
        <v>0</v>
      </c>
      <c r="AK216" s="9">
        <f t="shared" si="238"/>
        <v>0</v>
      </c>
      <c r="AL216" s="9">
        <f t="shared" si="238"/>
        <v>0</v>
      </c>
      <c r="AM216" s="9">
        <f t="shared" si="238"/>
        <v>0</v>
      </c>
      <c r="AN216" s="9">
        <f t="shared" si="238"/>
        <v>0</v>
      </c>
      <c r="AO216" s="9">
        <f t="shared" si="238"/>
        <v>0</v>
      </c>
      <c r="AP216" s="9">
        <f t="shared" si="238"/>
        <v>0</v>
      </c>
      <c r="AQ216" s="9">
        <f t="shared" si="238"/>
        <v>0</v>
      </c>
      <c r="AR216" s="9">
        <f t="shared" si="238"/>
        <v>0</v>
      </c>
      <c r="AS216" s="9">
        <f t="shared" si="238"/>
        <v>0</v>
      </c>
      <c r="AT216" s="9">
        <f t="shared" si="238"/>
        <v>0</v>
      </c>
      <c r="AU216" s="9">
        <f t="shared" si="238"/>
        <v>1</v>
      </c>
      <c r="AV216" s="9">
        <f t="shared" si="238"/>
        <v>0</v>
      </c>
      <c r="AW216" s="9">
        <f t="shared" si="238"/>
        <v>0</v>
      </c>
      <c r="AX216" s="9">
        <f t="shared" si="238"/>
        <v>0</v>
      </c>
      <c r="AY216" s="9">
        <f t="shared" si="238"/>
        <v>0</v>
      </c>
    </row>
    <row r="217" spans="29:51" x14ac:dyDescent="0.35">
      <c r="AC217">
        <v>1</v>
      </c>
      <c r="AD217" s="7">
        <v>44772</v>
      </c>
      <c r="AE217" s="9">
        <f t="shared" si="238"/>
        <v>0</v>
      </c>
      <c r="AF217" s="9">
        <f t="shared" si="238"/>
        <v>0</v>
      </c>
      <c r="AG217" s="9">
        <f t="shared" si="238"/>
        <v>0</v>
      </c>
      <c r="AH217" s="9">
        <f t="shared" si="238"/>
        <v>0</v>
      </c>
      <c r="AI217" s="9">
        <f t="shared" si="238"/>
        <v>0</v>
      </c>
      <c r="AJ217" s="9">
        <f t="shared" si="238"/>
        <v>0</v>
      </c>
      <c r="AK217" s="9">
        <f t="shared" si="238"/>
        <v>0</v>
      </c>
      <c r="AL217" s="9">
        <f t="shared" si="238"/>
        <v>0</v>
      </c>
      <c r="AM217" s="9">
        <f t="shared" si="238"/>
        <v>0</v>
      </c>
      <c r="AN217" s="9">
        <f t="shared" si="238"/>
        <v>0</v>
      </c>
      <c r="AO217" s="9">
        <f t="shared" si="238"/>
        <v>0</v>
      </c>
      <c r="AP217" s="9">
        <f t="shared" si="238"/>
        <v>0</v>
      </c>
      <c r="AQ217" s="9">
        <f t="shared" si="238"/>
        <v>0</v>
      </c>
      <c r="AR217" s="9">
        <f t="shared" si="238"/>
        <v>0</v>
      </c>
      <c r="AS217" s="9">
        <f t="shared" si="238"/>
        <v>0</v>
      </c>
      <c r="AT217" s="9">
        <f t="shared" si="238"/>
        <v>0</v>
      </c>
      <c r="AU217" s="9">
        <f t="shared" si="238"/>
        <v>0</v>
      </c>
      <c r="AV217" s="9">
        <f t="shared" si="238"/>
        <v>0</v>
      </c>
      <c r="AW217" s="9">
        <f t="shared" si="238"/>
        <v>0</v>
      </c>
      <c r="AX217" s="9">
        <f t="shared" si="238"/>
        <v>1</v>
      </c>
      <c r="AY217" s="9">
        <f t="shared" si="238"/>
        <v>0</v>
      </c>
    </row>
    <row r="218" spans="29:51" x14ac:dyDescent="0.35">
      <c r="AC218">
        <v>1</v>
      </c>
      <c r="AD218" s="7">
        <v>44773</v>
      </c>
      <c r="AE218" s="9">
        <f t="shared" si="238"/>
        <v>0</v>
      </c>
      <c r="AF218" s="9">
        <f t="shared" si="238"/>
        <v>0</v>
      </c>
      <c r="AG218" s="9">
        <f t="shared" si="238"/>
        <v>1</v>
      </c>
      <c r="AH218" s="9">
        <f t="shared" si="238"/>
        <v>0</v>
      </c>
      <c r="AI218" s="9">
        <f t="shared" si="238"/>
        <v>0</v>
      </c>
      <c r="AJ218" s="9">
        <f t="shared" si="238"/>
        <v>0</v>
      </c>
      <c r="AK218" s="9">
        <f t="shared" si="238"/>
        <v>0</v>
      </c>
      <c r="AL218" s="9">
        <f t="shared" si="238"/>
        <v>0</v>
      </c>
      <c r="AM218" s="9">
        <f t="shared" si="238"/>
        <v>0</v>
      </c>
      <c r="AN218" s="9">
        <f t="shared" si="238"/>
        <v>0</v>
      </c>
      <c r="AO218" s="9">
        <f t="shared" si="238"/>
        <v>0</v>
      </c>
      <c r="AP218" s="9">
        <f t="shared" si="238"/>
        <v>0</v>
      </c>
      <c r="AQ218" s="9">
        <f t="shared" si="238"/>
        <v>0</v>
      </c>
      <c r="AR218" s="9">
        <f t="shared" si="238"/>
        <v>0</v>
      </c>
      <c r="AS218" s="9">
        <f t="shared" si="238"/>
        <v>0</v>
      </c>
      <c r="AT218" s="9">
        <f t="shared" si="238"/>
        <v>0</v>
      </c>
      <c r="AU218" s="9">
        <f t="shared" si="238"/>
        <v>0</v>
      </c>
      <c r="AV218" s="9">
        <f t="shared" si="238"/>
        <v>0</v>
      </c>
      <c r="AW218" s="9">
        <f t="shared" si="238"/>
        <v>0</v>
      </c>
      <c r="AX218" s="9">
        <f t="shared" si="238"/>
        <v>0</v>
      </c>
      <c r="AY218" s="9">
        <f t="shared" si="238"/>
        <v>0</v>
      </c>
    </row>
    <row r="219" spans="29:51" x14ac:dyDescent="0.35">
      <c r="AC219">
        <v>1</v>
      </c>
      <c r="AD219" s="7">
        <v>44774</v>
      </c>
      <c r="AE219" s="9">
        <f t="shared" si="238"/>
        <v>0</v>
      </c>
      <c r="AF219" s="9">
        <f t="shared" si="238"/>
        <v>0</v>
      </c>
      <c r="AG219" s="9">
        <f t="shared" si="238"/>
        <v>0</v>
      </c>
      <c r="AH219" s="9">
        <f t="shared" si="238"/>
        <v>0</v>
      </c>
      <c r="AI219" s="9">
        <f t="shared" si="238"/>
        <v>0</v>
      </c>
      <c r="AJ219" s="9">
        <f t="shared" si="238"/>
        <v>0</v>
      </c>
      <c r="AK219" s="9">
        <f t="shared" si="238"/>
        <v>0</v>
      </c>
      <c r="AL219" s="9">
        <f t="shared" si="238"/>
        <v>0</v>
      </c>
      <c r="AM219" s="9">
        <f t="shared" si="238"/>
        <v>0</v>
      </c>
      <c r="AN219" s="9">
        <f t="shared" si="238"/>
        <v>0</v>
      </c>
      <c r="AO219" s="9">
        <f t="shared" si="238"/>
        <v>0</v>
      </c>
      <c r="AP219" s="9">
        <f t="shared" si="238"/>
        <v>1</v>
      </c>
      <c r="AQ219" s="9">
        <f t="shared" si="238"/>
        <v>0</v>
      </c>
      <c r="AR219" s="9">
        <f t="shared" si="238"/>
        <v>0</v>
      </c>
      <c r="AS219" s="9">
        <f t="shared" si="238"/>
        <v>0</v>
      </c>
      <c r="AT219" s="9">
        <f t="shared" si="238"/>
        <v>0</v>
      </c>
      <c r="AU219" s="9">
        <f t="shared" si="238"/>
        <v>0</v>
      </c>
      <c r="AV219" s="9">
        <f t="shared" si="238"/>
        <v>0</v>
      </c>
      <c r="AW219" s="9">
        <f t="shared" si="238"/>
        <v>0</v>
      </c>
      <c r="AX219" s="9">
        <f t="shared" si="238"/>
        <v>0</v>
      </c>
      <c r="AY219" s="9">
        <f t="shared" si="238"/>
        <v>0</v>
      </c>
    </row>
    <row r="220" spans="29:51" x14ac:dyDescent="0.35">
      <c r="AC220">
        <v>1</v>
      </c>
      <c r="AD220" s="7">
        <v>44775</v>
      </c>
      <c r="AE220" s="9">
        <f t="shared" si="238"/>
        <v>0</v>
      </c>
      <c r="AF220" s="9">
        <f t="shared" si="238"/>
        <v>0</v>
      </c>
      <c r="AG220" s="9">
        <f t="shared" si="238"/>
        <v>0</v>
      </c>
      <c r="AH220" s="9">
        <f t="shared" si="238"/>
        <v>0</v>
      </c>
      <c r="AI220" s="9">
        <f t="shared" si="238"/>
        <v>0</v>
      </c>
      <c r="AJ220" s="9">
        <f t="shared" si="238"/>
        <v>0</v>
      </c>
      <c r="AK220" s="9">
        <f t="shared" si="238"/>
        <v>0</v>
      </c>
      <c r="AL220" s="9">
        <f t="shared" si="238"/>
        <v>0</v>
      </c>
      <c r="AM220" s="9">
        <f t="shared" si="238"/>
        <v>0</v>
      </c>
      <c r="AN220" s="9">
        <f t="shared" si="238"/>
        <v>0</v>
      </c>
      <c r="AO220" s="9">
        <f t="shared" si="238"/>
        <v>0</v>
      </c>
      <c r="AP220" s="9">
        <f t="shared" si="238"/>
        <v>0</v>
      </c>
      <c r="AQ220" s="9">
        <f t="shared" si="238"/>
        <v>0</v>
      </c>
      <c r="AR220" s="9">
        <f t="shared" si="238"/>
        <v>0</v>
      </c>
      <c r="AS220" s="9">
        <f t="shared" si="238"/>
        <v>1</v>
      </c>
      <c r="AT220" s="9">
        <f t="shared" si="238"/>
        <v>0</v>
      </c>
      <c r="AU220" s="9">
        <f t="shared" si="238"/>
        <v>0</v>
      </c>
      <c r="AV220" s="9">
        <f t="shared" si="238"/>
        <v>0</v>
      </c>
      <c r="AW220" s="9">
        <f t="shared" si="238"/>
        <v>0</v>
      </c>
      <c r="AX220" s="9">
        <f t="shared" si="238"/>
        <v>0</v>
      </c>
      <c r="AY220" s="9">
        <f t="shared" si="238"/>
        <v>0</v>
      </c>
    </row>
    <row r="221" spans="29:51" x14ac:dyDescent="0.35">
      <c r="AC221">
        <v>1</v>
      </c>
      <c r="AD221" s="7">
        <v>44776</v>
      </c>
      <c r="AE221" s="9">
        <f t="shared" si="238"/>
        <v>0</v>
      </c>
      <c r="AF221" s="9">
        <f t="shared" si="238"/>
        <v>0</v>
      </c>
      <c r="AG221" s="9">
        <f t="shared" si="238"/>
        <v>0</v>
      </c>
      <c r="AH221" s="9">
        <f t="shared" si="238"/>
        <v>0</v>
      </c>
      <c r="AI221" s="9">
        <f t="shared" si="238"/>
        <v>0</v>
      </c>
      <c r="AJ221" s="9">
        <f t="shared" si="238"/>
        <v>0</v>
      </c>
      <c r="AK221" s="9">
        <f t="shared" si="238"/>
        <v>0</v>
      </c>
      <c r="AL221" s="9">
        <f t="shared" si="238"/>
        <v>0</v>
      </c>
      <c r="AM221" s="9">
        <f t="shared" si="238"/>
        <v>0</v>
      </c>
      <c r="AN221" s="9">
        <f t="shared" si="238"/>
        <v>0</v>
      </c>
      <c r="AO221" s="9">
        <f t="shared" si="238"/>
        <v>0</v>
      </c>
      <c r="AP221" s="9">
        <f t="shared" si="238"/>
        <v>0</v>
      </c>
      <c r="AQ221" s="9">
        <f t="shared" si="238"/>
        <v>0</v>
      </c>
      <c r="AR221" s="9">
        <f t="shared" si="238"/>
        <v>0</v>
      </c>
      <c r="AS221" s="9">
        <f t="shared" si="238"/>
        <v>1</v>
      </c>
      <c r="AT221" s="9">
        <f t="shared" si="238"/>
        <v>0</v>
      </c>
      <c r="AU221" s="9">
        <f t="shared" si="238"/>
        <v>0</v>
      </c>
      <c r="AV221" s="9">
        <f t="shared" si="238"/>
        <v>0</v>
      </c>
      <c r="AW221" s="9">
        <f t="shared" si="238"/>
        <v>0</v>
      </c>
      <c r="AX221" s="9">
        <f t="shared" si="238"/>
        <v>0</v>
      </c>
      <c r="AY221" s="9">
        <f t="shared" si="238"/>
        <v>0</v>
      </c>
    </row>
    <row r="222" spans="29:51" x14ac:dyDescent="0.35">
      <c r="AC222">
        <v>1</v>
      </c>
      <c r="AD222" s="7">
        <v>44777</v>
      </c>
      <c r="AE222" s="9">
        <f t="shared" si="238"/>
        <v>0</v>
      </c>
      <c r="AF222" s="9">
        <f t="shared" si="238"/>
        <v>0</v>
      </c>
      <c r="AG222" s="9">
        <f t="shared" si="238"/>
        <v>0</v>
      </c>
      <c r="AH222" s="9">
        <f t="shared" si="238"/>
        <v>0</v>
      </c>
      <c r="AI222" s="9">
        <f t="shared" si="238"/>
        <v>0</v>
      </c>
      <c r="AJ222" s="9">
        <f t="shared" si="238"/>
        <v>0</v>
      </c>
      <c r="AK222" s="9">
        <f t="shared" si="238"/>
        <v>0</v>
      </c>
      <c r="AL222" s="9">
        <f t="shared" si="238"/>
        <v>0</v>
      </c>
      <c r="AM222" s="9">
        <f t="shared" si="238"/>
        <v>0</v>
      </c>
      <c r="AN222" s="9">
        <f t="shared" si="238"/>
        <v>0</v>
      </c>
      <c r="AO222" s="9">
        <f t="shared" si="238"/>
        <v>0</v>
      </c>
      <c r="AP222" s="9">
        <f t="shared" si="238"/>
        <v>0</v>
      </c>
      <c r="AQ222" s="9">
        <f t="shared" si="238"/>
        <v>0</v>
      </c>
      <c r="AR222" s="9">
        <f t="shared" si="238"/>
        <v>0</v>
      </c>
      <c r="AS222" s="9">
        <f t="shared" si="238"/>
        <v>1</v>
      </c>
      <c r="AT222" s="9">
        <f t="shared" si="238"/>
        <v>0</v>
      </c>
      <c r="AU222" s="9">
        <f t="shared" si="238"/>
        <v>0</v>
      </c>
      <c r="AV222" s="9">
        <f t="shared" si="238"/>
        <v>0</v>
      </c>
      <c r="AW222" s="9">
        <f t="shared" si="238"/>
        <v>0</v>
      </c>
      <c r="AX222" s="9">
        <f t="shared" si="238"/>
        <v>0</v>
      </c>
      <c r="AY222" s="9">
        <f t="shared" si="238"/>
        <v>0</v>
      </c>
    </row>
    <row r="223" spans="29:51" x14ac:dyDescent="0.35">
      <c r="AC223">
        <v>1</v>
      </c>
      <c r="AD223" s="7">
        <v>44778</v>
      </c>
      <c r="AE223" s="9">
        <f t="shared" si="238"/>
        <v>0</v>
      </c>
      <c r="AF223" s="9">
        <f t="shared" si="238"/>
        <v>0</v>
      </c>
      <c r="AG223" s="9">
        <f t="shared" si="238"/>
        <v>0</v>
      </c>
      <c r="AH223" s="9">
        <f t="shared" ref="AH223:AY223" si="239">IF(AH68&lt;&gt;0,1,0)</f>
        <v>0</v>
      </c>
      <c r="AI223" s="9">
        <f t="shared" si="239"/>
        <v>0</v>
      </c>
      <c r="AJ223" s="9">
        <f t="shared" si="239"/>
        <v>0</v>
      </c>
      <c r="AK223" s="9">
        <f t="shared" si="239"/>
        <v>0</v>
      </c>
      <c r="AL223" s="9">
        <f t="shared" si="239"/>
        <v>0</v>
      </c>
      <c r="AM223" s="9">
        <f t="shared" si="239"/>
        <v>0</v>
      </c>
      <c r="AN223" s="9">
        <f t="shared" si="239"/>
        <v>0</v>
      </c>
      <c r="AO223" s="9">
        <f t="shared" si="239"/>
        <v>0</v>
      </c>
      <c r="AP223" s="9">
        <f t="shared" si="239"/>
        <v>0</v>
      </c>
      <c r="AQ223" s="9">
        <f t="shared" si="239"/>
        <v>0</v>
      </c>
      <c r="AR223" s="9">
        <f t="shared" si="239"/>
        <v>0</v>
      </c>
      <c r="AS223" s="9">
        <f t="shared" si="239"/>
        <v>0</v>
      </c>
      <c r="AT223" s="9">
        <f t="shared" si="239"/>
        <v>0</v>
      </c>
      <c r="AU223" s="9">
        <f t="shared" si="239"/>
        <v>0</v>
      </c>
      <c r="AV223" s="9">
        <f t="shared" si="239"/>
        <v>1</v>
      </c>
      <c r="AW223" s="9">
        <f t="shared" si="239"/>
        <v>0</v>
      </c>
      <c r="AX223" s="9">
        <f t="shared" si="239"/>
        <v>0</v>
      </c>
      <c r="AY223" s="9">
        <f t="shared" si="239"/>
        <v>0</v>
      </c>
    </row>
    <row r="224" spans="29:51" x14ac:dyDescent="0.35">
      <c r="AC224">
        <v>1</v>
      </c>
      <c r="AD224" s="7">
        <v>44779</v>
      </c>
      <c r="AE224" s="9">
        <f t="shared" ref="AE224:AY236" si="240">IF(AE69&lt;&gt;0,1,0)</f>
        <v>0</v>
      </c>
      <c r="AF224" s="9">
        <f t="shared" si="240"/>
        <v>0</v>
      </c>
      <c r="AG224" s="9">
        <f t="shared" si="240"/>
        <v>0</v>
      </c>
      <c r="AH224" s="9">
        <f t="shared" si="240"/>
        <v>0</v>
      </c>
      <c r="AI224" s="9">
        <f t="shared" si="240"/>
        <v>0</v>
      </c>
      <c r="AJ224" s="9">
        <f t="shared" si="240"/>
        <v>0</v>
      </c>
      <c r="AK224" s="9">
        <f t="shared" si="240"/>
        <v>0</v>
      </c>
      <c r="AL224" s="9">
        <f t="shared" si="240"/>
        <v>0</v>
      </c>
      <c r="AM224" s="9">
        <f t="shared" si="240"/>
        <v>0</v>
      </c>
      <c r="AN224" s="9">
        <f t="shared" si="240"/>
        <v>0</v>
      </c>
      <c r="AO224" s="9">
        <f t="shared" si="240"/>
        <v>0</v>
      </c>
      <c r="AP224" s="9">
        <f t="shared" si="240"/>
        <v>0</v>
      </c>
      <c r="AQ224" s="9">
        <f t="shared" si="240"/>
        <v>0</v>
      </c>
      <c r="AR224" s="9">
        <f t="shared" si="240"/>
        <v>0</v>
      </c>
      <c r="AS224" s="9">
        <f t="shared" si="240"/>
        <v>0</v>
      </c>
      <c r="AT224" s="9">
        <f t="shared" si="240"/>
        <v>0</v>
      </c>
      <c r="AU224" s="9">
        <f t="shared" si="240"/>
        <v>0</v>
      </c>
      <c r="AV224" s="9">
        <f t="shared" si="240"/>
        <v>1</v>
      </c>
      <c r="AW224" s="9">
        <f t="shared" si="240"/>
        <v>0</v>
      </c>
      <c r="AX224" s="9">
        <f t="shared" si="240"/>
        <v>0</v>
      </c>
      <c r="AY224" s="9">
        <f t="shared" si="240"/>
        <v>0</v>
      </c>
    </row>
    <row r="225" spans="29:51" x14ac:dyDescent="0.35">
      <c r="AC225">
        <v>1</v>
      </c>
      <c r="AD225" s="7">
        <v>44780</v>
      </c>
      <c r="AE225" s="9">
        <f t="shared" si="240"/>
        <v>0</v>
      </c>
      <c r="AF225" s="9">
        <f t="shared" si="240"/>
        <v>0</v>
      </c>
      <c r="AG225" s="9">
        <f t="shared" si="240"/>
        <v>0</v>
      </c>
      <c r="AH225" s="9">
        <f t="shared" si="240"/>
        <v>0</v>
      </c>
      <c r="AI225" s="9">
        <f t="shared" si="240"/>
        <v>0</v>
      </c>
      <c r="AJ225" s="9">
        <f t="shared" si="240"/>
        <v>0</v>
      </c>
      <c r="AK225" s="9">
        <f t="shared" si="240"/>
        <v>0</v>
      </c>
      <c r="AL225" s="9">
        <f t="shared" si="240"/>
        <v>0</v>
      </c>
      <c r="AM225" s="9">
        <f t="shared" si="240"/>
        <v>0</v>
      </c>
      <c r="AN225" s="9">
        <f t="shared" si="240"/>
        <v>0</v>
      </c>
      <c r="AO225" s="9">
        <f t="shared" si="240"/>
        <v>1</v>
      </c>
      <c r="AP225" s="9">
        <f t="shared" si="240"/>
        <v>0</v>
      </c>
      <c r="AQ225" s="9">
        <f t="shared" si="240"/>
        <v>0</v>
      </c>
      <c r="AR225" s="9">
        <f t="shared" si="240"/>
        <v>0</v>
      </c>
      <c r="AS225" s="9">
        <f t="shared" si="240"/>
        <v>0</v>
      </c>
      <c r="AT225" s="9">
        <f t="shared" si="240"/>
        <v>0</v>
      </c>
      <c r="AU225" s="9">
        <f t="shared" si="240"/>
        <v>0</v>
      </c>
      <c r="AV225" s="9">
        <f t="shared" si="240"/>
        <v>0</v>
      </c>
      <c r="AW225" s="9">
        <f t="shared" si="240"/>
        <v>0</v>
      </c>
      <c r="AX225" s="9">
        <f t="shared" si="240"/>
        <v>0</v>
      </c>
      <c r="AY225" s="9">
        <f t="shared" si="240"/>
        <v>0</v>
      </c>
    </row>
    <row r="226" spans="29:51" x14ac:dyDescent="0.35">
      <c r="AC226">
        <v>1</v>
      </c>
      <c r="AD226" s="7">
        <v>44781</v>
      </c>
      <c r="AE226" s="9">
        <f t="shared" si="240"/>
        <v>0</v>
      </c>
      <c r="AF226" s="9">
        <f t="shared" si="240"/>
        <v>0</v>
      </c>
      <c r="AG226" s="9">
        <f t="shared" si="240"/>
        <v>0</v>
      </c>
      <c r="AH226" s="9">
        <f t="shared" si="240"/>
        <v>0</v>
      </c>
      <c r="AI226" s="9">
        <f t="shared" si="240"/>
        <v>0</v>
      </c>
      <c r="AJ226" s="9">
        <f t="shared" si="240"/>
        <v>0</v>
      </c>
      <c r="AK226" s="9">
        <f t="shared" si="240"/>
        <v>0</v>
      </c>
      <c r="AL226" s="9">
        <f t="shared" si="240"/>
        <v>0</v>
      </c>
      <c r="AM226" s="9">
        <f t="shared" si="240"/>
        <v>0</v>
      </c>
      <c r="AN226" s="9">
        <f t="shared" si="240"/>
        <v>0</v>
      </c>
      <c r="AO226" s="9">
        <f t="shared" si="240"/>
        <v>0</v>
      </c>
      <c r="AP226" s="9">
        <f t="shared" si="240"/>
        <v>0</v>
      </c>
      <c r="AQ226" s="9">
        <f t="shared" si="240"/>
        <v>0</v>
      </c>
      <c r="AR226" s="9">
        <f t="shared" si="240"/>
        <v>0</v>
      </c>
      <c r="AS226" s="9">
        <f t="shared" si="240"/>
        <v>0</v>
      </c>
      <c r="AT226" s="9">
        <f t="shared" si="240"/>
        <v>0</v>
      </c>
      <c r="AU226" s="9">
        <f t="shared" si="240"/>
        <v>0</v>
      </c>
      <c r="AV226" s="9">
        <f t="shared" si="240"/>
        <v>0</v>
      </c>
      <c r="AW226" s="9">
        <f t="shared" si="240"/>
        <v>1</v>
      </c>
      <c r="AX226" s="9">
        <f t="shared" si="240"/>
        <v>0</v>
      </c>
      <c r="AY226" s="9">
        <f t="shared" si="240"/>
        <v>0</v>
      </c>
    </row>
    <row r="227" spans="29:51" x14ac:dyDescent="0.35">
      <c r="AC227">
        <v>1</v>
      </c>
      <c r="AD227" s="7">
        <v>44782</v>
      </c>
      <c r="AE227" s="9">
        <f t="shared" si="240"/>
        <v>0</v>
      </c>
      <c r="AF227" s="9">
        <f t="shared" si="240"/>
        <v>0</v>
      </c>
      <c r="AG227" s="9">
        <f t="shared" si="240"/>
        <v>0</v>
      </c>
      <c r="AH227" s="9">
        <f t="shared" si="240"/>
        <v>0</v>
      </c>
      <c r="AI227" s="9">
        <f t="shared" si="240"/>
        <v>0</v>
      </c>
      <c r="AJ227" s="9">
        <f t="shared" si="240"/>
        <v>0</v>
      </c>
      <c r="AK227" s="9">
        <f t="shared" si="240"/>
        <v>0</v>
      </c>
      <c r="AL227" s="9">
        <f t="shared" si="240"/>
        <v>0</v>
      </c>
      <c r="AM227" s="9">
        <f t="shared" si="240"/>
        <v>0</v>
      </c>
      <c r="AN227" s="9">
        <f t="shared" si="240"/>
        <v>0</v>
      </c>
      <c r="AO227" s="9">
        <f t="shared" si="240"/>
        <v>1</v>
      </c>
      <c r="AP227" s="9">
        <f t="shared" si="240"/>
        <v>0</v>
      </c>
      <c r="AQ227" s="9">
        <f t="shared" si="240"/>
        <v>0</v>
      </c>
      <c r="AR227" s="9">
        <f t="shared" si="240"/>
        <v>0</v>
      </c>
      <c r="AS227" s="9">
        <f t="shared" si="240"/>
        <v>0</v>
      </c>
      <c r="AT227" s="9">
        <f t="shared" si="240"/>
        <v>0</v>
      </c>
      <c r="AU227" s="9">
        <f t="shared" si="240"/>
        <v>0</v>
      </c>
      <c r="AV227" s="9">
        <f t="shared" si="240"/>
        <v>0</v>
      </c>
      <c r="AW227" s="9">
        <f t="shared" si="240"/>
        <v>0</v>
      </c>
      <c r="AX227" s="9">
        <f t="shared" si="240"/>
        <v>0</v>
      </c>
      <c r="AY227" s="9">
        <f t="shared" si="240"/>
        <v>0</v>
      </c>
    </row>
    <row r="228" spans="29:51" x14ac:dyDescent="0.35">
      <c r="AC228">
        <v>1</v>
      </c>
      <c r="AD228" s="7">
        <v>44783</v>
      </c>
      <c r="AE228" s="9">
        <f t="shared" si="240"/>
        <v>0</v>
      </c>
      <c r="AF228" s="9">
        <f t="shared" si="240"/>
        <v>0</v>
      </c>
      <c r="AG228" s="9">
        <f t="shared" si="240"/>
        <v>0</v>
      </c>
      <c r="AH228" s="9">
        <f t="shared" si="240"/>
        <v>0</v>
      </c>
      <c r="AI228" s="9">
        <f t="shared" si="240"/>
        <v>0</v>
      </c>
      <c r="AJ228" s="9">
        <f t="shared" si="240"/>
        <v>0</v>
      </c>
      <c r="AK228" s="9">
        <f t="shared" si="240"/>
        <v>0</v>
      </c>
      <c r="AL228" s="9">
        <f t="shared" si="240"/>
        <v>0</v>
      </c>
      <c r="AM228" s="9">
        <f t="shared" si="240"/>
        <v>0</v>
      </c>
      <c r="AN228" s="9">
        <f t="shared" si="240"/>
        <v>0</v>
      </c>
      <c r="AO228" s="9">
        <f t="shared" si="240"/>
        <v>0</v>
      </c>
      <c r="AP228" s="9">
        <f t="shared" si="240"/>
        <v>0</v>
      </c>
      <c r="AQ228" s="9">
        <f t="shared" si="240"/>
        <v>0</v>
      </c>
      <c r="AR228" s="9">
        <f t="shared" si="240"/>
        <v>0</v>
      </c>
      <c r="AS228" s="9">
        <f t="shared" si="240"/>
        <v>0</v>
      </c>
      <c r="AT228" s="9">
        <f t="shared" si="240"/>
        <v>0</v>
      </c>
      <c r="AU228" s="9">
        <f t="shared" si="240"/>
        <v>1</v>
      </c>
      <c r="AV228" s="9">
        <f t="shared" si="240"/>
        <v>0</v>
      </c>
      <c r="AW228" s="9">
        <f t="shared" si="240"/>
        <v>0</v>
      </c>
      <c r="AX228" s="9">
        <f t="shared" si="240"/>
        <v>0</v>
      </c>
      <c r="AY228" s="9">
        <f t="shared" si="240"/>
        <v>0</v>
      </c>
    </row>
    <row r="229" spans="29:51" x14ac:dyDescent="0.35">
      <c r="AC229">
        <v>1</v>
      </c>
      <c r="AD229" s="7">
        <v>44784</v>
      </c>
      <c r="AE229" s="9">
        <f t="shared" si="240"/>
        <v>0</v>
      </c>
      <c r="AF229" s="9">
        <f t="shared" si="240"/>
        <v>0</v>
      </c>
      <c r="AG229" s="9">
        <f t="shared" si="240"/>
        <v>0</v>
      </c>
      <c r="AH229" s="9">
        <f t="shared" si="240"/>
        <v>0</v>
      </c>
      <c r="AI229" s="9">
        <f t="shared" si="240"/>
        <v>0</v>
      </c>
      <c r="AJ229" s="9">
        <f t="shared" si="240"/>
        <v>0</v>
      </c>
      <c r="AK229" s="9">
        <f t="shared" si="240"/>
        <v>0</v>
      </c>
      <c r="AL229" s="9">
        <f t="shared" si="240"/>
        <v>0</v>
      </c>
      <c r="AM229" s="9">
        <f t="shared" si="240"/>
        <v>0</v>
      </c>
      <c r="AN229" s="9">
        <f t="shared" si="240"/>
        <v>0</v>
      </c>
      <c r="AO229" s="9">
        <f t="shared" si="240"/>
        <v>0</v>
      </c>
      <c r="AP229" s="9">
        <f t="shared" si="240"/>
        <v>0</v>
      </c>
      <c r="AQ229" s="9">
        <f t="shared" si="240"/>
        <v>0</v>
      </c>
      <c r="AR229" s="9">
        <f t="shared" si="240"/>
        <v>1</v>
      </c>
      <c r="AS229" s="9">
        <f t="shared" si="240"/>
        <v>0</v>
      </c>
      <c r="AT229" s="9">
        <f t="shared" si="240"/>
        <v>0</v>
      </c>
      <c r="AU229" s="9">
        <f t="shared" si="240"/>
        <v>0</v>
      </c>
      <c r="AV229" s="9">
        <f t="shared" si="240"/>
        <v>0</v>
      </c>
      <c r="AW229" s="9">
        <f t="shared" si="240"/>
        <v>0</v>
      </c>
      <c r="AX229" s="9">
        <f t="shared" si="240"/>
        <v>0</v>
      </c>
      <c r="AY229" s="9">
        <f t="shared" si="240"/>
        <v>0</v>
      </c>
    </row>
    <row r="230" spans="29:51" x14ac:dyDescent="0.35">
      <c r="AC230">
        <v>1</v>
      </c>
      <c r="AD230" s="7">
        <v>44785</v>
      </c>
      <c r="AE230" s="9">
        <f t="shared" si="240"/>
        <v>0</v>
      </c>
      <c r="AF230" s="9">
        <f t="shared" si="240"/>
        <v>0</v>
      </c>
      <c r="AG230" s="9">
        <f t="shared" si="240"/>
        <v>0</v>
      </c>
      <c r="AH230" s="9">
        <f t="shared" si="240"/>
        <v>0</v>
      </c>
      <c r="AI230" s="9">
        <f t="shared" si="240"/>
        <v>0</v>
      </c>
      <c r="AJ230" s="9">
        <f t="shared" si="240"/>
        <v>0</v>
      </c>
      <c r="AK230" s="9">
        <f t="shared" si="240"/>
        <v>0</v>
      </c>
      <c r="AL230" s="9">
        <f t="shared" si="240"/>
        <v>0</v>
      </c>
      <c r="AM230" s="9">
        <f t="shared" si="240"/>
        <v>0</v>
      </c>
      <c r="AN230" s="9">
        <f t="shared" si="240"/>
        <v>0</v>
      </c>
      <c r="AO230" s="9">
        <f t="shared" si="240"/>
        <v>0</v>
      </c>
      <c r="AP230" s="9">
        <f t="shared" si="240"/>
        <v>0</v>
      </c>
      <c r="AQ230" s="9">
        <f t="shared" si="240"/>
        <v>0</v>
      </c>
      <c r="AR230" s="9">
        <f t="shared" si="240"/>
        <v>1</v>
      </c>
      <c r="AS230" s="9">
        <f t="shared" si="240"/>
        <v>0</v>
      </c>
      <c r="AT230" s="9">
        <f t="shared" si="240"/>
        <v>0</v>
      </c>
      <c r="AU230" s="9">
        <f t="shared" si="240"/>
        <v>0</v>
      </c>
      <c r="AV230" s="9">
        <f t="shared" si="240"/>
        <v>0</v>
      </c>
      <c r="AW230" s="9">
        <f t="shared" si="240"/>
        <v>0</v>
      </c>
      <c r="AX230" s="9">
        <f t="shared" si="240"/>
        <v>0</v>
      </c>
      <c r="AY230" s="9">
        <f t="shared" si="240"/>
        <v>0</v>
      </c>
    </row>
    <row r="231" spans="29:51" x14ac:dyDescent="0.35">
      <c r="AC231">
        <v>1</v>
      </c>
      <c r="AD231" s="7">
        <v>44786</v>
      </c>
      <c r="AE231" s="9">
        <f t="shared" si="240"/>
        <v>0</v>
      </c>
      <c r="AF231" s="9">
        <f t="shared" si="240"/>
        <v>0</v>
      </c>
      <c r="AG231" s="9">
        <f t="shared" si="240"/>
        <v>0</v>
      </c>
      <c r="AH231" s="9">
        <f t="shared" si="240"/>
        <v>0</v>
      </c>
      <c r="AI231" s="9">
        <f t="shared" si="240"/>
        <v>0</v>
      </c>
      <c r="AJ231" s="9">
        <f t="shared" si="240"/>
        <v>0</v>
      </c>
      <c r="AK231" s="9">
        <f t="shared" si="240"/>
        <v>0</v>
      </c>
      <c r="AL231" s="9">
        <f t="shared" si="240"/>
        <v>0</v>
      </c>
      <c r="AM231" s="9">
        <f t="shared" si="240"/>
        <v>0</v>
      </c>
      <c r="AN231" s="9">
        <f t="shared" si="240"/>
        <v>0</v>
      </c>
      <c r="AO231" s="9">
        <f t="shared" si="240"/>
        <v>0</v>
      </c>
      <c r="AP231" s="9">
        <f t="shared" si="240"/>
        <v>0</v>
      </c>
      <c r="AQ231" s="9">
        <f t="shared" si="240"/>
        <v>0</v>
      </c>
      <c r="AR231" s="9">
        <f t="shared" si="240"/>
        <v>0</v>
      </c>
      <c r="AS231" s="9">
        <f t="shared" si="240"/>
        <v>0</v>
      </c>
      <c r="AT231" s="9">
        <f t="shared" si="240"/>
        <v>1</v>
      </c>
      <c r="AU231" s="9">
        <f t="shared" si="240"/>
        <v>0</v>
      </c>
      <c r="AV231" s="9">
        <f t="shared" si="240"/>
        <v>0</v>
      </c>
      <c r="AW231" s="9">
        <f t="shared" si="240"/>
        <v>0</v>
      </c>
      <c r="AX231" s="9">
        <f t="shared" si="240"/>
        <v>0</v>
      </c>
      <c r="AY231" s="9">
        <f t="shared" si="240"/>
        <v>0</v>
      </c>
    </row>
    <row r="232" spans="29:51" x14ac:dyDescent="0.35">
      <c r="AC232">
        <v>1</v>
      </c>
      <c r="AD232" s="7">
        <v>44787</v>
      </c>
      <c r="AE232" s="9">
        <f t="shared" si="240"/>
        <v>0</v>
      </c>
      <c r="AF232" s="9">
        <f t="shared" si="240"/>
        <v>0</v>
      </c>
      <c r="AG232" s="9">
        <f t="shared" si="240"/>
        <v>0</v>
      </c>
      <c r="AH232" s="9">
        <f t="shared" si="240"/>
        <v>0</v>
      </c>
      <c r="AI232" s="9">
        <f t="shared" si="240"/>
        <v>0</v>
      </c>
      <c r="AJ232" s="9">
        <f t="shared" si="240"/>
        <v>0</v>
      </c>
      <c r="AK232" s="9">
        <f t="shared" si="240"/>
        <v>0</v>
      </c>
      <c r="AL232" s="9">
        <f t="shared" si="240"/>
        <v>0</v>
      </c>
      <c r="AM232" s="9">
        <f t="shared" si="240"/>
        <v>0</v>
      </c>
      <c r="AN232" s="9">
        <f t="shared" si="240"/>
        <v>0</v>
      </c>
      <c r="AO232" s="9">
        <f t="shared" si="240"/>
        <v>0</v>
      </c>
      <c r="AP232" s="9">
        <f t="shared" si="240"/>
        <v>0</v>
      </c>
      <c r="AQ232" s="9">
        <f t="shared" si="240"/>
        <v>0</v>
      </c>
      <c r="AR232" s="9">
        <f t="shared" si="240"/>
        <v>0</v>
      </c>
      <c r="AS232" s="9">
        <f t="shared" si="240"/>
        <v>1</v>
      </c>
      <c r="AT232" s="9">
        <f t="shared" si="240"/>
        <v>0</v>
      </c>
      <c r="AU232" s="9">
        <f t="shared" si="240"/>
        <v>0</v>
      </c>
      <c r="AV232" s="9">
        <f t="shared" si="240"/>
        <v>0</v>
      </c>
      <c r="AW232" s="9">
        <f t="shared" si="240"/>
        <v>0</v>
      </c>
      <c r="AX232" s="9">
        <f t="shared" si="240"/>
        <v>0</v>
      </c>
      <c r="AY232" s="9">
        <f t="shared" si="240"/>
        <v>0</v>
      </c>
    </row>
    <row r="233" spans="29:51" x14ac:dyDescent="0.35">
      <c r="AC233">
        <v>1</v>
      </c>
      <c r="AD233" s="7">
        <v>44788</v>
      </c>
      <c r="AE233" s="9">
        <f t="shared" si="240"/>
        <v>0</v>
      </c>
      <c r="AF233" s="9">
        <f t="shared" si="240"/>
        <v>0</v>
      </c>
      <c r="AG233" s="9">
        <f t="shared" si="240"/>
        <v>0</v>
      </c>
      <c r="AH233" s="9">
        <f t="shared" si="240"/>
        <v>0</v>
      </c>
      <c r="AI233" s="9">
        <f t="shared" si="240"/>
        <v>0</v>
      </c>
      <c r="AJ233" s="9">
        <f t="shared" si="240"/>
        <v>0</v>
      </c>
      <c r="AK233" s="9">
        <f t="shared" si="240"/>
        <v>0</v>
      </c>
      <c r="AL233" s="9">
        <f t="shared" si="240"/>
        <v>0</v>
      </c>
      <c r="AM233" s="9">
        <f t="shared" si="240"/>
        <v>0</v>
      </c>
      <c r="AN233" s="9">
        <f t="shared" si="240"/>
        <v>0</v>
      </c>
      <c r="AO233" s="9">
        <f t="shared" si="240"/>
        <v>0</v>
      </c>
      <c r="AP233" s="9">
        <f t="shared" si="240"/>
        <v>0</v>
      </c>
      <c r="AQ233" s="9">
        <f t="shared" si="240"/>
        <v>0</v>
      </c>
      <c r="AR233" s="9">
        <f t="shared" si="240"/>
        <v>0</v>
      </c>
      <c r="AS233" s="9">
        <f t="shared" si="240"/>
        <v>0</v>
      </c>
      <c r="AT233" s="9">
        <f t="shared" si="240"/>
        <v>0</v>
      </c>
      <c r="AU233" s="9">
        <f t="shared" si="240"/>
        <v>1</v>
      </c>
      <c r="AV233" s="9">
        <f t="shared" si="240"/>
        <v>0</v>
      </c>
      <c r="AW233" s="9">
        <f t="shared" si="240"/>
        <v>0</v>
      </c>
      <c r="AX233" s="9">
        <f t="shared" si="240"/>
        <v>0</v>
      </c>
      <c r="AY233" s="9">
        <f t="shared" si="240"/>
        <v>0</v>
      </c>
    </row>
    <row r="234" spans="29:51" x14ac:dyDescent="0.35">
      <c r="AC234">
        <v>1</v>
      </c>
      <c r="AD234" s="7">
        <v>44789</v>
      </c>
      <c r="AE234" s="9">
        <f t="shared" si="240"/>
        <v>0</v>
      </c>
      <c r="AF234" s="9">
        <f t="shared" si="240"/>
        <v>0</v>
      </c>
      <c r="AG234" s="9">
        <f t="shared" si="240"/>
        <v>0</v>
      </c>
      <c r="AH234" s="9">
        <f t="shared" si="240"/>
        <v>0</v>
      </c>
      <c r="AI234" s="9">
        <f t="shared" si="240"/>
        <v>0</v>
      </c>
      <c r="AJ234" s="9">
        <f t="shared" si="240"/>
        <v>0</v>
      </c>
      <c r="AK234" s="9">
        <f t="shared" si="240"/>
        <v>0</v>
      </c>
      <c r="AL234" s="9">
        <f t="shared" si="240"/>
        <v>0</v>
      </c>
      <c r="AM234" s="9">
        <f t="shared" si="240"/>
        <v>0</v>
      </c>
      <c r="AN234" s="9">
        <f t="shared" si="240"/>
        <v>0</v>
      </c>
      <c r="AO234" s="9">
        <f t="shared" si="240"/>
        <v>0</v>
      </c>
      <c r="AP234" s="9">
        <f t="shared" si="240"/>
        <v>1</v>
      </c>
      <c r="AQ234" s="9">
        <f t="shared" si="240"/>
        <v>0</v>
      </c>
      <c r="AR234" s="9">
        <f t="shared" si="240"/>
        <v>0</v>
      </c>
      <c r="AS234" s="9">
        <f t="shared" si="240"/>
        <v>0</v>
      </c>
      <c r="AT234" s="9">
        <f t="shared" si="240"/>
        <v>0</v>
      </c>
      <c r="AU234" s="9">
        <f t="shared" si="240"/>
        <v>0</v>
      </c>
      <c r="AV234" s="9">
        <f t="shared" si="240"/>
        <v>0</v>
      </c>
      <c r="AW234" s="9">
        <f t="shared" si="240"/>
        <v>0</v>
      </c>
      <c r="AX234" s="9">
        <f t="shared" si="240"/>
        <v>0</v>
      </c>
      <c r="AY234" s="9">
        <f t="shared" si="240"/>
        <v>0</v>
      </c>
    </row>
    <row r="235" spans="29:51" x14ac:dyDescent="0.35">
      <c r="AC235">
        <v>1</v>
      </c>
      <c r="AD235" s="7">
        <v>44790</v>
      </c>
      <c r="AE235" s="9">
        <f t="shared" si="240"/>
        <v>0</v>
      </c>
      <c r="AF235" s="9">
        <f t="shared" si="240"/>
        <v>0</v>
      </c>
      <c r="AG235" s="9">
        <f t="shared" si="240"/>
        <v>0</v>
      </c>
      <c r="AH235" s="9">
        <f t="shared" si="240"/>
        <v>0</v>
      </c>
      <c r="AI235" s="9">
        <f t="shared" si="240"/>
        <v>0</v>
      </c>
      <c r="AJ235" s="9">
        <f t="shared" si="240"/>
        <v>0</v>
      </c>
      <c r="AK235" s="9">
        <f t="shared" si="240"/>
        <v>0</v>
      </c>
      <c r="AL235" s="9">
        <f t="shared" si="240"/>
        <v>0</v>
      </c>
      <c r="AM235" s="9">
        <f t="shared" si="240"/>
        <v>0</v>
      </c>
      <c r="AN235" s="9">
        <f t="shared" si="240"/>
        <v>0</v>
      </c>
      <c r="AO235" s="9">
        <f t="shared" si="240"/>
        <v>1</v>
      </c>
      <c r="AP235" s="9">
        <f t="shared" si="240"/>
        <v>0</v>
      </c>
      <c r="AQ235" s="9">
        <f t="shared" si="240"/>
        <v>0</v>
      </c>
      <c r="AR235" s="9">
        <f t="shared" si="240"/>
        <v>0</v>
      </c>
      <c r="AS235" s="9">
        <f t="shared" si="240"/>
        <v>0</v>
      </c>
      <c r="AT235" s="9">
        <f t="shared" si="240"/>
        <v>0</v>
      </c>
      <c r="AU235" s="9">
        <f t="shared" si="240"/>
        <v>0</v>
      </c>
      <c r="AV235" s="9">
        <f t="shared" si="240"/>
        <v>0</v>
      </c>
      <c r="AW235" s="9">
        <f t="shared" si="240"/>
        <v>0</v>
      </c>
      <c r="AX235" s="9">
        <f t="shared" si="240"/>
        <v>0</v>
      </c>
      <c r="AY235" s="9">
        <f t="shared" si="240"/>
        <v>0</v>
      </c>
    </row>
    <row r="236" spans="29:51" x14ac:dyDescent="0.35">
      <c r="AC236">
        <v>1</v>
      </c>
      <c r="AD236" s="7">
        <v>44791</v>
      </c>
      <c r="AE236" s="9">
        <f t="shared" si="240"/>
        <v>0</v>
      </c>
      <c r="AF236" s="9">
        <f t="shared" si="240"/>
        <v>0</v>
      </c>
      <c r="AG236" s="9">
        <f t="shared" si="240"/>
        <v>0</v>
      </c>
      <c r="AH236" s="9">
        <f t="shared" ref="AH236:AY236" si="241">IF(AH81&lt;&gt;0,1,0)</f>
        <v>0</v>
      </c>
      <c r="AI236" s="9">
        <f t="shared" si="241"/>
        <v>0</v>
      </c>
      <c r="AJ236" s="9">
        <f t="shared" si="241"/>
        <v>0</v>
      </c>
      <c r="AK236" s="9">
        <f t="shared" si="241"/>
        <v>0</v>
      </c>
      <c r="AL236" s="9">
        <f t="shared" si="241"/>
        <v>0</v>
      </c>
      <c r="AM236" s="9">
        <f t="shared" si="241"/>
        <v>0</v>
      </c>
      <c r="AN236" s="9">
        <f t="shared" si="241"/>
        <v>0</v>
      </c>
      <c r="AO236" s="9">
        <f t="shared" si="241"/>
        <v>0</v>
      </c>
      <c r="AP236" s="9">
        <f t="shared" si="241"/>
        <v>0</v>
      </c>
      <c r="AQ236" s="9">
        <f t="shared" si="241"/>
        <v>0</v>
      </c>
      <c r="AR236" s="9">
        <f t="shared" si="241"/>
        <v>0</v>
      </c>
      <c r="AS236" s="9">
        <f t="shared" si="241"/>
        <v>0</v>
      </c>
      <c r="AT236" s="9">
        <f t="shared" si="241"/>
        <v>0</v>
      </c>
      <c r="AU236" s="9">
        <f t="shared" si="241"/>
        <v>0</v>
      </c>
      <c r="AV236" s="9">
        <f t="shared" si="241"/>
        <v>1</v>
      </c>
      <c r="AW236" s="9">
        <f t="shared" si="241"/>
        <v>0</v>
      </c>
      <c r="AX236" s="9">
        <f t="shared" si="241"/>
        <v>0</v>
      </c>
      <c r="AY236" s="9">
        <f t="shared" si="241"/>
        <v>0</v>
      </c>
    </row>
    <row r="237" spans="29:51" x14ac:dyDescent="0.35">
      <c r="AC237">
        <v>1</v>
      </c>
      <c r="AD237" s="7">
        <v>44792</v>
      </c>
      <c r="AE237" s="9">
        <f t="shared" ref="AE237:AY249" si="242">IF(AE82&lt;&gt;0,1,0)</f>
        <v>0</v>
      </c>
      <c r="AF237" s="9">
        <f t="shared" si="242"/>
        <v>0</v>
      </c>
      <c r="AG237" s="9">
        <f t="shared" si="242"/>
        <v>0</v>
      </c>
      <c r="AH237" s="9">
        <f t="shared" si="242"/>
        <v>0</v>
      </c>
      <c r="AI237" s="9">
        <f t="shared" si="242"/>
        <v>0</v>
      </c>
      <c r="AJ237" s="9">
        <f t="shared" si="242"/>
        <v>0</v>
      </c>
      <c r="AK237" s="9">
        <f t="shared" si="242"/>
        <v>0</v>
      </c>
      <c r="AL237" s="9">
        <f t="shared" si="242"/>
        <v>0</v>
      </c>
      <c r="AM237" s="9">
        <f t="shared" si="242"/>
        <v>0</v>
      </c>
      <c r="AN237" s="9">
        <f t="shared" si="242"/>
        <v>0</v>
      </c>
      <c r="AO237" s="9">
        <f t="shared" si="242"/>
        <v>0</v>
      </c>
      <c r="AP237" s="9">
        <f t="shared" si="242"/>
        <v>0</v>
      </c>
      <c r="AQ237" s="9">
        <f t="shared" si="242"/>
        <v>0</v>
      </c>
      <c r="AR237" s="9">
        <f t="shared" si="242"/>
        <v>0</v>
      </c>
      <c r="AS237" s="9">
        <f t="shared" si="242"/>
        <v>0</v>
      </c>
      <c r="AT237" s="9">
        <f t="shared" si="242"/>
        <v>0</v>
      </c>
      <c r="AU237" s="9">
        <f t="shared" si="242"/>
        <v>0</v>
      </c>
      <c r="AV237" s="9">
        <f t="shared" si="242"/>
        <v>1</v>
      </c>
      <c r="AW237" s="9">
        <f t="shared" si="242"/>
        <v>0</v>
      </c>
      <c r="AX237" s="9">
        <f t="shared" si="242"/>
        <v>0</v>
      </c>
      <c r="AY237" s="9">
        <f t="shared" si="242"/>
        <v>0</v>
      </c>
    </row>
    <row r="238" spans="29:51" x14ac:dyDescent="0.35">
      <c r="AC238">
        <v>1</v>
      </c>
      <c r="AD238" s="7">
        <v>44793</v>
      </c>
      <c r="AE238" s="9">
        <f t="shared" si="242"/>
        <v>0</v>
      </c>
      <c r="AF238" s="9">
        <f t="shared" si="242"/>
        <v>0</v>
      </c>
      <c r="AG238" s="9">
        <f t="shared" si="242"/>
        <v>0</v>
      </c>
      <c r="AH238" s="9">
        <f t="shared" si="242"/>
        <v>0</v>
      </c>
      <c r="AI238" s="9">
        <f t="shared" si="242"/>
        <v>0</v>
      </c>
      <c r="AJ238" s="9">
        <f t="shared" si="242"/>
        <v>0</v>
      </c>
      <c r="AK238" s="9">
        <f t="shared" si="242"/>
        <v>0</v>
      </c>
      <c r="AL238" s="9">
        <f t="shared" si="242"/>
        <v>0</v>
      </c>
      <c r="AM238" s="9">
        <f t="shared" si="242"/>
        <v>0</v>
      </c>
      <c r="AN238" s="9">
        <f t="shared" si="242"/>
        <v>0</v>
      </c>
      <c r="AO238" s="9">
        <f t="shared" si="242"/>
        <v>1</v>
      </c>
      <c r="AP238" s="9">
        <f t="shared" si="242"/>
        <v>0</v>
      </c>
      <c r="AQ238" s="9">
        <f t="shared" si="242"/>
        <v>0</v>
      </c>
      <c r="AR238" s="9">
        <f t="shared" si="242"/>
        <v>0</v>
      </c>
      <c r="AS238" s="9">
        <f t="shared" si="242"/>
        <v>0</v>
      </c>
      <c r="AT238" s="9">
        <f t="shared" si="242"/>
        <v>0</v>
      </c>
      <c r="AU238" s="9">
        <f t="shared" si="242"/>
        <v>0</v>
      </c>
      <c r="AV238" s="9">
        <f t="shared" si="242"/>
        <v>0</v>
      </c>
      <c r="AW238" s="9">
        <f t="shared" si="242"/>
        <v>0</v>
      </c>
      <c r="AX238" s="9">
        <f t="shared" si="242"/>
        <v>0</v>
      </c>
      <c r="AY238" s="9">
        <f t="shared" si="242"/>
        <v>0</v>
      </c>
    </row>
    <row r="239" spans="29:51" x14ac:dyDescent="0.35">
      <c r="AC239">
        <v>1</v>
      </c>
      <c r="AD239" s="7">
        <v>44794</v>
      </c>
      <c r="AE239" s="9">
        <f t="shared" si="242"/>
        <v>0</v>
      </c>
      <c r="AF239" s="9">
        <f t="shared" si="242"/>
        <v>0</v>
      </c>
      <c r="AG239" s="9">
        <f t="shared" si="242"/>
        <v>0</v>
      </c>
      <c r="AH239" s="9">
        <f t="shared" si="242"/>
        <v>1</v>
      </c>
      <c r="AI239" s="9">
        <f t="shared" si="242"/>
        <v>0</v>
      </c>
      <c r="AJ239" s="9">
        <f t="shared" si="242"/>
        <v>0</v>
      </c>
      <c r="AK239" s="9">
        <f t="shared" si="242"/>
        <v>0</v>
      </c>
      <c r="AL239" s="9">
        <f t="shared" si="242"/>
        <v>0</v>
      </c>
      <c r="AM239" s="9">
        <f t="shared" si="242"/>
        <v>0</v>
      </c>
      <c r="AN239" s="9">
        <f t="shared" si="242"/>
        <v>0</v>
      </c>
      <c r="AO239" s="9">
        <f t="shared" si="242"/>
        <v>0</v>
      </c>
      <c r="AP239" s="9">
        <f t="shared" si="242"/>
        <v>0</v>
      </c>
      <c r="AQ239" s="9">
        <f t="shared" si="242"/>
        <v>0</v>
      </c>
      <c r="AR239" s="9">
        <f t="shared" si="242"/>
        <v>0</v>
      </c>
      <c r="AS239" s="9">
        <f t="shared" si="242"/>
        <v>0</v>
      </c>
      <c r="AT239" s="9">
        <f t="shared" si="242"/>
        <v>0</v>
      </c>
      <c r="AU239" s="9">
        <f t="shared" si="242"/>
        <v>0</v>
      </c>
      <c r="AV239" s="9">
        <f t="shared" si="242"/>
        <v>0</v>
      </c>
      <c r="AW239" s="9">
        <f t="shared" si="242"/>
        <v>0</v>
      </c>
      <c r="AX239" s="9">
        <f t="shared" si="242"/>
        <v>0</v>
      </c>
      <c r="AY239" s="9">
        <f t="shared" si="242"/>
        <v>0</v>
      </c>
    </row>
    <row r="240" spans="29:51" x14ac:dyDescent="0.35">
      <c r="AC240">
        <v>1</v>
      </c>
      <c r="AD240" s="7">
        <v>44795</v>
      </c>
      <c r="AE240" s="9">
        <f t="shared" si="242"/>
        <v>0</v>
      </c>
      <c r="AF240" s="9">
        <f t="shared" si="242"/>
        <v>0</v>
      </c>
      <c r="AG240" s="9">
        <f t="shared" si="242"/>
        <v>0</v>
      </c>
      <c r="AH240" s="9">
        <f t="shared" si="242"/>
        <v>0</v>
      </c>
      <c r="AI240" s="9">
        <f t="shared" si="242"/>
        <v>0</v>
      </c>
      <c r="AJ240" s="9">
        <f t="shared" si="242"/>
        <v>0</v>
      </c>
      <c r="AK240" s="9">
        <f t="shared" si="242"/>
        <v>0</v>
      </c>
      <c r="AL240" s="9">
        <f t="shared" si="242"/>
        <v>0</v>
      </c>
      <c r="AM240" s="9">
        <f t="shared" si="242"/>
        <v>0</v>
      </c>
      <c r="AN240" s="9">
        <f t="shared" si="242"/>
        <v>0</v>
      </c>
      <c r="AO240" s="9">
        <f t="shared" si="242"/>
        <v>0</v>
      </c>
      <c r="AP240" s="9">
        <f t="shared" si="242"/>
        <v>0</v>
      </c>
      <c r="AQ240" s="9">
        <f t="shared" si="242"/>
        <v>0</v>
      </c>
      <c r="AR240" s="9">
        <f t="shared" si="242"/>
        <v>0</v>
      </c>
      <c r="AS240" s="9">
        <f t="shared" si="242"/>
        <v>0</v>
      </c>
      <c r="AT240" s="9">
        <f t="shared" si="242"/>
        <v>0</v>
      </c>
      <c r="AU240" s="9">
        <f t="shared" si="242"/>
        <v>0</v>
      </c>
      <c r="AV240" s="9">
        <f t="shared" si="242"/>
        <v>1</v>
      </c>
      <c r="AW240" s="9">
        <f t="shared" si="242"/>
        <v>0</v>
      </c>
      <c r="AX240" s="9">
        <f t="shared" si="242"/>
        <v>0</v>
      </c>
      <c r="AY240" s="9">
        <f t="shared" si="242"/>
        <v>0</v>
      </c>
    </row>
    <row r="241" spans="29:51" x14ac:dyDescent="0.35">
      <c r="AC241">
        <v>1</v>
      </c>
      <c r="AD241" s="7">
        <v>44796</v>
      </c>
      <c r="AE241" s="9">
        <f t="shared" si="242"/>
        <v>0</v>
      </c>
      <c r="AF241" s="9">
        <f t="shared" si="242"/>
        <v>0</v>
      </c>
      <c r="AG241" s="9">
        <f t="shared" si="242"/>
        <v>0</v>
      </c>
      <c r="AH241" s="9">
        <f t="shared" si="242"/>
        <v>0</v>
      </c>
      <c r="AI241" s="9">
        <f t="shared" si="242"/>
        <v>0</v>
      </c>
      <c r="AJ241" s="9">
        <f t="shared" si="242"/>
        <v>0</v>
      </c>
      <c r="AK241" s="9">
        <f t="shared" si="242"/>
        <v>0</v>
      </c>
      <c r="AL241" s="9">
        <f t="shared" si="242"/>
        <v>0</v>
      </c>
      <c r="AM241" s="9">
        <f t="shared" si="242"/>
        <v>0</v>
      </c>
      <c r="AN241" s="9">
        <f t="shared" si="242"/>
        <v>0</v>
      </c>
      <c r="AO241" s="9">
        <f t="shared" si="242"/>
        <v>0</v>
      </c>
      <c r="AP241" s="9">
        <f t="shared" si="242"/>
        <v>0</v>
      </c>
      <c r="AQ241" s="9">
        <f t="shared" si="242"/>
        <v>0</v>
      </c>
      <c r="AR241" s="9">
        <f t="shared" si="242"/>
        <v>0</v>
      </c>
      <c r="AS241" s="9">
        <f t="shared" si="242"/>
        <v>0</v>
      </c>
      <c r="AT241" s="9">
        <f t="shared" si="242"/>
        <v>0</v>
      </c>
      <c r="AU241" s="9">
        <f t="shared" si="242"/>
        <v>0</v>
      </c>
      <c r="AV241" s="9">
        <f t="shared" si="242"/>
        <v>1</v>
      </c>
      <c r="AW241" s="9">
        <f t="shared" si="242"/>
        <v>0</v>
      </c>
      <c r="AX241" s="9">
        <f t="shared" si="242"/>
        <v>0</v>
      </c>
      <c r="AY241" s="9">
        <f t="shared" si="242"/>
        <v>0</v>
      </c>
    </row>
    <row r="242" spans="29:51" x14ac:dyDescent="0.35">
      <c r="AC242">
        <v>1</v>
      </c>
      <c r="AD242" s="7">
        <v>44797</v>
      </c>
      <c r="AE242" s="9">
        <f t="shared" si="242"/>
        <v>0</v>
      </c>
      <c r="AF242" s="9">
        <f t="shared" si="242"/>
        <v>0</v>
      </c>
      <c r="AG242" s="9">
        <f t="shared" si="242"/>
        <v>0</v>
      </c>
      <c r="AH242" s="9">
        <f t="shared" si="242"/>
        <v>0</v>
      </c>
      <c r="AI242" s="9">
        <f t="shared" si="242"/>
        <v>0</v>
      </c>
      <c r="AJ242" s="9">
        <f t="shared" si="242"/>
        <v>0</v>
      </c>
      <c r="AK242" s="9">
        <f t="shared" si="242"/>
        <v>0</v>
      </c>
      <c r="AL242" s="9">
        <f t="shared" si="242"/>
        <v>0</v>
      </c>
      <c r="AM242" s="9">
        <f t="shared" si="242"/>
        <v>0</v>
      </c>
      <c r="AN242" s="9">
        <f t="shared" si="242"/>
        <v>0</v>
      </c>
      <c r="AO242" s="9">
        <f t="shared" si="242"/>
        <v>1</v>
      </c>
      <c r="AP242" s="9">
        <f t="shared" si="242"/>
        <v>0</v>
      </c>
      <c r="AQ242" s="9">
        <f t="shared" si="242"/>
        <v>0</v>
      </c>
      <c r="AR242" s="9">
        <f t="shared" si="242"/>
        <v>0</v>
      </c>
      <c r="AS242" s="9">
        <f t="shared" si="242"/>
        <v>0</v>
      </c>
      <c r="AT242" s="9">
        <f t="shared" si="242"/>
        <v>0</v>
      </c>
      <c r="AU242" s="9">
        <f t="shared" si="242"/>
        <v>0</v>
      </c>
      <c r="AV242" s="9">
        <f t="shared" si="242"/>
        <v>0</v>
      </c>
      <c r="AW242" s="9">
        <f t="shared" si="242"/>
        <v>0</v>
      </c>
      <c r="AX242" s="9">
        <f t="shared" si="242"/>
        <v>0</v>
      </c>
      <c r="AY242" s="9">
        <f t="shared" si="242"/>
        <v>0</v>
      </c>
    </row>
    <row r="243" spans="29:51" x14ac:dyDescent="0.35">
      <c r="AC243">
        <v>1</v>
      </c>
      <c r="AD243" s="7">
        <v>44798</v>
      </c>
      <c r="AE243" s="9">
        <f t="shared" si="242"/>
        <v>0</v>
      </c>
      <c r="AF243" s="9">
        <f t="shared" si="242"/>
        <v>0</v>
      </c>
      <c r="AG243" s="9">
        <f t="shared" si="242"/>
        <v>0</v>
      </c>
      <c r="AH243" s="9">
        <f t="shared" si="242"/>
        <v>0</v>
      </c>
      <c r="AI243" s="9">
        <f t="shared" si="242"/>
        <v>0</v>
      </c>
      <c r="AJ243" s="9">
        <f t="shared" si="242"/>
        <v>0</v>
      </c>
      <c r="AK243" s="9">
        <f t="shared" si="242"/>
        <v>0</v>
      </c>
      <c r="AL243" s="9">
        <f t="shared" si="242"/>
        <v>0</v>
      </c>
      <c r="AM243" s="9">
        <f t="shared" si="242"/>
        <v>0</v>
      </c>
      <c r="AN243" s="9">
        <f t="shared" si="242"/>
        <v>0</v>
      </c>
      <c r="AO243" s="9">
        <f t="shared" si="242"/>
        <v>0</v>
      </c>
      <c r="AP243" s="9">
        <f t="shared" si="242"/>
        <v>0</v>
      </c>
      <c r="AQ243" s="9">
        <f t="shared" si="242"/>
        <v>0</v>
      </c>
      <c r="AR243" s="9">
        <f t="shared" si="242"/>
        <v>0</v>
      </c>
      <c r="AS243" s="9">
        <f t="shared" si="242"/>
        <v>0</v>
      </c>
      <c r="AT243" s="9">
        <f t="shared" si="242"/>
        <v>0</v>
      </c>
      <c r="AU243" s="9">
        <f t="shared" si="242"/>
        <v>0</v>
      </c>
      <c r="AV243" s="9">
        <f t="shared" si="242"/>
        <v>0</v>
      </c>
      <c r="AW243" s="9">
        <f t="shared" si="242"/>
        <v>1</v>
      </c>
      <c r="AX243" s="9">
        <f t="shared" si="242"/>
        <v>0</v>
      </c>
      <c r="AY243" s="9">
        <f t="shared" si="242"/>
        <v>0</v>
      </c>
    </row>
    <row r="244" spans="29:51" x14ac:dyDescent="0.35">
      <c r="AC244">
        <v>1</v>
      </c>
      <c r="AD244" s="7">
        <v>44799</v>
      </c>
      <c r="AE244" s="9">
        <f t="shared" si="242"/>
        <v>0</v>
      </c>
      <c r="AF244" s="9">
        <f t="shared" si="242"/>
        <v>0</v>
      </c>
      <c r="AG244" s="9">
        <f t="shared" si="242"/>
        <v>0</v>
      </c>
      <c r="AH244" s="9">
        <f t="shared" si="242"/>
        <v>0</v>
      </c>
      <c r="AI244" s="9">
        <f t="shared" si="242"/>
        <v>0</v>
      </c>
      <c r="AJ244" s="9">
        <f t="shared" si="242"/>
        <v>0</v>
      </c>
      <c r="AK244" s="9">
        <f t="shared" si="242"/>
        <v>0</v>
      </c>
      <c r="AL244" s="9">
        <f t="shared" si="242"/>
        <v>0</v>
      </c>
      <c r="AM244" s="9">
        <f t="shared" si="242"/>
        <v>0</v>
      </c>
      <c r="AN244" s="9">
        <f t="shared" si="242"/>
        <v>0</v>
      </c>
      <c r="AO244" s="9">
        <f t="shared" si="242"/>
        <v>0</v>
      </c>
      <c r="AP244" s="9">
        <f t="shared" si="242"/>
        <v>0</v>
      </c>
      <c r="AQ244" s="9">
        <f t="shared" si="242"/>
        <v>0</v>
      </c>
      <c r="AR244" s="9">
        <f t="shared" si="242"/>
        <v>0</v>
      </c>
      <c r="AS244" s="9">
        <f t="shared" si="242"/>
        <v>0</v>
      </c>
      <c r="AT244" s="9">
        <f t="shared" si="242"/>
        <v>0</v>
      </c>
      <c r="AU244" s="9">
        <f t="shared" si="242"/>
        <v>1</v>
      </c>
      <c r="AV244" s="9">
        <f t="shared" si="242"/>
        <v>0</v>
      </c>
      <c r="AW244" s="9">
        <f t="shared" si="242"/>
        <v>0</v>
      </c>
      <c r="AX244" s="9">
        <f t="shared" si="242"/>
        <v>0</v>
      </c>
      <c r="AY244" s="9">
        <f t="shared" si="242"/>
        <v>0</v>
      </c>
    </row>
    <row r="245" spans="29:51" x14ac:dyDescent="0.35">
      <c r="AC245">
        <v>1</v>
      </c>
      <c r="AD245" s="7">
        <v>44800</v>
      </c>
      <c r="AE245" s="9">
        <f t="shared" si="242"/>
        <v>0</v>
      </c>
      <c r="AF245" s="9">
        <f t="shared" si="242"/>
        <v>0</v>
      </c>
      <c r="AG245" s="9">
        <f t="shared" si="242"/>
        <v>0</v>
      </c>
      <c r="AH245" s="9">
        <f t="shared" si="242"/>
        <v>0</v>
      </c>
      <c r="AI245" s="9">
        <f t="shared" si="242"/>
        <v>0</v>
      </c>
      <c r="AJ245" s="9">
        <f t="shared" si="242"/>
        <v>0</v>
      </c>
      <c r="AK245" s="9">
        <f t="shared" si="242"/>
        <v>0</v>
      </c>
      <c r="AL245" s="9">
        <f t="shared" si="242"/>
        <v>0</v>
      </c>
      <c r="AM245" s="9">
        <f t="shared" si="242"/>
        <v>0</v>
      </c>
      <c r="AN245" s="9">
        <f t="shared" si="242"/>
        <v>0</v>
      </c>
      <c r="AO245" s="9">
        <f t="shared" si="242"/>
        <v>0</v>
      </c>
      <c r="AP245" s="9">
        <f t="shared" si="242"/>
        <v>0</v>
      </c>
      <c r="AQ245" s="9">
        <f t="shared" si="242"/>
        <v>0</v>
      </c>
      <c r="AR245" s="9">
        <f t="shared" si="242"/>
        <v>0</v>
      </c>
      <c r="AS245" s="9">
        <f t="shared" si="242"/>
        <v>1</v>
      </c>
      <c r="AT245" s="9">
        <f t="shared" si="242"/>
        <v>0</v>
      </c>
      <c r="AU245" s="9">
        <f t="shared" si="242"/>
        <v>0</v>
      </c>
      <c r="AV245" s="9">
        <f t="shared" si="242"/>
        <v>0</v>
      </c>
      <c r="AW245" s="9">
        <f t="shared" si="242"/>
        <v>0</v>
      </c>
      <c r="AX245" s="9">
        <f t="shared" si="242"/>
        <v>0</v>
      </c>
      <c r="AY245" s="9">
        <f t="shared" si="242"/>
        <v>0</v>
      </c>
    </row>
    <row r="246" spans="29:51" x14ac:dyDescent="0.35">
      <c r="AC246">
        <v>1</v>
      </c>
      <c r="AD246" s="7">
        <v>44801</v>
      </c>
      <c r="AE246" s="9">
        <f t="shared" si="242"/>
        <v>0</v>
      </c>
      <c r="AF246" s="9">
        <f t="shared" si="242"/>
        <v>0</v>
      </c>
      <c r="AG246" s="9">
        <f t="shared" si="242"/>
        <v>0</v>
      </c>
      <c r="AH246" s="9">
        <f t="shared" si="242"/>
        <v>0</v>
      </c>
      <c r="AI246" s="9">
        <f t="shared" si="242"/>
        <v>0</v>
      </c>
      <c r="AJ246" s="9">
        <f t="shared" si="242"/>
        <v>0</v>
      </c>
      <c r="AK246" s="9">
        <f t="shared" si="242"/>
        <v>0</v>
      </c>
      <c r="AL246" s="9">
        <f t="shared" si="242"/>
        <v>1</v>
      </c>
      <c r="AM246" s="9">
        <f t="shared" si="242"/>
        <v>0</v>
      </c>
      <c r="AN246" s="9">
        <f t="shared" si="242"/>
        <v>0</v>
      </c>
      <c r="AO246" s="9">
        <f t="shared" si="242"/>
        <v>0</v>
      </c>
      <c r="AP246" s="9">
        <f t="shared" si="242"/>
        <v>0</v>
      </c>
      <c r="AQ246" s="9">
        <f t="shared" si="242"/>
        <v>0</v>
      </c>
      <c r="AR246" s="9">
        <f t="shared" si="242"/>
        <v>0</v>
      </c>
      <c r="AS246" s="9">
        <f t="shared" si="242"/>
        <v>0</v>
      </c>
      <c r="AT246" s="9">
        <f t="shared" si="242"/>
        <v>0</v>
      </c>
      <c r="AU246" s="9">
        <f t="shared" si="242"/>
        <v>0</v>
      </c>
      <c r="AV246" s="9">
        <f t="shared" si="242"/>
        <v>0</v>
      </c>
      <c r="AW246" s="9">
        <f t="shared" si="242"/>
        <v>0</v>
      </c>
      <c r="AX246" s="9">
        <f t="shared" si="242"/>
        <v>0</v>
      </c>
      <c r="AY246" s="9">
        <f t="shared" si="242"/>
        <v>0</v>
      </c>
    </row>
    <row r="247" spans="29:51" x14ac:dyDescent="0.35">
      <c r="AC247">
        <v>1</v>
      </c>
      <c r="AD247" s="7">
        <v>44802</v>
      </c>
      <c r="AE247" s="9">
        <f t="shared" si="242"/>
        <v>0</v>
      </c>
      <c r="AF247" s="9">
        <f t="shared" si="242"/>
        <v>0</v>
      </c>
      <c r="AG247" s="9">
        <f t="shared" si="242"/>
        <v>0</v>
      </c>
      <c r="AH247" s="9">
        <f t="shared" si="242"/>
        <v>0</v>
      </c>
      <c r="AI247" s="9">
        <f t="shared" si="242"/>
        <v>0</v>
      </c>
      <c r="AJ247" s="9">
        <f t="shared" si="242"/>
        <v>0</v>
      </c>
      <c r="AK247" s="9">
        <f t="shared" si="242"/>
        <v>0</v>
      </c>
      <c r="AL247" s="9">
        <f t="shared" si="242"/>
        <v>0</v>
      </c>
      <c r="AM247" s="9">
        <f t="shared" si="242"/>
        <v>0</v>
      </c>
      <c r="AN247" s="9">
        <f t="shared" si="242"/>
        <v>0</v>
      </c>
      <c r="AO247" s="9">
        <f t="shared" si="242"/>
        <v>0</v>
      </c>
      <c r="AP247" s="9">
        <f t="shared" si="242"/>
        <v>0</v>
      </c>
      <c r="AQ247" s="9">
        <f t="shared" si="242"/>
        <v>0</v>
      </c>
      <c r="AR247" s="9">
        <f t="shared" si="242"/>
        <v>0</v>
      </c>
      <c r="AS247" s="9">
        <f t="shared" si="242"/>
        <v>0</v>
      </c>
      <c r="AT247" s="9">
        <f t="shared" si="242"/>
        <v>1</v>
      </c>
      <c r="AU247" s="9">
        <f t="shared" si="242"/>
        <v>0</v>
      </c>
      <c r="AV247" s="9">
        <f t="shared" si="242"/>
        <v>0</v>
      </c>
      <c r="AW247" s="9">
        <f t="shared" si="242"/>
        <v>0</v>
      </c>
      <c r="AX247" s="9">
        <f t="shared" si="242"/>
        <v>0</v>
      </c>
      <c r="AY247" s="9">
        <f t="shared" si="242"/>
        <v>0</v>
      </c>
    </row>
    <row r="248" spans="29:51" x14ac:dyDescent="0.35">
      <c r="AC248">
        <v>1</v>
      </c>
      <c r="AD248" s="7">
        <v>44803</v>
      </c>
      <c r="AE248" s="9">
        <f t="shared" si="242"/>
        <v>0</v>
      </c>
      <c r="AF248" s="9">
        <f t="shared" si="242"/>
        <v>0</v>
      </c>
      <c r="AG248" s="9">
        <f t="shared" si="242"/>
        <v>0</v>
      </c>
      <c r="AH248" s="9">
        <f t="shared" si="242"/>
        <v>0</v>
      </c>
      <c r="AI248" s="9">
        <f t="shared" si="242"/>
        <v>0</v>
      </c>
      <c r="AJ248" s="9">
        <f t="shared" si="242"/>
        <v>0</v>
      </c>
      <c r="AK248" s="9">
        <f t="shared" si="242"/>
        <v>0</v>
      </c>
      <c r="AL248" s="9">
        <f t="shared" si="242"/>
        <v>0</v>
      </c>
      <c r="AM248" s="9">
        <f t="shared" si="242"/>
        <v>0</v>
      </c>
      <c r="AN248" s="9">
        <f t="shared" si="242"/>
        <v>0</v>
      </c>
      <c r="AO248" s="9">
        <f t="shared" si="242"/>
        <v>0</v>
      </c>
      <c r="AP248" s="9">
        <f t="shared" si="242"/>
        <v>0</v>
      </c>
      <c r="AQ248" s="9">
        <f t="shared" si="242"/>
        <v>0</v>
      </c>
      <c r="AR248" s="9">
        <f t="shared" si="242"/>
        <v>0</v>
      </c>
      <c r="AS248" s="9">
        <f t="shared" si="242"/>
        <v>0</v>
      </c>
      <c r="AT248" s="9">
        <f t="shared" si="242"/>
        <v>0</v>
      </c>
      <c r="AU248" s="9">
        <f t="shared" si="242"/>
        <v>1</v>
      </c>
      <c r="AV248" s="9">
        <f t="shared" si="242"/>
        <v>0</v>
      </c>
      <c r="AW248" s="9">
        <f t="shared" si="242"/>
        <v>0</v>
      </c>
      <c r="AX248" s="9">
        <f t="shared" si="242"/>
        <v>0</v>
      </c>
      <c r="AY248" s="9">
        <f t="shared" si="242"/>
        <v>0</v>
      </c>
    </row>
    <row r="249" spans="29:51" x14ac:dyDescent="0.35">
      <c r="AC249">
        <v>1</v>
      </c>
      <c r="AD249" s="7">
        <v>44804</v>
      </c>
      <c r="AE249" s="9">
        <f t="shared" si="242"/>
        <v>0</v>
      </c>
      <c r="AF249" s="9">
        <f t="shared" si="242"/>
        <v>0</v>
      </c>
      <c r="AG249" s="9">
        <f t="shared" si="242"/>
        <v>0</v>
      </c>
      <c r="AH249" s="9">
        <f t="shared" ref="AH249:AY249" si="243">IF(AH94&lt;&gt;0,1,0)</f>
        <v>0</v>
      </c>
      <c r="AI249" s="9">
        <f t="shared" si="243"/>
        <v>0</v>
      </c>
      <c r="AJ249" s="9">
        <f t="shared" si="243"/>
        <v>0</v>
      </c>
      <c r="AK249" s="9">
        <f t="shared" si="243"/>
        <v>0</v>
      </c>
      <c r="AL249" s="9">
        <f t="shared" si="243"/>
        <v>0</v>
      </c>
      <c r="AM249" s="9">
        <f t="shared" si="243"/>
        <v>0</v>
      </c>
      <c r="AN249" s="9">
        <f t="shared" si="243"/>
        <v>0</v>
      </c>
      <c r="AO249" s="9">
        <f t="shared" si="243"/>
        <v>0</v>
      </c>
      <c r="AP249" s="9">
        <f t="shared" si="243"/>
        <v>0</v>
      </c>
      <c r="AQ249" s="9">
        <f t="shared" si="243"/>
        <v>0</v>
      </c>
      <c r="AR249" s="9">
        <f t="shared" si="243"/>
        <v>0</v>
      </c>
      <c r="AS249" s="9">
        <f t="shared" si="243"/>
        <v>0</v>
      </c>
      <c r="AT249" s="9">
        <f t="shared" si="243"/>
        <v>1</v>
      </c>
      <c r="AU249" s="9">
        <f t="shared" si="243"/>
        <v>0</v>
      </c>
      <c r="AV249" s="9">
        <f t="shared" si="243"/>
        <v>0</v>
      </c>
      <c r="AW249" s="9">
        <f t="shared" si="243"/>
        <v>0</v>
      </c>
      <c r="AX249" s="9">
        <f t="shared" si="243"/>
        <v>0</v>
      </c>
      <c r="AY249" s="9">
        <f t="shared" si="243"/>
        <v>0</v>
      </c>
    </row>
    <row r="250" spans="29:51" x14ac:dyDescent="0.35">
      <c r="AC250">
        <v>1</v>
      </c>
      <c r="AD250" s="8">
        <v>44805</v>
      </c>
      <c r="AE250" s="9">
        <f t="shared" ref="AE250:AY262" si="244">IF(AE95&lt;&gt;0,1,0)</f>
        <v>0</v>
      </c>
      <c r="AF250" s="9">
        <f t="shared" si="244"/>
        <v>0</v>
      </c>
      <c r="AG250" s="9">
        <f t="shared" si="244"/>
        <v>0</v>
      </c>
      <c r="AH250" s="9">
        <f t="shared" si="244"/>
        <v>0</v>
      </c>
      <c r="AI250" s="9">
        <f t="shared" si="244"/>
        <v>0</v>
      </c>
      <c r="AJ250" s="9">
        <f t="shared" si="244"/>
        <v>0</v>
      </c>
      <c r="AK250" s="9">
        <f t="shared" si="244"/>
        <v>0</v>
      </c>
      <c r="AL250" s="9">
        <f t="shared" si="244"/>
        <v>0</v>
      </c>
      <c r="AM250" s="9">
        <f t="shared" si="244"/>
        <v>0</v>
      </c>
      <c r="AN250" s="9">
        <f t="shared" si="244"/>
        <v>0</v>
      </c>
      <c r="AO250" s="9">
        <f t="shared" si="244"/>
        <v>0</v>
      </c>
      <c r="AP250" s="9">
        <f t="shared" si="244"/>
        <v>0</v>
      </c>
      <c r="AQ250" s="9">
        <f t="shared" si="244"/>
        <v>0</v>
      </c>
      <c r="AR250" s="9">
        <f t="shared" si="244"/>
        <v>1</v>
      </c>
      <c r="AS250" s="9">
        <f t="shared" si="244"/>
        <v>0</v>
      </c>
      <c r="AT250" s="9">
        <f t="shared" si="244"/>
        <v>0</v>
      </c>
      <c r="AU250" s="9">
        <f t="shared" si="244"/>
        <v>0</v>
      </c>
      <c r="AV250" s="9">
        <f t="shared" si="244"/>
        <v>0</v>
      </c>
      <c r="AW250" s="9">
        <f t="shared" si="244"/>
        <v>0</v>
      </c>
      <c r="AX250" s="9">
        <f t="shared" si="244"/>
        <v>0</v>
      </c>
      <c r="AY250" s="9">
        <f t="shared" si="244"/>
        <v>0</v>
      </c>
    </row>
    <row r="251" spans="29:51" x14ac:dyDescent="0.35">
      <c r="AC251">
        <v>1</v>
      </c>
      <c r="AD251" s="8">
        <v>44806</v>
      </c>
      <c r="AE251" s="9">
        <f t="shared" si="244"/>
        <v>0</v>
      </c>
      <c r="AF251" s="9">
        <f t="shared" si="244"/>
        <v>0</v>
      </c>
      <c r="AG251" s="9">
        <f t="shared" si="244"/>
        <v>0</v>
      </c>
      <c r="AH251" s="9">
        <f t="shared" si="244"/>
        <v>0</v>
      </c>
      <c r="AI251" s="9">
        <f t="shared" si="244"/>
        <v>0</v>
      </c>
      <c r="AJ251" s="9">
        <f t="shared" si="244"/>
        <v>0</v>
      </c>
      <c r="AK251" s="9">
        <f t="shared" si="244"/>
        <v>0</v>
      </c>
      <c r="AL251" s="9">
        <f t="shared" si="244"/>
        <v>0</v>
      </c>
      <c r="AM251" s="9">
        <f t="shared" si="244"/>
        <v>0</v>
      </c>
      <c r="AN251" s="9">
        <f t="shared" si="244"/>
        <v>0</v>
      </c>
      <c r="AO251" s="9">
        <f t="shared" si="244"/>
        <v>0</v>
      </c>
      <c r="AP251" s="9">
        <f t="shared" si="244"/>
        <v>0</v>
      </c>
      <c r="AQ251" s="9">
        <f t="shared" si="244"/>
        <v>0</v>
      </c>
      <c r="AR251" s="9">
        <f t="shared" si="244"/>
        <v>1</v>
      </c>
      <c r="AS251" s="9">
        <f t="shared" si="244"/>
        <v>0</v>
      </c>
      <c r="AT251" s="9">
        <f t="shared" si="244"/>
        <v>0</v>
      </c>
      <c r="AU251" s="9">
        <f t="shared" si="244"/>
        <v>0</v>
      </c>
      <c r="AV251" s="9">
        <f t="shared" si="244"/>
        <v>0</v>
      </c>
      <c r="AW251" s="9">
        <f t="shared" si="244"/>
        <v>0</v>
      </c>
      <c r="AX251" s="9">
        <f t="shared" si="244"/>
        <v>0</v>
      </c>
      <c r="AY251" s="9">
        <f t="shared" si="244"/>
        <v>0</v>
      </c>
    </row>
    <row r="252" spans="29:51" x14ac:dyDescent="0.35">
      <c r="AC252">
        <v>1</v>
      </c>
      <c r="AD252" s="8">
        <v>44807</v>
      </c>
      <c r="AE252" s="9">
        <f t="shared" si="244"/>
        <v>0</v>
      </c>
      <c r="AF252" s="9">
        <f t="shared" si="244"/>
        <v>0</v>
      </c>
      <c r="AG252" s="9">
        <f t="shared" si="244"/>
        <v>0</v>
      </c>
      <c r="AH252" s="9">
        <f t="shared" si="244"/>
        <v>0</v>
      </c>
      <c r="AI252" s="9">
        <f t="shared" si="244"/>
        <v>0</v>
      </c>
      <c r="AJ252" s="9">
        <f t="shared" si="244"/>
        <v>0</v>
      </c>
      <c r="AK252" s="9">
        <f t="shared" si="244"/>
        <v>0</v>
      </c>
      <c r="AL252" s="9">
        <f t="shared" si="244"/>
        <v>1</v>
      </c>
      <c r="AM252" s="9">
        <f t="shared" si="244"/>
        <v>0</v>
      </c>
      <c r="AN252" s="9">
        <f t="shared" si="244"/>
        <v>0</v>
      </c>
      <c r="AO252" s="9">
        <f t="shared" si="244"/>
        <v>0</v>
      </c>
      <c r="AP252" s="9">
        <f t="shared" si="244"/>
        <v>0</v>
      </c>
      <c r="AQ252" s="9">
        <f t="shared" si="244"/>
        <v>0</v>
      </c>
      <c r="AR252" s="9">
        <f t="shared" si="244"/>
        <v>0</v>
      </c>
      <c r="AS252" s="9">
        <f t="shared" si="244"/>
        <v>0</v>
      </c>
      <c r="AT252" s="9">
        <f t="shared" si="244"/>
        <v>0</v>
      </c>
      <c r="AU252" s="9">
        <f t="shared" si="244"/>
        <v>0</v>
      </c>
      <c r="AV252" s="9">
        <f t="shared" si="244"/>
        <v>0</v>
      </c>
      <c r="AW252" s="9">
        <f t="shared" si="244"/>
        <v>0</v>
      </c>
      <c r="AX252" s="9">
        <f t="shared" si="244"/>
        <v>0</v>
      </c>
      <c r="AY252" s="9">
        <f t="shared" si="244"/>
        <v>0</v>
      </c>
    </row>
    <row r="253" spans="29:51" x14ac:dyDescent="0.35">
      <c r="AC253">
        <v>1</v>
      </c>
      <c r="AD253" s="8">
        <v>44808</v>
      </c>
      <c r="AE253" s="9">
        <f t="shared" si="244"/>
        <v>0</v>
      </c>
      <c r="AF253" s="9">
        <f t="shared" si="244"/>
        <v>0</v>
      </c>
      <c r="AG253" s="9">
        <f t="shared" si="244"/>
        <v>0</v>
      </c>
      <c r="AH253" s="9">
        <f t="shared" si="244"/>
        <v>0</v>
      </c>
      <c r="AI253" s="9">
        <f t="shared" si="244"/>
        <v>0</v>
      </c>
      <c r="AJ253" s="9">
        <f t="shared" si="244"/>
        <v>0</v>
      </c>
      <c r="AK253" s="9">
        <f t="shared" si="244"/>
        <v>0</v>
      </c>
      <c r="AL253" s="9">
        <f t="shared" si="244"/>
        <v>0</v>
      </c>
      <c r="AM253" s="9">
        <f t="shared" si="244"/>
        <v>0</v>
      </c>
      <c r="AN253" s="9">
        <f t="shared" si="244"/>
        <v>0</v>
      </c>
      <c r="AO253" s="9">
        <f t="shared" si="244"/>
        <v>0</v>
      </c>
      <c r="AP253" s="9">
        <f t="shared" si="244"/>
        <v>0</v>
      </c>
      <c r="AQ253" s="9">
        <f t="shared" si="244"/>
        <v>0</v>
      </c>
      <c r="AR253" s="9">
        <f t="shared" si="244"/>
        <v>0</v>
      </c>
      <c r="AS253" s="9">
        <f t="shared" si="244"/>
        <v>0</v>
      </c>
      <c r="AT253" s="9">
        <f t="shared" si="244"/>
        <v>1</v>
      </c>
      <c r="AU253" s="9">
        <f t="shared" si="244"/>
        <v>0</v>
      </c>
      <c r="AV253" s="9">
        <f t="shared" si="244"/>
        <v>0</v>
      </c>
      <c r="AW253" s="9">
        <f t="shared" si="244"/>
        <v>0</v>
      </c>
      <c r="AX253" s="9">
        <f t="shared" si="244"/>
        <v>0</v>
      </c>
      <c r="AY253" s="9">
        <f t="shared" si="244"/>
        <v>0</v>
      </c>
    </row>
    <row r="254" spans="29:51" x14ac:dyDescent="0.35">
      <c r="AC254">
        <v>1</v>
      </c>
      <c r="AD254" s="8">
        <v>44809</v>
      </c>
      <c r="AE254" s="9">
        <f t="shared" si="244"/>
        <v>0</v>
      </c>
      <c r="AF254" s="9">
        <f t="shared" si="244"/>
        <v>0</v>
      </c>
      <c r="AG254" s="9">
        <f t="shared" si="244"/>
        <v>0</v>
      </c>
      <c r="AH254" s="9">
        <f t="shared" si="244"/>
        <v>0</v>
      </c>
      <c r="AI254" s="9">
        <f t="shared" si="244"/>
        <v>0</v>
      </c>
      <c r="AJ254" s="9">
        <f t="shared" si="244"/>
        <v>0</v>
      </c>
      <c r="AK254" s="9">
        <f t="shared" si="244"/>
        <v>0</v>
      </c>
      <c r="AL254" s="9">
        <f t="shared" si="244"/>
        <v>0</v>
      </c>
      <c r="AM254" s="9">
        <f t="shared" si="244"/>
        <v>0</v>
      </c>
      <c r="AN254" s="9">
        <f t="shared" si="244"/>
        <v>0</v>
      </c>
      <c r="AO254" s="9">
        <f t="shared" si="244"/>
        <v>0</v>
      </c>
      <c r="AP254" s="9">
        <f t="shared" si="244"/>
        <v>0</v>
      </c>
      <c r="AQ254" s="9">
        <f t="shared" si="244"/>
        <v>0</v>
      </c>
      <c r="AR254" s="9">
        <f t="shared" si="244"/>
        <v>1</v>
      </c>
      <c r="AS254" s="9">
        <f t="shared" si="244"/>
        <v>0</v>
      </c>
      <c r="AT254" s="9">
        <f t="shared" si="244"/>
        <v>0</v>
      </c>
      <c r="AU254" s="9">
        <f t="shared" si="244"/>
        <v>0</v>
      </c>
      <c r="AV254" s="9">
        <f t="shared" si="244"/>
        <v>0</v>
      </c>
      <c r="AW254" s="9">
        <f t="shared" si="244"/>
        <v>0</v>
      </c>
      <c r="AX254" s="9">
        <f t="shared" si="244"/>
        <v>0</v>
      </c>
      <c r="AY254" s="9">
        <f t="shared" si="244"/>
        <v>0</v>
      </c>
    </row>
    <row r="255" spans="29:51" x14ac:dyDescent="0.35">
      <c r="AC255">
        <v>1</v>
      </c>
      <c r="AD255" s="8">
        <v>44810</v>
      </c>
      <c r="AE255" s="9">
        <f t="shared" si="244"/>
        <v>0</v>
      </c>
      <c r="AF255" s="9">
        <f t="shared" si="244"/>
        <v>0</v>
      </c>
      <c r="AG255" s="9">
        <f t="shared" si="244"/>
        <v>0</v>
      </c>
      <c r="AH255" s="9">
        <f t="shared" si="244"/>
        <v>0</v>
      </c>
      <c r="AI255" s="9">
        <f t="shared" si="244"/>
        <v>0</v>
      </c>
      <c r="AJ255" s="9">
        <f t="shared" si="244"/>
        <v>0</v>
      </c>
      <c r="AK255" s="9">
        <f t="shared" si="244"/>
        <v>0</v>
      </c>
      <c r="AL255" s="9">
        <f t="shared" si="244"/>
        <v>0</v>
      </c>
      <c r="AM255" s="9">
        <f t="shared" si="244"/>
        <v>0</v>
      </c>
      <c r="AN255" s="9">
        <f t="shared" si="244"/>
        <v>0</v>
      </c>
      <c r="AO255" s="9">
        <f t="shared" si="244"/>
        <v>0</v>
      </c>
      <c r="AP255" s="9">
        <f t="shared" si="244"/>
        <v>0</v>
      </c>
      <c r="AQ255" s="9">
        <f t="shared" si="244"/>
        <v>0</v>
      </c>
      <c r="AR255" s="9">
        <f t="shared" si="244"/>
        <v>0</v>
      </c>
      <c r="AS255" s="9">
        <f t="shared" si="244"/>
        <v>0</v>
      </c>
      <c r="AT255" s="9">
        <f t="shared" si="244"/>
        <v>1</v>
      </c>
      <c r="AU255" s="9">
        <f t="shared" si="244"/>
        <v>0</v>
      </c>
      <c r="AV255" s="9">
        <f t="shared" si="244"/>
        <v>0</v>
      </c>
      <c r="AW255" s="9">
        <f t="shared" si="244"/>
        <v>0</v>
      </c>
      <c r="AX255" s="9">
        <f t="shared" si="244"/>
        <v>0</v>
      </c>
      <c r="AY255" s="9">
        <f t="shared" si="244"/>
        <v>0</v>
      </c>
    </row>
    <row r="256" spans="29:51" x14ac:dyDescent="0.35">
      <c r="AC256">
        <v>1</v>
      </c>
      <c r="AD256" s="8">
        <v>44811</v>
      </c>
      <c r="AE256" s="9">
        <f t="shared" si="244"/>
        <v>0</v>
      </c>
      <c r="AF256" s="9">
        <f t="shared" si="244"/>
        <v>0</v>
      </c>
      <c r="AG256" s="9">
        <f t="shared" si="244"/>
        <v>0</v>
      </c>
      <c r="AH256" s="9">
        <f t="shared" si="244"/>
        <v>0</v>
      </c>
      <c r="AI256" s="9">
        <f t="shared" si="244"/>
        <v>0</v>
      </c>
      <c r="AJ256" s="9">
        <f t="shared" si="244"/>
        <v>0</v>
      </c>
      <c r="AK256" s="9">
        <f t="shared" si="244"/>
        <v>1</v>
      </c>
      <c r="AL256" s="9">
        <f t="shared" si="244"/>
        <v>0</v>
      </c>
      <c r="AM256" s="9">
        <f t="shared" si="244"/>
        <v>0</v>
      </c>
      <c r="AN256" s="9">
        <f t="shared" si="244"/>
        <v>0</v>
      </c>
      <c r="AO256" s="9">
        <f t="shared" si="244"/>
        <v>0</v>
      </c>
      <c r="AP256" s="9">
        <f t="shared" si="244"/>
        <v>0</v>
      </c>
      <c r="AQ256" s="9">
        <f t="shared" si="244"/>
        <v>0</v>
      </c>
      <c r="AR256" s="9">
        <f t="shared" si="244"/>
        <v>0</v>
      </c>
      <c r="AS256" s="9">
        <f t="shared" si="244"/>
        <v>0</v>
      </c>
      <c r="AT256" s="9">
        <f t="shared" si="244"/>
        <v>0</v>
      </c>
      <c r="AU256" s="9">
        <f t="shared" si="244"/>
        <v>0</v>
      </c>
      <c r="AV256" s="9">
        <f t="shared" si="244"/>
        <v>0</v>
      </c>
      <c r="AW256" s="9">
        <f t="shared" si="244"/>
        <v>0</v>
      </c>
      <c r="AX256" s="9">
        <f t="shared" si="244"/>
        <v>0</v>
      </c>
      <c r="AY256" s="9">
        <f t="shared" si="244"/>
        <v>0</v>
      </c>
    </row>
    <row r="257" spans="29:51" x14ac:dyDescent="0.35">
      <c r="AC257">
        <v>1</v>
      </c>
      <c r="AD257" s="8">
        <v>44812</v>
      </c>
      <c r="AE257" s="9">
        <f t="shared" si="244"/>
        <v>0</v>
      </c>
      <c r="AF257" s="9">
        <f t="shared" si="244"/>
        <v>0</v>
      </c>
      <c r="AG257" s="9">
        <f t="shared" si="244"/>
        <v>0</v>
      </c>
      <c r="AH257" s="9">
        <f t="shared" si="244"/>
        <v>0</v>
      </c>
      <c r="AI257" s="9">
        <f t="shared" si="244"/>
        <v>0</v>
      </c>
      <c r="AJ257" s="9">
        <f t="shared" si="244"/>
        <v>0</v>
      </c>
      <c r="AK257" s="9">
        <f t="shared" si="244"/>
        <v>0</v>
      </c>
      <c r="AL257" s="9">
        <f t="shared" si="244"/>
        <v>0</v>
      </c>
      <c r="AM257" s="9">
        <f t="shared" si="244"/>
        <v>0</v>
      </c>
      <c r="AN257" s="9">
        <f t="shared" si="244"/>
        <v>0</v>
      </c>
      <c r="AO257" s="9">
        <f t="shared" si="244"/>
        <v>0</v>
      </c>
      <c r="AP257" s="9">
        <f t="shared" si="244"/>
        <v>0</v>
      </c>
      <c r="AQ257" s="9">
        <f t="shared" si="244"/>
        <v>0</v>
      </c>
      <c r="AR257" s="9">
        <f t="shared" si="244"/>
        <v>0</v>
      </c>
      <c r="AS257" s="9">
        <f t="shared" si="244"/>
        <v>0</v>
      </c>
      <c r="AT257" s="9">
        <f t="shared" si="244"/>
        <v>0</v>
      </c>
      <c r="AU257" s="9">
        <f t="shared" si="244"/>
        <v>1</v>
      </c>
      <c r="AV257" s="9">
        <f t="shared" si="244"/>
        <v>0</v>
      </c>
      <c r="AW257" s="9">
        <f t="shared" si="244"/>
        <v>0</v>
      </c>
      <c r="AX257" s="9">
        <f t="shared" si="244"/>
        <v>0</v>
      </c>
      <c r="AY257" s="9">
        <f t="shared" si="244"/>
        <v>0</v>
      </c>
    </row>
    <row r="258" spans="29:51" x14ac:dyDescent="0.35">
      <c r="AC258">
        <v>1</v>
      </c>
      <c r="AD258" s="8">
        <v>44813</v>
      </c>
      <c r="AE258" s="9">
        <f t="shared" si="244"/>
        <v>0</v>
      </c>
      <c r="AF258" s="9">
        <f t="shared" si="244"/>
        <v>0</v>
      </c>
      <c r="AG258" s="9">
        <f t="shared" si="244"/>
        <v>0</v>
      </c>
      <c r="AH258" s="9">
        <f t="shared" si="244"/>
        <v>0</v>
      </c>
      <c r="AI258" s="9">
        <f t="shared" si="244"/>
        <v>0</v>
      </c>
      <c r="AJ258" s="9">
        <f t="shared" si="244"/>
        <v>0</v>
      </c>
      <c r="AK258" s="9">
        <f t="shared" si="244"/>
        <v>0</v>
      </c>
      <c r="AL258" s="9">
        <f t="shared" si="244"/>
        <v>0</v>
      </c>
      <c r="AM258" s="9">
        <f t="shared" si="244"/>
        <v>1</v>
      </c>
      <c r="AN258" s="9">
        <f t="shared" si="244"/>
        <v>0</v>
      </c>
      <c r="AO258" s="9">
        <f t="shared" si="244"/>
        <v>0</v>
      </c>
      <c r="AP258" s="9">
        <f t="shared" si="244"/>
        <v>0</v>
      </c>
      <c r="AQ258" s="9">
        <f t="shared" si="244"/>
        <v>0</v>
      </c>
      <c r="AR258" s="9">
        <f t="shared" si="244"/>
        <v>0</v>
      </c>
      <c r="AS258" s="9">
        <f t="shared" si="244"/>
        <v>0</v>
      </c>
      <c r="AT258" s="9">
        <f t="shared" si="244"/>
        <v>0</v>
      </c>
      <c r="AU258" s="9">
        <f t="shared" si="244"/>
        <v>0</v>
      </c>
      <c r="AV258" s="9">
        <f t="shared" si="244"/>
        <v>0</v>
      </c>
      <c r="AW258" s="9">
        <f t="shared" si="244"/>
        <v>0</v>
      </c>
      <c r="AX258" s="9">
        <f t="shared" si="244"/>
        <v>0</v>
      </c>
      <c r="AY258" s="9">
        <f t="shared" si="244"/>
        <v>0</v>
      </c>
    </row>
    <row r="259" spans="29:51" x14ac:dyDescent="0.35">
      <c r="AC259">
        <v>1</v>
      </c>
      <c r="AD259" s="8">
        <v>44814</v>
      </c>
      <c r="AE259" s="9">
        <f t="shared" si="244"/>
        <v>0</v>
      </c>
      <c r="AF259" s="9">
        <f t="shared" si="244"/>
        <v>0</v>
      </c>
      <c r="AG259" s="9">
        <f t="shared" si="244"/>
        <v>0</v>
      </c>
      <c r="AH259" s="9">
        <f t="shared" si="244"/>
        <v>0</v>
      </c>
      <c r="AI259" s="9">
        <f t="shared" si="244"/>
        <v>0</v>
      </c>
      <c r="AJ259" s="9">
        <f t="shared" si="244"/>
        <v>1</v>
      </c>
      <c r="AK259" s="9">
        <f t="shared" si="244"/>
        <v>0</v>
      </c>
      <c r="AL259" s="9">
        <f t="shared" si="244"/>
        <v>0</v>
      </c>
      <c r="AM259" s="9">
        <f t="shared" si="244"/>
        <v>0</v>
      </c>
      <c r="AN259" s="9">
        <f t="shared" si="244"/>
        <v>0</v>
      </c>
      <c r="AO259" s="9">
        <f t="shared" si="244"/>
        <v>0</v>
      </c>
      <c r="AP259" s="9">
        <f t="shared" si="244"/>
        <v>0</v>
      </c>
      <c r="AQ259" s="9">
        <f t="shared" si="244"/>
        <v>0</v>
      </c>
      <c r="AR259" s="9">
        <f t="shared" si="244"/>
        <v>0</v>
      </c>
      <c r="AS259" s="9">
        <f t="shared" si="244"/>
        <v>0</v>
      </c>
      <c r="AT259" s="9">
        <f t="shared" si="244"/>
        <v>0</v>
      </c>
      <c r="AU259" s="9">
        <f t="shared" si="244"/>
        <v>0</v>
      </c>
      <c r="AV259" s="9">
        <f t="shared" si="244"/>
        <v>0</v>
      </c>
      <c r="AW259" s="9">
        <f t="shared" si="244"/>
        <v>0</v>
      </c>
      <c r="AX259" s="9">
        <f t="shared" si="244"/>
        <v>0</v>
      </c>
      <c r="AY259" s="9">
        <f t="shared" si="244"/>
        <v>0</v>
      </c>
    </row>
    <row r="260" spans="29:51" x14ac:dyDescent="0.35">
      <c r="AC260">
        <v>1</v>
      </c>
      <c r="AD260" s="8">
        <v>44815</v>
      </c>
      <c r="AE260" s="9">
        <f t="shared" si="244"/>
        <v>0</v>
      </c>
      <c r="AF260" s="9">
        <f t="shared" si="244"/>
        <v>0</v>
      </c>
      <c r="AG260" s="9">
        <f t="shared" si="244"/>
        <v>0</v>
      </c>
      <c r="AH260" s="9">
        <f t="shared" si="244"/>
        <v>0</v>
      </c>
      <c r="AI260" s="9">
        <f t="shared" si="244"/>
        <v>0</v>
      </c>
      <c r="AJ260" s="9">
        <f t="shared" si="244"/>
        <v>0</v>
      </c>
      <c r="AK260" s="9">
        <f t="shared" si="244"/>
        <v>0</v>
      </c>
      <c r="AL260" s="9">
        <f t="shared" si="244"/>
        <v>0</v>
      </c>
      <c r="AM260" s="9">
        <f t="shared" si="244"/>
        <v>0</v>
      </c>
      <c r="AN260" s="9">
        <f t="shared" si="244"/>
        <v>1</v>
      </c>
      <c r="AO260" s="9">
        <f t="shared" si="244"/>
        <v>0</v>
      </c>
      <c r="AP260" s="9">
        <f t="shared" si="244"/>
        <v>0</v>
      </c>
      <c r="AQ260" s="9">
        <f t="shared" si="244"/>
        <v>0</v>
      </c>
      <c r="AR260" s="9">
        <f t="shared" si="244"/>
        <v>0</v>
      </c>
      <c r="AS260" s="9">
        <f t="shared" si="244"/>
        <v>0</v>
      </c>
      <c r="AT260" s="9">
        <f t="shared" si="244"/>
        <v>0</v>
      </c>
      <c r="AU260" s="9">
        <f t="shared" si="244"/>
        <v>0</v>
      </c>
      <c r="AV260" s="9">
        <f t="shared" si="244"/>
        <v>0</v>
      </c>
      <c r="AW260" s="9">
        <f t="shared" si="244"/>
        <v>0</v>
      </c>
      <c r="AX260" s="9">
        <f t="shared" si="244"/>
        <v>0</v>
      </c>
      <c r="AY260" s="9">
        <f t="shared" si="244"/>
        <v>0</v>
      </c>
    </row>
    <row r="261" spans="29:51" x14ac:dyDescent="0.35">
      <c r="AC261">
        <v>1</v>
      </c>
      <c r="AD261" s="8">
        <v>44816</v>
      </c>
      <c r="AE261" s="9">
        <f t="shared" si="244"/>
        <v>0</v>
      </c>
      <c r="AF261" s="9">
        <f t="shared" si="244"/>
        <v>0</v>
      </c>
      <c r="AG261" s="9">
        <f t="shared" si="244"/>
        <v>0</v>
      </c>
      <c r="AH261" s="9">
        <f t="shared" si="244"/>
        <v>0</v>
      </c>
      <c r="AI261" s="9">
        <f t="shared" si="244"/>
        <v>1</v>
      </c>
      <c r="AJ261" s="9">
        <f t="shared" si="244"/>
        <v>0</v>
      </c>
      <c r="AK261" s="9">
        <f t="shared" si="244"/>
        <v>0</v>
      </c>
      <c r="AL261" s="9">
        <f t="shared" si="244"/>
        <v>0</v>
      </c>
      <c r="AM261" s="9">
        <f t="shared" si="244"/>
        <v>0</v>
      </c>
      <c r="AN261" s="9">
        <f t="shared" si="244"/>
        <v>0</v>
      </c>
      <c r="AO261" s="9">
        <f t="shared" si="244"/>
        <v>0</v>
      </c>
      <c r="AP261" s="9">
        <f t="shared" si="244"/>
        <v>0</v>
      </c>
      <c r="AQ261" s="9">
        <f t="shared" si="244"/>
        <v>0</v>
      </c>
      <c r="AR261" s="9">
        <f t="shared" si="244"/>
        <v>0</v>
      </c>
      <c r="AS261" s="9">
        <f t="shared" si="244"/>
        <v>0</v>
      </c>
      <c r="AT261" s="9">
        <f t="shared" si="244"/>
        <v>0</v>
      </c>
      <c r="AU261" s="9">
        <f t="shared" si="244"/>
        <v>0</v>
      </c>
      <c r="AV261" s="9">
        <f t="shared" si="244"/>
        <v>0</v>
      </c>
      <c r="AW261" s="9">
        <f t="shared" si="244"/>
        <v>0</v>
      </c>
      <c r="AX261" s="9">
        <f t="shared" si="244"/>
        <v>0</v>
      </c>
      <c r="AY261" s="9">
        <f t="shared" si="244"/>
        <v>0</v>
      </c>
    </row>
    <row r="262" spans="29:51" x14ac:dyDescent="0.35">
      <c r="AC262">
        <v>1</v>
      </c>
      <c r="AD262" s="8">
        <v>44817</v>
      </c>
      <c r="AE262" s="9">
        <f t="shared" si="244"/>
        <v>0</v>
      </c>
      <c r="AF262" s="9">
        <f t="shared" si="244"/>
        <v>0</v>
      </c>
      <c r="AG262" s="9">
        <f t="shared" si="244"/>
        <v>0</v>
      </c>
      <c r="AH262" s="9">
        <f t="shared" ref="AH262:AY262" si="245">IF(AH107&lt;&gt;0,1,0)</f>
        <v>0</v>
      </c>
      <c r="AI262" s="9">
        <f t="shared" si="245"/>
        <v>0</v>
      </c>
      <c r="AJ262" s="9">
        <f t="shared" si="245"/>
        <v>0</v>
      </c>
      <c r="AK262" s="9">
        <f t="shared" si="245"/>
        <v>0</v>
      </c>
      <c r="AL262" s="9">
        <f t="shared" si="245"/>
        <v>0</v>
      </c>
      <c r="AM262" s="9">
        <f t="shared" si="245"/>
        <v>1</v>
      </c>
      <c r="AN262" s="9">
        <f t="shared" si="245"/>
        <v>0</v>
      </c>
      <c r="AO262" s="9">
        <f t="shared" si="245"/>
        <v>0</v>
      </c>
      <c r="AP262" s="9">
        <f t="shared" si="245"/>
        <v>0</v>
      </c>
      <c r="AQ262" s="9">
        <f t="shared" si="245"/>
        <v>0</v>
      </c>
      <c r="AR262" s="9">
        <f t="shared" si="245"/>
        <v>0</v>
      </c>
      <c r="AS262" s="9">
        <f t="shared" si="245"/>
        <v>0</v>
      </c>
      <c r="AT262" s="9">
        <f t="shared" si="245"/>
        <v>0</v>
      </c>
      <c r="AU262" s="9">
        <f t="shared" si="245"/>
        <v>0</v>
      </c>
      <c r="AV262" s="9">
        <f t="shared" si="245"/>
        <v>0</v>
      </c>
      <c r="AW262" s="9">
        <f t="shared" si="245"/>
        <v>0</v>
      </c>
      <c r="AX262" s="9">
        <f t="shared" si="245"/>
        <v>0</v>
      </c>
      <c r="AY262" s="9">
        <f t="shared" si="245"/>
        <v>0</v>
      </c>
    </row>
    <row r="263" spans="29:51" x14ac:dyDescent="0.35">
      <c r="AC263">
        <v>1</v>
      </c>
      <c r="AD263" s="8">
        <v>44818</v>
      </c>
      <c r="AE263" s="9">
        <f t="shared" ref="AE263:AY275" si="246">IF(AE108&lt;&gt;0,1,0)</f>
        <v>0</v>
      </c>
      <c r="AF263" s="9">
        <f t="shared" si="246"/>
        <v>0</v>
      </c>
      <c r="AG263" s="9">
        <f t="shared" si="246"/>
        <v>0</v>
      </c>
      <c r="AH263" s="9">
        <f t="shared" si="246"/>
        <v>0</v>
      </c>
      <c r="AI263" s="9">
        <f t="shared" si="246"/>
        <v>0</v>
      </c>
      <c r="AJ263" s="9">
        <f t="shared" si="246"/>
        <v>0</v>
      </c>
      <c r="AK263" s="9">
        <f t="shared" si="246"/>
        <v>0</v>
      </c>
      <c r="AL263" s="9">
        <f t="shared" si="246"/>
        <v>0</v>
      </c>
      <c r="AM263" s="9">
        <f t="shared" si="246"/>
        <v>0</v>
      </c>
      <c r="AN263" s="9">
        <f t="shared" si="246"/>
        <v>0</v>
      </c>
      <c r="AO263" s="9">
        <f t="shared" si="246"/>
        <v>0</v>
      </c>
      <c r="AP263" s="9">
        <f t="shared" si="246"/>
        <v>1</v>
      </c>
      <c r="AQ263" s="9">
        <f t="shared" si="246"/>
        <v>0</v>
      </c>
      <c r="AR263" s="9">
        <f t="shared" si="246"/>
        <v>0</v>
      </c>
      <c r="AS263" s="9">
        <f t="shared" si="246"/>
        <v>0</v>
      </c>
      <c r="AT263" s="9">
        <f t="shared" si="246"/>
        <v>0</v>
      </c>
      <c r="AU263" s="9">
        <f t="shared" si="246"/>
        <v>0</v>
      </c>
      <c r="AV263" s="9">
        <f t="shared" si="246"/>
        <v>0</v>
      </c>
      <c r="AW263" s="9">
        <f t="shared" si="246"/>
        <v>0</v>
      </c>
      <c r="AX263" s="9">
        <f t="shared" si="246"/>
        <v>0</v>
      </c>
      <c r="AY263" s="9">
        <f t="shared" si="246"/>
        <v>0</v>
      </c>
    </row>
    <row r="264" spans="29:51" x14ac:dyDescent="0.35">
      <c r="AC264">
        <v>1</v>
      </c>
      <c r="AD264" s="8">
        <v>44819</v>
      </c>
      <c r="AE264" s="9">
        <f t="shared" si="246"/>
        <v>0</v>
      </c>
      <c r="AF264" s="9">
        <f t="shared" si="246"/>
        <v>0</v>
      </c>
      <c r="AG264" s="9">
        <f t="shared" si="246"/>
        <v>0</v>
      </c>
      <c r="AH264" s="9">
        <f t="shared" si="246"/>
        <v>0</v>
      </c>
      <c r="AI264" s="9">
        <f t="shared" si="246"/>
        <v>0</v>
      </c>
      <c r="AJ264" s="9">
        <f t="shared" si="246"/>
        <v>0</v>
      </c>
      <c r="AK264" s="9">
        <f t="shared" si="246"/>
        <v>0</v>
      </c>
      <c r="AL264" s="9">
        <f t="shared" si="246"/>
        <v>0</v>
      </c>
      <c r="AM264" s="9">
        <f t="shared" si="246"/>
        <v>1</v>
      </c>
      <c r="AN264" s="9">
        <f t="shared" si="246"/>
        <v>0</v>
      </c>
      <c r="AO264" s="9">
        <f t="shared" si="246"/>
        <v>0</v>
      </c>
      <c r="AP264" s="9">
        <f t="shared" si="246"/>
        <v>0</v>
      </c>
      <c r="AQ264" s="9">
        <f t="shared" si="246"/>
        <v>0</v>
      </c>
      <c r="AR264" s="9">
        <f t="shared" si="246"/>
        <v>0</v>
      </c>
      <c r="AS264" s="9">
        <f t="shared" si="246"/>
        <v>0</v>
      </c>
      <c r="AT264" s="9">
        <f t="shared" si="246"/>
        <v>0</v>
      </c>
      <c r="AU264" s="9">
        <f t="shared" si="246"/>
        <v>0</v>
      </c>
      <c r="AV264" s="9">
        <f t="shared" si="246"/>
        <v>0</v>
      </c>
      <c r="AW264" s="9">
        <f t="shared" si="246"/>
        <v>0</v>
      </c>
      <c r="AX264" s="9">
        <f t="shared" si="246"/>
        <v>0</v>
      </c>
      <c r="AY264" s="9">
        <f t="shared" si="246"/>
        <v>0</v>
      </c>
    </row>
    <row r="265" spans="29:51" x14ac:dyDescent="0.35">
      <c r="AC265">
        <v>1</v>
      </c>
      <c r="AD265" s="8">
        <v>44820</v>
      </c>
      <c r="AE265" s="9">
        <f t="shared" si="246"/>
        <v>0</v>
      </c>
      <c r="AF265" s="9">
        <f t="shared" si="246"/>
        <v>0</v>
      </c>
      <c r="AG265" s="9">
        <f t="shared" si="246"/>
        <v>0</v>
      </c>
      <c r="AH265" s="9">
        <f t="shared" si="246"/>
        <v>0</v>
      </c>
      <c r="AI265" s="9">
        <f t="shared" si="246"/>
        <v>0</v>
      </c>
      <c r="AJ265" s="9">
        <f t="shared" si="246"/>
        <v>0</v>
      </c>
      <c r="AK265" s="9">
        <f t="shared" si="246"/>
        <v>0</v>
      </c>
      <c r="AL265" s="9">
        <f t="shared" si="246"/>
        <v>0</v>
      </c>
      <c r="AM265" s="9">
        <f t="shared" si="246"/>
        <v>0</v>
      </c>
      <c r="AN265" s="9">
        <f t="shared" si="246"/>
        <v>1</v>
      </c>
      <c r="AO265" s="9">
        <f t="shared" si="246"/>
        <v>0</v>
      </c>
      <c r="AP265" s="9">
        <f t="shared" si="246"/>
        <v>0</v>
      </c>
      <c r="AQ265" s="9">
        <f t="shared" si="246"/>
        <v>0</v>
      </c>
      <c r="AR265" s="9">
        <f t="shared" si="246"/>
        <v>0</v>
      </c>
      <c r="AS265" s="9">
        <f t="shared" si="246"/>
        <v>0</v>
      </c>
      <c r="AT265" s="9">
        <f t="shared" si="246"/>
        <v>0</v>
      </c>
      <c r="AU265" s="9">
        <f t="shared" si="246"/>
        <v>0</v>
      </c>
      <c r="AV265" s="9">
        <f t="shared" si="246"/>
        <v>0</v>
      </c>
      <c r="AW265" s="9">
        <f t="shared" si="246"/>
        <v>0</v>
      </c>
      <c r="AX265" s="9">
        <f t="shared" si="246"/>
        <v>0</v>
      </c>
      <c r="AY265" s="9">
        <f t="shared" si="246"/>
        <v>0</v>
      </c>
    </row>
    <row r="266" spans="29:51" x14ac:dyDescent="0.35">
      <c r="AC266">
        <v>1</v>
      </c>
      <c r="AD266" s="8">
        <v>44821</v>
      </c>
      <c r="AE266" s="9">
        <f t="shared" si="246"/>
        <v>0</v>
      </c>
      <c r="AF266" s="9">
        <f t="shared" si="246"/>
        <v>0</v>
      </c>
      <c r="AG266" s="9">
        <f t="shared" si="246"/>
        <v>0</v>
      </c>
      <c r="AH266" s="9">
        <f t="shared" si="246"/>
        <v>0</v>
      </c>
      <c r="AI266" s="9">
        <f t="shared" si="246"/>
        <v>1</v>
      </c>
      <c r="AJ266" s="9">
        <f t="shared" si="246"/>
        <v>0</v>
      </c>
      <c r="AK266" s="9">
        <f t="shared" si="246"/>
        <v>0</v>
      </c>
      <c r="AL266" s="9">
        <f t="shared" si="246"/>
        <v>0</v>
      </c>
      <c r="AM266" s="9">
        <f t="shared" si="246"/>
        <v>0</v>
      </c>
      <c r="AN266" s="9">
        <f t="shared" si="246"/>
        <v>0</v>
      </c>
      <c r="AO266" s="9">
        <f t="shared" si="246"/>
        <v>0</v>
      </c>
      <c r="AP266" s="9">
        <f t="shared" si="246"/>
        <v>0</v>
      </c>
      <c r="AQ266" s="9">
        <f t="shared" si="246"/>
        <v>0</v>
      </c>
      <c r="AR266" s="9">
        <f t="shared" si="246"/>
        <v>0</v>
      </c>
      <c r="AS266" s="9">
        <f t="shared" si="246"/>
        <v>0</v>
      </c>
      <c r="AT266" s="9">
        <f t="shared" si="246"/>
        <v>0</v>
      </c>
      <c r="AU266" s="9">
        <f t="shared" si="246"/>
        <v>0</v>
      </c>
      <c r="AV266" s="9">
        <f t="shared" si="246"/>
        <v>0</v>
      </c>
      <c r="AW266" s="9">
        <f t="shared" si="246"/>
        <v>0</v>
      </c>
      <c r="AX266" s="9">
        <f t="shared" si="246"/>
        <v>0</v>
      </c>
      <c r="AY266" s="9">
        <f t="shared" si="246"/>
        <v>0</v>
      </c>
    </row>
    <row r="267" spans="29:51" x14ac:dyDescent="0.35">
      <c r="AC267">
        <v>1</v>
      </c>
      <c r="AD267" s="8">
        <v>44822</v>
      </c>
      <c r="AE267" s="9">
        <f t="shared" si="246"/>
        <v>0</v>
      </c>
      <c r="AF267" s="9">
        <f t="shared" si="246"/>
        <v>0</v>
      </c>
      <c r="AG267" s="9">
        <f t="shared" si="246"/>
        <v>0</v>
      </c>
      <c r="AH267" s="9">
        <f t="shared" si="246"/>
        <v>0</v>
      </c>
      <c r="AI267" s="9">
        <f t="shared" si="246"/>
        <v>0</v>
      </c>
      <c r="AJ267" s="9">
        <f t="shared" si="246"/>
        <v>1</v>
      </c>
      <c r="AK267" s="9">
        <f t="shared" si="246"/>
        <v>0</v>
      </c>
      <c r="AL267" s="9">
        <f t="shared" si="246"/>
        <v>0</v>
      </c>
      <c r="AM267" s="9">
        <f t="shared" si="246"/>
        <v>0</v>
      </c>
      <c r="AN267" s="9">
        <f t="shared" si="246"/>
        <v>0</v>
      </c>
      <c r="AO267" s="9">
        <f t="shared" si="246"/>
        <v>0</v>
      </c>
      <c r="AP267" s="9">
        <f t="shared" si="246"/>
        <v>0</v>
      </c>
      <c r="AQ267" s="9">
        <f t="shared" si="246"/>
        <v>0</v>
      </c>
      <c r="AR267" s="9">
        <f t="shared" si="246"/>
        <v>0</v>
      </c>
      <c r="AS267" s="9">
        <f t="shared" si="246"/>
        <v>0</v>
      </c>
      <c r="AT267" s="9">
        <f t="shared" si="246"/>
        <v>0</v>
      </c>
      <c r="AU267" s="9">
        <f t="shared" si="246"/>
        <v>0</v>
      </c>
      <c r="AV267" s="9">
        <f t="shared" si="246"/>
        <v>0</v>
      </c>
      <c r="AW267" s="9">
        <f t="shared" si="246"/>
        <v>0</v>
      </c>
      <c r="AX267" s="9">
        <f t="shared" si="246"/>
        <v>0</v>
      </c>
      <c r="AY267" s="9">
        <f t="shared" si="246"/>
        <v>0</v>
      </c>
    </row>
    <row r="268" spans="29:51" x14ac:dyDescent="0.35">
      <c r="AC268">
        <v>1</v>
      </c>
      <c r="AD268" s="8">
        <v>44823</v>
      </c>
      <c r="AE268" s="9">
        <f t="shared" si="246"/>
        <v>0</v>
      </c>
      <c r="AF268" s="9">
        <f t="shared" si="246"/>
        <v>0</v>
      </c>
      <c r="AG268" s="9">
        <f t="shared" si="246"/>
        <v>0</v>
      </c>
      <c r="AH268" s="9">
        <f t="shared" si="246"/>
        <v>0</v>
      </c>
      <c r="AI268" s="9">
        <f t="shared" si="246"/>
        <v>0</v>
      </c>
      <c r="AJ268" s="9">
        <f t="shared" si="246"/>
        <v>0</v>
      </c>
      <c r="AK268" s="9">
        <f t="shared" si="246"/>
        <v>0</v>
      </c>
      <c r="AL268" s="9">
        <f t="shared" si="246"/>
        <v>0</v>
      </c>
      <c r="AM268" s="9">
        <f t="shared" si="246"/>
        <v>0</v>
      </c>
      <c r="AN268" s="9">
        <f t="shared" si="246"/>
        <v>0</v>
      </c>
      <c r="AO268" s="9">
        <f t="shared" si="246"/>
        <v>1</v>
      </c>
      <c r="AP268" s="9">
        <f t="shared" si="246"/>
        <v>0</v>
      </c>
      <c r="AQ268" s="9">
        <f t="shared" si="246"/>
        <v>0</v>
      </c>
      <c r="AR268" s="9">
        <f t="shared" si="246"/>
        <v>0</v>
      </c>
      <c r="AS268" s="9">
        <f t="shared" si="246"/>
        <v>0</v>
      </c>
      <c r="AT268" s="9">
        <f t="shared" si="246"/>
        <v>0</v>
      </c>
      <c r="AU268" s="9">
        <f t="shared" si="246"/>
        <v>0</v>
      </c>
      <c r="AV268" s="9">
        <f t="shared" si="246"/>
        <v>0</v>
      </c>
      <c r="AW268" s="9">
        <f t="shared" si="246"/>
        <v>0</v>
      </c>
      <c r="AX268" s="9">
        <f t="shared" si="246"/>
        <v>0</v>
      </c>
      <c r="AY268" s="9">
        <f t="shared" si="246"/>
        <v>0</v>
      </c>
    </row>
    <row r="269" spans="29:51" x14ac:dyDescent="0.35">
      <c r="AC269">
        <v>1</v>
      </c>
      <c r="AD269" s="8">
        <v>44824</v>
      </c>
      <c r="AE269" s="9">
        <f t="shared" si="246"/>
        <v>0</v>
      </c>
      <c r="AF269" s="9">
        <f t="shared" si="246"/>
        <v>0</v>
      </c>
      <c r="AG269" s="9">
        <f t="shared" si="246"/>
        <v>0</v>
      </c>
      <c r="AH269" s="9">
        <f t="shared" si="246"/>
        <v>0</v>
      </c>
      <c r="AI269" s="9">
        <f t="shared" si="246"/>
        <v>0</v>
      </c>
      <c r="AJ269" s="9">
        <f t="shared" si="246"/>
        <v>0</v>
      </c>
      <c r="AK269" s="9">
        <f t="shared" si="246"/>
        <v>0</v>
      </c>
      <c r="AL269" s="9">
        <f t="shared" si="246"/>
        <v>0</v>
      </c>
      <c r="AM269" s="9">
        <f t="shared" si="246"/>
        <v>1</v>
      </c>
      <c r="AN269" s="9">
        <f t="shared" si="246"/>
        <v>0</v>
      </c>
      <c r="AO269" s="9">
        <f t="shared" si="246"/>
        <v>0</v>
      </c>
      <c r="AP269" s="9">
        <f t="shared" si="246"/>
        <v>0</v>
      </c>
      <c r="AQ269" s="9">
        <f t="shared" si="246"/>
        <v>0</v>
      </c>
      <c r="AR269" s="9">
        <f t="shared" si="246"/>
        <v>0</v>
      </c>
      <c r="AS269" s="9">
        <f t="shared" si="246"/>
        <v>0</v>
      </c>
      <c r="AT269" s="9">
        <f t="shared" si="246"/>
        <v>0</v>
      </c>
      <c r="AU269" s="9">
        <f t="shared" si="246"/>
        <v>0</v>
      </c>
      <c r="AV269" s="9">
        <f t="shared" si="246"/>
        <v>0</v>
      </c>
      <c r="AW269" s="9">
        <f t="shared" si="246"/>
        <v>0</v>
      </c>
      <c r="AX269" s="9">
        <f t="shared" si="246"/>
        <v>0</v>
      </c>
      <c r="AY269" s="9">
        <f t="shared" si="246"/>
        <v>0</v>
      </c>
    </row>
    <row r="270" spans="29:51" x14ac:dyDescent="0.35">
      <c r="AC270">
        <v>1</v>
      </c>
      <c r="AD270" s="8">
        <v>44825</v>
      </c>
      <c r="AE270" s="9">
        <f t="shared" si="246"/>
        <v>0</v>
      </c>
      <c r="AF270" s="9">
        <f t="shared" si="246"/>
        <v>0</v>
      </c>
      <c r="AG270" s="9">
        <f t="shared" si="246"/>
        <v>0</v>
      </c>
      <c r="AH270" s="9">
        <f t="shared" si="246"/>
        <v>0</v>
      </c>
      <c r="AI270" s="9">
        <f t="shared" si="246"/>
        <v>0</v>
      </c>
      <c r="AJ270" s="9">
        <f t="shared" si="246"/>
        <v>0</v>
      </c>
      <c r="AK270" s="9">
        <f t="shared" si="246"/>
        <v>1</v>
      </c>
      <c r="AL270" s="9">
        <f t="shared" si="246"/>
        <v>0</v>
      </c>
      <c r="AM270" s="9">
        <f t="shared" si="246"/>
        <v>0</v>
      </c>
      <c r="AN270" s="9">
        <f t="shared" si="246"/>
        <v>0</v>
      </c>
      <c r="AO270" s="9">
        <f t="shared" si="246"/>
        <v>0</v>
      </c>
      <c r="AP270" s="9">
        <f t="shared" si="246"/>
        <v>0</v>
      </c>
      <c r="AQ270" s="9">
        <f t="shared" si="246"/>
        <v>0</v>
      </c>
      <c r="AR270" s="9">
        <f t="shared" si="246"/>
        <v>0</v>
      </c>
      <c r="AS270" s="9">
        <f t="shared" si="246"/>
        <v>0</v>
      </c>
      <c r="AT270" s="9">
        <f t="shared" si="246"/>
        <v>0</v>
      </c>
      <c r="AU270" s="9">
        <f t="shared" si="246"/>
        <v>0</v>
      </c>
      <c r="AV270" s="9">
        <f t="shared" si="246"/>
        <v>0</v>
      </c>
      <c r="AW270" s="9">
        <f t="shared" si="246"/>
        <v>0</v>
      </c>
      <c r="AX270" s="9">
        <f t="shared" si="246"/>
        <v>0</v>
      </c>
      <c r="AY270" s="9">
        <f t="shared" si="246"/>
        <v>0</v>
      </c>
    </row>
    <row r="271" spans="29:51" x14ac:dyDescent="0.35">
      <c r="AC271">
        <v>1</v>
      </c>
      <c r="AD271" s="8">
        <v>44826</v>
      </c>
      <c r="AE271" s="9">
        <f t="shared" si="246"/>
        <v>0</v>
      </c>
      <c r="AF271" s="9">
        <f t="shared" si="246"/>
        <v>0</v>
      </c>
      <c r="AG271" s="9">
        <f t="shared" si="246"/>
        <v>0</v>
      </c>
      <c r="AH271" s="9">
        <f t="shared" si="246"/>
        <v>0</v>
      </c>
      <c r="AI271" s="9">
        <f t="shared" si="246"/>
        <v>0</v>
      </c>
      <c r="AJ271" s="9">
        <f t="shared" si="246"/>
        <v>0</v>
      </c>
      <c r="AK271" s="9">
        <f t="shared" si="246"/>
        <v>1</v>
      </c>
      <c r="AL271" s="9">
        <f t="shared" si="246"/>
        <v>0</v>
      </c>
      <c r="AM271" s="9">
        <f t="shared" si="246"/>
        <v>0</v>
      </c>
      <c r="AN271" s="9">
        <f t="shared" si="246"/>
        <v>0</v>
      </c>
      <c r="AO271" s="9">
        <f t="shared" si="246"/>
        <v>0</v>
      </c>
      <c r="AP271" s="9">
        <f t="shared" si="246"/>
        <v>0</v>
      </c>
      <c r="AQ271" s="9">
        <f t="shared" si="246"/>
        <v>0</v>
      </c>
      <c r="AR271" s="9">
        <f t="shared" si="246"/>
        <v>0</v>
      </c>
      <c r="AS271" s="9">
        <f t="shared" si="246"/>
        <v>0</v>
      </c>
      <c r="AT271" s="9">
        <f t="shared" si="246"/>
        <v>0</v>
      </c>
      <c r="AU271" s="9">
        <f t="shared" si="246"/>
        <v>0</v>
      </c>
      <c r="AV271" s="9">
        <f t="shared" si="246"/>
        <v>0</v>
      </c>
      <c r="AW271" s="9">
        <f t="shared" si="246"/>
        <v>0</v>
      </c>
      <c r="AX271" s="9">
        <f t="shared" si="246"/>
        <v>0</v>
      </c>
      <c r="AY271" s="9">
        <f t="shared" si="246"/>
        <v>0</v>
      </c>
    </row>
    <row r="272" spans="29:51" x14ac:dyDescent="0.35">
      <c r="AC272">
        <v>1</v>
      </c>
      <c r="AD272" s="8">
        <v>44827</v>
      </c>
      <c r="AE272" s="9">
        <f t="shared" si="246"/>
        <v>0</v>
      </c>
      <c r="AF272" s="9">
        <f t="shared" si="246"/>
        <v>0</v>
      </c>
      <c r="AG272" s="9">
        <f t="shared" si="246"/>
        <v>0</v>
      </c>
      <c r="AH272" s="9">
        <f t="shared" si="246"/>
        <v>0</v>
      </c>
      <c r="AI272" s="9">
        <f t="shared" si="246"/>
        <v>0</v>
      </c>
      <c r="AJ272" s="9">
        <f t="shared" si="246"/>
        <v>0</v>
      </c>
      <c r="AK272" s="9">
        <f t="shared" si="246"/>
        <v>0</v>
      </c>
      <c r="AL272" s="9">
        <f t="shared" si="246"/>
        <v>1</v>
      </c>
      <c r="AM272" s="9">
        <f t="shared" si="246"/>
        <v>0</v>
      </c>
      <c r="AN272" s="9">
        <f t="shared" si="246"/>
        <v>0</v>
      </c>
      <c r="AO272" s="9">
        <f t="shared" si="246"/>
        <v>0</v>
      </c>
      <c r="AP272" s="9">
        <f t="shared" si="246"/>
        <v>0</v>
      </c>
      <c r="AQ272" s="9">
        <f t="shared" si="246"/>
        <v>0</v>
      </c>
      <c r="AR272" s="9">
        <f t="shared" si="246"/>
        <v>0</v>
      </c>
      <c r="AS272" s="9">
        <f t="shared" si="246"/>
        <v>0</v>
      </c>
      <c r="AT272" s="9">
        <f t="shared" si="246"/>
        <v>0</v>
      </c>
      <c r="AU272" s="9">
        <f t="shared" si="246"/>
        <v>0</v>
      </c>
      <c r="AV272" s="9">
        <f t="shared" si="246"/>
        <v>0</v>
      </c>
      <c r="AW272" s="9">
        <f t="shared" si="246"/>
        <v>0</v>
      </c>
      <c r="AX272" s="9">
        <f t="shared" si="246"/>
        <v>0</v>
      </c>
      <c r="AY272" s="9">
        <f t="shared" si="246"/>
        <v>0</v>
      </c>
    </row>
    <row r="273" spans="29:51" x14ac:dyDescent="0.35">
      <c r="AC273">
        <v>1</v>
      </c>
      <c r="AD273" s="8">
        <v>44828</v>
      </c>
      <c r="AE273" s="9">
        <f t="shared" si="246"/>
        <v>0</v>
      </c>
      <c r="AF273" s="9">
        <f t="shared" si="246"/>
        <v>0</v>
      </c>
      <c r="AG273" s="9">
        <f t="shared" si="246"/>
        <v>0</v>
      </c>
      <c r="AH273" s="9">
        <f t="shared" si="246"/>
        <v>0</v>
      </c>
      <c r="AI273" s="9">
        <f t="shared" si="246"/>
        <v>0</v>
      </c>
      <c r="AJ273" s="9">
        <f t="shared" si="246"/>
        <v>0</v>
      </c>
      <c r="AK273" s="9">
        <f t="shared" si="246"/>
        <v>0</v>
      </c>
      <c r="AL273" s="9">
        <f t="shared" si="246"/>
        <v>0</v>
      </c>
      <c r="AM273" s="9">
        <f t="shared" si="246"/>
        <v>0</v>
      </c>
      <c r="AN273" s="9">
        <f t="shared" si="246"/>
        <v>1</v>
      </c>
      <c r="AO273" s="9">
        <f t="shared" si="246"/>
        <v>0</v>
      </c>
      <c r="AP273" s="9">
        <f t="shared" si="246"/>
        <v>0</v>
      </c>
      <c r="AQ273" s="9">
        <f t="shared" si="246"/>
        <v>0</v>
      </c>
      <c r="AR273" s="9">
        <f t="shared" si="246"/>
        <v>0</v>
      </c>
      <c r="AS273" s="9">
        <f t="shared" si="246"/>
        <v>0</v>
      </c>
      <c r="AT273" s="9">
        <f t="shared" si="246"/>
        <v>0</v>
      </c>
      <c r="AU273" s="9">
        <f t="shared" si="246"/>
        <v>0</v>
      </c>
      <c r="AV273" s="9">
        <f t="shared" si="246"/>
        <v>0</v>
      </c>
      <c r="AW273" s="9">
        <f t="shared" si="246"/>
        <v>0</v>
      </c>
      <c r="AX273" s="9">
        <f t="shared" si="246"/>
        <v>0</v>
      </c>
      <c r="AY273" s="9">
        <f t="shared" si="246"/>
        <v>0</v>
      </c>
    </row>
    <row r="274" spans="29:51" x14ac:dyDescent="0.35">
      <c r="AC274">
        <v>1</v>
      </c>
      <c r="AD274" s="8">
        <v>44829</v>
      </c>
      <c r="AE274" s="9">
        <f t="shared" si="246"/>
        <v>0</v>
      </c>
      <c r="AF274" s="9">
        <f t="shared" si="246"/>
        <v>0</v>
      </c>
      <c r="AG274" s="9">
        <f t="shared" si="246"/>
        <v>0</v>
      </c>
      <c r="AH274" s="9">
        <f t="shared" si="246"/>
        <v>0</v>
      </c>
      <c r="AI274" s="9">
        <f t="shared" si="246"/>
        <v>0</v>
      </c>
      <c r="AJ274" s="9">
        <f t="shared" si="246"/>
        <v>0</v>
      </c>
      <c r="AK274" s="9">
        <f t="shared" si="246"/>
        <v>0</v>
      </c>
      <c r="AL274" s="9">
        <f t="shared" si="246"/>
        <v>0</v>
      </c>
      <c r="AM274" s="9">
        <f t="shared" si="246"/>
        <v>0</v>
      </c>
      <c r="AN274" s="9">
        <f t="shared" si="246"/>
        <v>0</v>
      </c>
      <c r="AO274" s="9">
        <f t="shared" si="246"/>
        <v>0</v>
      </c>
      <c r="AP274" s="9">
        <f t="shared" si="246"/>
        <v>1</v>
      </c>
      <c r="AQ274" s="9">
        <f t="shared" si="246"/>
        <v>0</v>
      </c>
      <c r="AR274" s="9">
        <f t="shared" si="246"/>
        <v>0</v>
      </c>
      <c r="AS274" s="9">
        <f t="shared" si="246"/>
        <v>0</v>
      </c>
      <c r="AT274" s="9">
        <f t="shared" si="246"/>
        <v>0</v>
      </c>
      <c r="AU274" s="9">
        <f t="shared" si="246"/>
        <v>0</v>
      </c>
      <c r="AV274" s="9">
        <f t="shared" si="246"/>
        <v>0</v>
      </c>
      <c r="AW274" s="9">
        <f t="shared" si="246"/>
        <v>0</v>
      </c>
      <c r="AX274" s="9">
        <f t="shared" si="246"/>
        <v>0</v>
      </c>
      <c r="AY274" s="9">
        <f t="shared" si="246"/>
        <v>0</v>
      </c>
    </row>
    <row r="275" spans="29:51" x14ac:dyDescent="0.35">
      <c r="AC275">
        <v>1</v>
      </c>
      <c r="AD275" s="8">
        <v>44830</v>
      </c>
      <c r="AE275" s="9">
        <f t="shared" si="246"/>
        <v>0</v>
      </c>
      <c r="AF275" s="9">
        <f t="shared" si="246"/>
        <v>0</v>
      </c>
      <c r="AG275" s="9">
        <f t="shared" si="246"/>
        <v>0</v>
      </c>
      <c r="AH275" s="9">
        <f t="shared" ref="AH275:AY275" si="247">IF(AH120&lt;&gt;0,1,0)</f>
        <v>0</v>
      </c>
      <c r="AI275" s="9">
        <f t="shared" si="247"/>
        <v>0</v>
      </c>
      <c r="AJ275" s="9">
        <f t="shared" si="247"/>
        <v>0</v>
      </c>
      <c r="AK275" s="9">
        <f t="shared" si="247"/>
        <v>0</v>
      </c>
      <c r="AL275" s="9">
        <f t="shared" si="247"/>
        <v>0</v>
      </c>
      <c r="AM275" s="9">
        <f t="shared" si="247"/>
        <v>1</v>
      </c>
      <c r="AN275" s="9">
        <f t="shared" si="247"/>
        <v>0</v>
      </c>
      <c r="AO275" s="9">
        <f t="shared" si="247"/>
        <v>0</v>
      </c>
      <c r="AP275" s="9">
        <f t="shared" si="247"/>
        <v>0</v>
      </c>
      <c r="AQ275" s="9">
        <f t="shared" si="247"/>
        <v>0</v>
      </c>
      <c r="AR275" s="9">
        <f t="shared" si="247"/>
        <v>0</v>
      </c>
      <c r="AS275" s="9">
        <f t="shared" si="247"/>
        <v>0</v>
      </c>
      <c r="AT275" s="9">
        <f t="shared" si="247"/>
        <v>0</v>
      </c>
      <c r="AU275" s="9">
        <f t="shared" si="247"/>
        <v>0</v>
      </c>
      <c r="AV275" s="9">
        <f t="shared" si="247"/>
        <v>0</v>
      </c>
      <c r="AW275" s="9">
        <f t="shared" si="247"/>
        <v>0</v>
      </c>
      <c r="AX275" s="9">
        <f t="shared" si="247"/>
        <v>0</v>
      </c>
      <c r="AY275" s="9">
        <f t="shared" si="247"/>
        <v>0</v>
      </c>
    </row>
    <row r="276" spans="29:51" x14ac:dyDescent="0.35">
      <c r="AC276">
        <v>1</v>
      </c>
      <c r="AD276" s="8">
        <v>44831</v>
      </c>
      <c r="AE276" s="9">
        <f t="shared" ref="AE276:AY288" si="248">IF(AE121&lt;&gt;0,1,0)</f>
        <v>0</v>
      </c>
      <c r="AF276" s="9">
        <f t="shared" si="248"/>
        <v>0</v>
      </c>
      <c r="AG276" s="9">
        <f t="shared" si="248"/>
        <v>0</v>
      </c>
      <c r="AH276" s="9">
        <f t="shared" si="248"/>
        <v>0</v>
      </c>
      <c r="AI276" s="9">
        <f t="shared" si="248"/>
        <v>0</v>
      </c>
      <c r="AJ276" s="9">
        <f t="shared" si="248"/>
        <v>0</v>
      </c>
      <c r="AK276" s="9">
        <f t="shared" si="248"/>
        <v>0</v>
      </c>
      <c r="AL276" s="9">
        <f t="shared" si="248"/>
        <v>0</v>
      </c>
      <c r="AM276" s="9">
        <f t="shared" si="248"/>
        <v>1</v>
      </c>
      <c r="AN276" s="9">
        <f t="shared" si="248"/>
        <v>0</v>
      </c>
      <c r="AO276" s="9">
        <f t="shared" si="248"/>
        <v>0</v>
      </c>
      <c r="AP276" s="9">
        <f t="shared" si="248"/>
        <v>0</v>
      </c>
      <c r="AQ276" s="9">
        <f t="shared" si="248"/>
        <v>0</v>
      </c>
      <c r="AR276" s="9">
        <f t="shared" si="248"/>
        <v>0</v>
      </c>
      <c r="AS276" s="9">
        <f t="shared" si="248"/>
        <v>0</v>
      </c>
      <c r="AT276" s="9">
        <f t="shared" si="248"/>
        <v>0</v>
      </c>
      <c r="AU276" s="9">
        <f t="shared" si="248"/>
        <v>0</v>
      </c>
      <c r="AV276" s="9">
        <f t="shared" si="248"/>
        <v>0</v>
      </c>
      <c r="AW276" s="9">
        <f t="shared" si="248"/>
        <v>0</v>
      </c>
      <c r="AX276" s="9">
        <f t="shared" si="248"/>
        <v>0</v>
      </c>
      <c r="AY276" s="9">
        <f t="shared" si="248"/>
        <v>0</v>
      </c>
    </row>
    <row r="277" spans="29:51" x14ac:dyDescent="0.35">
      <c r="AC277">
        <v>1</v>
      </c>
      <c r="AD277" s="8">
        <v>44832</v>
      </c>
      <c r="AE277" s="9">
        <f t="shared" si="248"/>
        <v>0</v>
      </c>
      <c r="AF277" s="9">
        <f t="shared" si="248"/>
        <v>0</v>
      </c>
      <c r="AG277" s="9">
        <f t="shared" si="248"/>
        <v>0</v>
      </c>
      <c r="AH277" s="9">
        <f t="shared" si="248"/>
        <v>0</v>
      </c>
      <c r="AI277" s="9">
        <f t="shared" si="248"/>
        <v>0</v>
      </c>
      <c r="AJ277" s="9">
        <f t="shared" si="248"/>
        <v>0</v>
      </c>
      <c r="AK277" s="9">
        <f t="shared" si="248"/>
        <v>0</v>
      </c>
      <c r="AL277" s="9">
        <f t="shared" si="248"/>
        <v>0</v>
      </c>
      <c r="AM277" s="9">
        <f t="shared" si="248"/>
        <v>1</v>
      </c>
      <c r="AN277" s="9">
        <f t="shared" si="248"/>
        <v>0</v>
      </c>
      <c r="AO277" s="9">
        <f t="shared" si="248"/>
        <v>0</v>
      </c>
      <c r="AP277" s="9">
        <f t="shared" si="248"/>
        <v>0</v>
      </c>
      <c r="AQ277" s="9">
        <f t="shared" si="248"/>
        <v>0</v>
      </c>
      <c r="AR277" s="9">
        <f t="shared" si="248"/>
        <v>0</v>
      </c>
      <c r="AS277" s="9">
        <f t="shared" si="248"/>
        <v>0</v>
      </c>
      <c r="AT277" s="9">
        <f t="shared" si="248"/>
        <v>0</v>
      </c>
      <c r="AU277" s="9">
        <f t="shared" si="248"/>
        <v>0</v>
      </c>
      <c r="AV277" s="9">
        <f t="shared" si="248"/>
        <v>0</v>
      </c>
      <c r="AW277" s="9">
        <f t="shared" si="248"/>
        <v>0</v>
      </c>
      <c r="AX277" s="9">
        <f t="shared" si="248"/>
        <v>0</v>
      </c>
      <c r="AY277" s="9">
        <f t="shared" si="248"/>
        <v>0</v>
      </c>
    </row>
    <row r="278" spans="29:51" x14ac:dyDescent="0.35">
      <c r="AC278">
        <v>1</v>
      </c>
      <c r="AD278" s="8">
        <v>44833</v>
      </c>
      <c r="AE278" s="9">
        <f t="shared" si="248"/>
        <v>0</v>
      </c>
      <c r="AF278" s="9">
        <f t="shared" si="248"/>
        <v>0</v>
      </c>
      <c r="AG278" s="9">
        <f t="shared" si="248"/>
        <v>0</v>
      </c>
      <c r="AH278" s="9">
        <f t="shared" si="248"/>
        <v>0</v>
      </c>
      <c r="AI278" s="9">
        <f t="shared" si="248"/>
        <v>0</v>
      </c>
      <c r="AJ278" s="9">
        <f t="shared" si="248"/>
        <v>0</v>
      </c>
      <c r="AK278" s="9">
        <f t="shared" si="248"/>
        <v>0</v>
      </c>
      <c r="AL278" s="9">
        <f t="shared" si="248"/>
        <v>0</v>
      </c>
      <c r="AM278" s="9">
        <f t="shared" si="248"/>
        <v>1</v>
      </c>
      <c r="AN278" s="9">
        <f t="shared" si="248"/>
        <v>0</v>
      </c>
      <c r="AO278" s="9">
        <f t="shared" si="248"/>
        <v>0</v>
      </c>
      <c r="AP278" s="9">
        <f t="shared" si="248"/>
        <v>0</v>
      </c>
      <c r="AQ278" s="9">
        <f t="shared" si="248"/>
        <v>0</v>
      </c>
      <c r="AR278" s="9">
        <f t="shared" si="248"/>
        <v>0</v>
      </c>
      <c r="AS278" s="9">
        <f t="shared" si="248"/>
        <v>0</v>
      </c>
      <c r="AT278" s="9">
        <f t="shared" si="248"/>
        <v>0</v>
      </c>
      <c r="AU278" s="9">
        <f t="shared" si="248"/>
        <v>0</v>
      </c>
      <c r="AV278" s="9">
        <f t="shared" si="248"/>
        <v>0</v>
      </c>
      <c r="AW278" s="9">
        <f t="shared" si="248"/>
        <v>0</v>
      </c>
      <c r="AX278" s="9">
        <f t="shared" si="248"/>
        <v>0</v>
      </c>
      <c r="AY278" s="9">
        <f t="shared" si="248"/>
        <v>0</v>
      </c>
    </row>
    <row r="279" spans="29:51" x14ac:dyDescent="0.35">
      <c r="AC279">
        <v>1</v>
      </c>
      <c r="AD279" s="8">
        <v>44834</v>
      </c>
      <c r="AE279" s="9">
        <f t="shared" si="248"/>
        <v>0</v>
      </c>
      <c r="AF279" s="9">
        <f t="shared" si="248"/>
        <v>0</v>
      </c>
      <c r="AG279" s="9">
        <f t="shared" si="248"/>
        <v>0</v>
      </c>
      <c r="AH279" s="9">
        <f t="shared" si="248"/>
        <v>0</v>
      </c>
      <c r="AI279" s="9">
        <f t="shared" si="248"/>
        <v>0</v>
      </c>
      <c r="AJ279" s="9">
        <f t="shared" si="248"/>
        <v>0</v>
      </c>
      <c r="AK279" s="9">
        <f t="shared" si="248"/>
        <v>0</v>
      </c>
      <c r="AL279" s="9">
        <f t="shared" si="248"/>
        <v>0</v>
      </c>
      <c r="AM279" s="9">
        <f t="shared" si="248"/>
        <v>1</v>
      </c>
      <c r="AN279" s="9">
        <f t="shared" si="248"/>
        <v>0</v>
      </c>
      <c r="AO279" s="9">
        <f t="shared" si="248"/>
        <v>0</v>
      </c>
      <c r="AP279" s="9">
        <f t="shared" si="248"/>
        <v>0</v>
      </c>
      <c r="AQ279" s="9">
        <f t="shared" si="248"/>
        <v>0</v>
      </c>
      <c r="AR279" s="9">
        <f t="shared" si="248"/>
        <v>0</v>
      </c>
      <c r="AS279" s="9">
        <f t="shared" si="248"/>
        <v>0</v>
      </c>
      <c r="AT279" s="9">
        <f t="shared" si="248"/>
        <v>0</v>
      </c>
      <c r="AU279" s="9">
        <f t="shared" si="248"/>
        <v>0</v>
      </c>
      <c r="AV279" s="9">
        <f t="shared" si="248"/>
        <v>0</v>
      </c>
      <c r="AW279" s="9">
        <f t="shared" si="248"/>
        <v>0</v>
      </c>
      <c r="AX279" s="9">
        <f t="shared" si="248"/>
        <v>0</v>
      </c>
      <c r="AY279" s="9">
        <f t="shared" si="248"/>
        <v>0</v>
      </c>
    </row>
    <row r="280" spans="29:51" x14ac:dyDescent="0.35">
      <c r="AC280">
        <v>1</v>
      </c>
      <c r="AD280" s="8">
        <v>44835</v>
      </c>
      <c r="AE280" s="9">
        <f t="shared" si="248"/>
        <v>0</v>
      </c>
      <c r="AF280" s="9">
        <f t="shared" si="248"/>
        <v>0</v>
      </c>
      <c r="AG280" s="9">
        <f t="shared" si="248"/>
        <v>0</v>
      </c>
      <c r="AH280" s="9">
        <f t="shared" si="248"/>
        <v>0</v>
      </c>
      <c r="AI280" s="9">
        <f t="shared" si="248"/>
        <v>0</v>
      </c>
      <c r="AJ280" s="9">
        <f t="shared" si="248"/>
        <v>0</v>
      </c>
      <c r="AK280" s="9">
        <f t="shared" si="248"/>
        <v>0</v>
      </c>
      <c r="AL280" s="9">
        <f t="shared" si="248"/>
        <v>0</v>
      </c>
      <c r="AM280" s="9">
        <f t="shared" si="248"/>
        <v>1</v>
      </c>
      <c r="AN280" s="9">
        <f t="shared" si="248"/>
        <v>0</v>
      </c>
      <c r="AO280" s="9">
        <f t="shared" si="248"/>
        <v>0</v>
      </c>
      <c r="AP280" s="9">
        <f t="shared" si="248"/>
        <v>0</v>
      </c>
      <c r="AQ280" s="9">
        <f t="shared" si="248"/>
        <v>0</v>
      </c>
      <c r="AR280" s="9">
        <f t="shared" si="248"/>
        <v>0</v>
      </c>
      <c r="AS280" s="9">
        <f t="shared" si="248"/>
        <v>0</v>
      </c>
      <c r="AT280" s="9">
        <f t="shared" si="248"/>
        <v>0</v>
      </c>
      <c r="AU280" s="9">
        <f t="shared" si="248"/>
        <v>0</v>
      </c>
      <c r="AV280" s="9">
        <f t="shared" si="248"/>
        <v>0</v>
      </c>
      <c r="AW280" s="9">
        <f t="shared" si="248"/>
        <v>0</v>
      </c>
      <c r="AX280" s="9">
        <f t="shared" si="248"/>
        <v>0</v>
      </c>
      <c r="AY280" s="9">
        <f t="shared" si="248"/>
        <v>0</v>
      </c>
    </row>
    <row r="281" spans="29:51" x14ac:dyDescent="0.35">
      <c r="AC281">
        <v>1</v>
      </c>
      <c r="AD281" s="8">
        <v>44836</v>
      </c>
      <c r="AE281" s="9">
        <f t="shared" si="248"/>
        <v>0</v>
      </c>
      <c r="AF281" s="9">
        <f t="shared" si="248"/>
        <v>0</v>
      </c>
      <c r="AG281" s="9">
        <f t="shared" si="248"/>
        <v>0</v>
      </c>
      <c r="AH281" s="9">
        <f t="shared" si="248"/>
        <v>0</v>
      </c>
      <c r="AI281" s="9">
        <f t="shared" si="248"/>
        <v>0</v>
      </c>
      <c r="AJ281" s="9">
        <f t="shared" si="248"/>
        <v>1</v>
      </c>
      <c r="AK281" s="9">
        <f t="shared" si="248"/>
        <v>0</v>
      </c>
      <c r="AL281" s="9">
        <f t="shared" si="248"/>
        <v>0</v>
      </c>
      <c r="AM281" s="9">
        <f t="shared" si="248"/>
        <v>0</v>
      </c>
      <c r="AN281" s="9">
        <f t="shared" si="248"/>
        <v>0</v>
      </c>
      <c r="AO281" s="9">
        <f t="shared" si="248"/>
        <v>0</v>
      </c>
      <c r="AP281" s="9">
        <f t="shared" si="248"/>
        <v>0</v>
      </c>
      <c r="AQ281" s="9">
        <f t="shared" si="248"/>
        <v>0</v>
      </c>
      <c r="AR281" s="9">
        <f t="shared" si="248"/>
        <v>0</v>
      </c>
      <c r="AS281" s="9">
        <f t="shared" si="248"/>
        <v>0</v>
      </c>
      <c r="AT281" s="9">
        <f t="shared" si="248"/>
        <v>0</v>
      </c>
      <c r="AU281" s="9">
        <f t="shared" si="248"/>
        <v>0</v>
      </c>
      <c r="AV281" s="9">
        <f t="shared" si="248"/>
        <v>0</v>
      </c>
      <c r="AW281" s="9">
        <f t="shared" si="248"/>
        <v>0</v>
      </c>
      <c r="AX281" s="9">
        <f t="shared" si="248"/>
        <v>0</v>
      </c>
      <c r="AY281" s="9">
        <f t="shared" si="248"/>
        <v>0</v>
      </c>
    </row>
    <row r="282" spans="29:51" x14ac:dyDescent="0.35">
      <c r="AC282">
        <v>1</v>
      </c>
      <c r="AD282" s="8">
        <v>44837</v>
      </c>
      <c r="AE282" s="9">
        <f t="shared" si="248"/>
        <v>0</v>
      </c>
      <c r="AF282" s="9">
        <f t="shared" si="248"/>
        <v>0</v>
      </c>
      <c r="AG282" s="9">
        <f t="shared" si="248"/>
        <v>0</v>
      </c>
      <c r="AH282" s="9">
        <f t="shared" si="248"/>
        <v>0</v>
      </c>
      <c r="AI282" s="9">
        <f t="shared" si="248"/>
        <v>1</v>
      </c>
      <c r="AJ282" s="9">
        <f t="shared" si="248"/>
        <v>0</v>
      </c>
      <c r="AK282" s="9">
        <f t="shared" si="248"/>
        <v>0</v>
      </c>
      <c r="AL282" s="9">
        <f t="shared" si="248"/>
        <v>0</v>
      </c>
      <c r="AM282" s="9">
        <f t="shared" si="248"/>
        <v>0</v>
      </c>
      <c r="AN282" s="9">
        <f t="shared" si="248"/>
        <v>0</v>
      </c>
      <c r="AO282" s="9">
        <f t="shared" si="248"/>
        <v>0</v>
      </c>
      <c r="AP282" s="9">
        <f t="shared" si="248"/>
        <v>0</v>
      </c>
      <c r="AQ282" s="9">
        <f t="shared" si="248"/>
        <v>0</v>
      </c>
      <c r="AR282" s="9">
        <f t="shared" si="248"/>
        <v>0</v>
      </c>
      <c r="AS282" s="9">
        <f t="shared" si="248"/>
        <v>0</v>
      </c>
      <c r="AT282" s="9">
        <f t="shared" si="248"/>
        <v>0</v>
      </c>
      <c r="AU282" s="9">
        <f t="shared" si="248"/>
        <v>0</v>
      </c>
      <c r="AV282" s="9">
        <f t="shared" si="248"/>
        <v>0</v>
      </c>
      <c r="AW282" s="9">
        <f t="shared" si="248"/>
        <v>0</v>
      </c>
      <c r="AX282" s="9">
        <f t="shared" si="248"/>
        <v>0</v>
      </c>
      <c r="AY282" s="9">
        <f t="shared" si="248"/>
        <v>0</v>
      </c>
    </row>
    <row r="283" spans="29:51" x14ac:dyDescent="0.35">
      <c r="AC283">
        <v>1</v>
      </c>
      <c r="AD283" s="8">
        <v>44838</v>
      </c>
      <c r="AE283" s="9">
        <f t="shared" si="248"/>
        <v>0</v>
      </c>
      <c r="AF283" s="9">
        <f t="shared" si="248"/>
        <v>0</v>
      </c>
      <c r="AG283" s="9">
        <f t="shared" si="248"/>
        <v>0</v>
      </c>
      <c r="AH283" s="9">
        <f t="shared" si="248"/>
        <v>0</v>
      </c>
      <c r="AI283" s="9">
        <f t="shared" si="248"/>
        <v>1</v>
      </c>
      <c r="AJ283" s="9">
        <f t="shared" si="248"/>
        <v>0</v>
      </c>
      <c r="AK283" s="9">
        <f t="shared" si="248"/>
        <v>0</v>
      </c>
      <c r="AL283" s="9">
        <f t="shared" si="248"/>
        <v>0</v>
      </c>
      <c r="AM283" s="9">
        <f t="shared" si="248"/>
        <v>0</v>
      </c>
      <c r="AN283" s="9">
        <f t="shared" si="248"/>
        <v>0</v>
      </c>
      <c r="AO283" s="9">
        <f t="shared" si="248"/>
        <v>0</v>
      </c>
      <c r="AP283" s="9">
        <f t="shared" si="248"/>
        <v>0</v>
      </c>
      <c r="AQ283" s="9">
        <f t="shared" si="248"/>
        <v>0</v>
      </c>
      <c r="AR283" s="9">
        <f t="shared" si="248"/>
        <v>0</v>
      </c>
      <c r="AS283" s="9">
        <f t="shared" si="248"/>
        <v>0</v>
      </c>
      <c r="AT283" s="9">
        <f t="shared" si="248"/>
        <v>0</v>
      </c>
      <c r="AU283" s="9">
        <f t="shared" si="248"/>
        <v>0</v>
      </c>
      <c r="AV283" s="9">
        <f t="shared" si="248"/>
        <v>0</v>
      </c>
      <c r="AW283" s="9">
        <f t="shared" si="248"/>
        <v>0</v>
      </c>
      <c r="AX283" s="9">
        <f t="shared" si="248"/>
        <v>0</v>
      </c>
      <c r="AY283" s="9">
        <f t="shared" si="248"/>
        <v>0</v>
      </c>
    </row>
    <row r="284" spans="29:51" x14ac:dyDescent="0.35">
      <c r="AC284">
        <v>1</v>
      </c>
      <c r="AD284" s="8">
        <v>44839</v>
      </c>
      <c r="AE284" s="9">
        <f t="shared" si="248"/>
        <v>0</v>
      </c>
      <c r="AF284" s="9">
        <f t="shared" si="248"/>
        <v>0</v>
      </c>
      <c r="AG284" s="9">
        <f t="shared" si="248"/>
        <v>0</v>
      </c>
      <c r="AH284" s="9">
        <f t="shared" si="248"/>
        <v>0</v>
      </c>
      <c r="AI284" s="9">
        <f t="shared" si="248"/>
        <v>0</v>
      </c>
      <c r="AJ284" s="9">
        <f t="shared" si="248"/>
        <v>0</v>
      </c>
      <c r="AK284" s="9">
        <f t="shared" si="248"/>
        <v>0</v>
      </c>
      <c r="AL284" s="9">
        <f t="shared" si="248"/>
        <v>0</v>
      </c>
      <c r="AM284" s="9">
        <f t="shared" si="248"/>
        <v>0</v>
      </c>
      <c r="AN284" s="9">
        <f t="shared" si="248"/>
        <v>1</v>
      </c>
      <c r="AO284" s="9">
        <f t="shared" si="248"/>
        <v>0</v>
      </c>
      <c r="AP284" s="9">
        <f t="shared" si="248"/>
        <v>0</v>
      </c>
      <c r="AQ284" s="9">
        <f t="shared" si="248"/>
        <v>0</v>
      </c>
      <c r="AR284" s="9">
        <f t="shared" si="248"/>
        <v>0</v>
      </c>
      <c r="AS284" s="9">
        <f t="shared" si="248"/>
        <v>0</v>
      </c>
      <c r="AT284" s="9">
        <f t="shared" si="248"/>
        <v>0</v>
      </c>
      <c r="AU284" s="9">
        <f t="shared" si="248"/>
        <v>0</v>
      </c>
      <c r="AV284" s="9">
        <f t="shared" si="248"/>
        <v>0</v>
      </c>
      <c r="AW284" s="9">
        <f t="shared" si="248"/>
        <v>0</v>
      </c>
      <c r="AX284" s="9">
        <f t="shared" si="248"/>
        <v>0</v>
      </c>
      <c r="AY284" s="9">
        <f t="shared" si="248"/>
        <v>0</v>
      </c>
    </row>
    <row r="285" spans="29:51" x14ac:dyDescent="0.35">
      <c r="AC285">
        <v>1</v>
      </c>
      <c r="AD285" s="8">
        <v>44840</v>
      </c>
      <c r="AE285" s="9">
        <f t="shared" si="248"/>
        <v>0</v>
      </c>
      <c r="AF285" s="9">
        <f t="shared" si="248"/>
        <v>0</v>
      </c>
      <c r="AG285" s="9">
        <f t="shared" si="248"/>
        <v>0</v>
      </c>
      <c r="AH285" s="9">
        <f t="shared" si="248"/>
        <v>0</v>
      </c>
      <c r="AI285" s="9">
        <f t="shared" si="248"/>
        <v>0</v>
      </c>
      <c r="AJ285" s="9">
        <f t="shared" si="248"/>
        <v>0</v>
      </c>
      <c r="AK285" s="9">
        <f t="shared" si="248"/>
        <v>0</v>
      </c>
      <c r="AL285" s="9">
        <f t="shared" si="248"/>
        <v>0</v>
      </c>
      <c r="AM285" s="9">
        <f t="shared" si="248"/>
        <v>0</v>
      </c>
      <c r="AN285" s="9">
        <f t="shared" si="248"/>
        <v>0</v>
      </c>
      <c r="AO285" s="9">
        <f t="shared" si="248"/>
        <v>0</v>
      </c>
      <c r="AP285" s="9">
        <f t="shared" si="248"/>
        <v>0</v>
      </c>
      <c r="AQ285" s="9">
        <f t="shared" si="248"/>
        <v>1</v>
      </c>
      <c r="AR285" s="9">
        <f t="shared" si="248"/>
        <v>0</v>
      </c>
      <c r="AS285" s="9">
        <f t="shared" si="248"/>
        <v>0</v>
      </c>
      <c r="AT285" s="9">
        <f t="shared" si="248"/>
        <v>0</v>
      </c>
      <c r="AU285" s="9">
        <f t="shared" si="248"/>
        <v>0</v>
      </c>
      <c r="AV285" s="9">
        <f t="shared" si="248"/>
        <v>0</v>
      </c>
      <c r="AW285" s="9">
        <f t="shared" si="248"/>
        <v>0</v>
      </c>
      <c r="AX285" s="9">
        <f t="shared" si="248"/>
        <v>0</v>
      </c>
      <c r="AY285" s="9">
        <f t="shared" si="248"/>
        <v>0</v>
      </c>
    </row>
    <row r="286" spans="29:51" x14ac:dyDescent="0.35">
      <c r="AC286">
        <v>1</v>
      </c>
      <c r="AD286" s="8">
        <v>44841</v>
      </c>
      <c r="AE286" s="9">
        <f t="shared" si="248"/>
        <v>0</v>
      </c>
      <c r="AF286" s="9">
        <f t="shared" si="248"/>
        <v>0</v>
      </c>
      <c r="AG286" s="9">
        <f t="shared" si="248"/>
        <v>0</v>
      </c>
      <c r="AH286" s="9">
        <f t="shared" si="248"/>
        <v>0</v>
      </c>
      <c r="AI286" s="9">
        <f t="shared" si="248"/>
        <v>0</v>
      </c>
      <c r="AJ286" s="9">
        <f t="shared" si="248"/>
        <v>0</v>
      </c>
      <c r="AK286" s="9">
        <f t="shared" si="248"/>
        <v>0</v>
      </c>
      <c r="AL286" s="9">
        <f t="shared" si="248"/>
        <v>0</v>
      </c>
      <c r="AM286" s="9">
        <f t="shared" si="248"/>
        <v>0</v>
      </c>
      <c r="AN286" s="9">
        <f t="shared" si="248"/>
        <v>0</v>
      </c>
      <c r="AO286" s="9">
        <f t="shared" si="248"/>
        <v>0</v>
      </c>
      <c r="AP286" s="9">
        <f t="shared" si="248"/>
        <v>0</v>
      </c>
      <c r="AQ286" s="9">
        <f t="shared" si="248"/>
        <v>1</v>
      </c>
      <c r="AR286" s="9">
        <f t="shared" si="248"/>
        <v>0</v>
      </c>
      <c r="AS286" s="9">
        <f t="shared" si="248"/>
        <v>0</v>
      </c>
      <c r="AT286" s="9">
        <f t="shared" si="248"/>
        <v>0</v>
      </c>
      <c r="AU286" s="9">
        <f t="shared" si="248"/>
        <v>0</v>
      </c>
      <c r="AV286" s="9">
        <f t="shared" si="248"/>
        <v>0</v>
      </c>
      <c r="AW286" s="9">
        <f t="shared" si="248"/>
        <v>0</v>
      </c>
      <c r="AX286" s="9">
        <f t="shared" si="248"/>
        <v>0</v>
      </c>
      <c r="AY286" s="9">
        <f t="shared" si="248"/>
        <v>0</v>
      </c>
    </row>
    <row r="287" spans="29:51" x14ac:dyDescent="0.35">
      <c r="AC287">
        <v>1</v>
      </c>
      <c r="AD287" s="8">
        <v>44842</v>
      </c>
      <c r="AE287" s="9">
        <f t="shared" si="248"/>
        <v>0</v>
      </c>
      <c r="AF287" s="9">
        <f t="shared" si="248"/>
        <v>0</v>
      </c>
      <c r="AG287" s="9">
        <f t="shared" si="248"/>
        <v>0</v>
      </c>
      <c r="AH287" s="9">
        <f t="shared" si="248"/>
        <v>0</v>
      </c>
      <c r="AI287" s="9">
        <f t="shared" si="248"/>
        <v>0</v>
      </c>
      <c r="AJ287" s="9">
        <f t="shared" si="248"/>
        <v>0</v>
      </c>
      <c r="AK287" s="9">
        <f t="shared" si="248"/>
        <v>0</v>
      </c>
      <c r="AL287" s="9">
        <f t="shared" si="248"/>
        <v>0</v>
      </c>
      <c r="AM287" s="9">
        <f t="shared" si="248"/>
        <v>0</v>
      </c>
      <c r="AN287" s="9">
        <f t="shared" si="248"/>
        <v>1</v>
      </c>
      <c r="AO287" s="9">
        <f t="shared" si="248"/>
        <v>0</v>
      </c>
      <c r="AP287" s="9">
        <f t="shared" si="248"/>
        <v>0</v>
      </c>
      <c r="AQ287" s="9">
        <f t="shared" si="248"/>
        <v>0</v>
      </c>
      <c r="AR287" s="9">
        <f t="shared" si="248"/>
        <v>0</v>
      </c>
      <c r="AS287" s="9">
        <f t="shared" si="248"/>
        <v>0</v>
      </c>
      <c r="AT287" s="9">
        <f t="shared" si="248"/>
        <v>0</v>
      </c>
      <c r="AU287" s="9">
        <f t="shared" si="248"/>
        <v>0</v>
      </c>
      <c r="AV287" s="9">
        <f t="shared" si="248"/>
        <v>0</v>
      </c>
      <c r="AW287" s="9">
        <f t="shared" si="248"/>
        <v>0</v>
      </c>
      <c r="AX287" s="9">
        <f t="shared" si="248"/>
        <v>0</v>
      </c>
      <c r="AY287" s="9">
        <f t="shared" si="248"/>
        <v>0</v>
      </c>
    </row>
    <row r="288" spans="29:51" x14ac:dyDescent="0.35">
      <c r="AC288">
        <v>1</v>
      </c>
      <c r="AD288" s="8">
        <v>44843</v>
      </c>
      <c r="AE288" s="9">
        <f t="shared" si="248"/>
        <v>0</v>
      </c>
      <c r="AF288" s="9">
        <f t="shared" si="248"/>
        <v>0</v>
      </c>
      <c r="AG288" s="9">
        <f t="shared" si="248"/>
        <v>0</v>
      </c>
      <c r="AH288" s="9">
        <f t="shared" ref="AH288:AY288" si="249">IF(AH133&lt;&gt;0,1,0)</f>
        <v>0</v>
      </c>
      <c r="AI288" s="9">
        <f t="shared" si="249"/>
        <v>0</v>
      </c>
      <c r="AJ288" s="9">
        <f t="shared" si="249"/>
        <v>0</v>
      </c>
      <c r="AK288" s="9">
        <f t="shared" si="249"/>
        <v>1</v>
      </c>
      <c r="AL288" s="9">
        <f t="shared" si="249"/>
        <v>0</v>
      </c>
      <c r="AM288" s="9">
        <f t="shared" si="249"/>
        <v>0</v>
      </c>
      <c r="AN288" s="9">
        <f t="shared" si="249"/>
        <v>0</v>
      </c>
      <c r="AO288" s="9">
        <f t="shared" si="249"/>
        <v>0</v>
      </c>
      <c r="AP288" s="9">
        <f t="shared" si="249"/>
        <v>0</v>
      </c>
      <c r="AQ288" s="9">
        <f t="shared" si="249"/>
        <v>0</v>
      </c>
      <c r="AR288" s="9">
        <f t="shared" si="249"/>
        <v>0</v>
      </c>
      <c r="AS288" s="9">
        <f t="shared" si="249"/>
        <v>0</v>
      </c>
      <c r="AT288" s="9">
        <f t="shared" si="249"/>
        <v>0</v>
      </c>
      <c r="AU288" s="9">
        <f t="shared" si="249"/>
        <v>0</v>
      </c>
      <c r="AV288" s="9">
        <f t="shared" si="249"/>
        <v>0</v>
      </c>
      <c r="AW288" s="9">
        <f t="shared" si="249"/>
        <v>0</v>
      </c>
      <c r="AX288" s="9">
        <f t="shared" si="249"/>
        <v>0</v>
      </c>
      <c r="AY288" s="9">
        <f t="shared" si="249"/>
        <v>0</v>
      </c>
    </row>
    <row r="289" spans="29:51" x14ac:dyDescent="0.35">
      <c r="AC289">
        <v>1</v>
      </c>
      <c r="AD289" s="8">
        <v>44844</v>
      </c>
      <c r="AE289" s="9">
        <f t="shared" ref="AE289:AY301" si="250">IF(AE134&lt;&gt;0,1,0)</f>
        <v>0</v>
      </c>
      <c r="AF289" s="9">
        <f t="shared" si="250"/>
        <v>0</v>
      </c>
      <c r="AG289" s="9">
        <f t="shared" si="250"/>
        <v>0</v>
      </c>
      <c r="AH289" s="9">
        <f t="shared" si="250"/>
        <v>0</v>
      </c>
      <c r="AI289" s="9">
        <f t="shared" si="250"/>
        <v>1</v>
      </c>
      <c r="AJ289" s="9">
        <f t="shared" si="250"/>
        <v>0</v>
      </c>
      <c r="AK289" s="9">
        <f t="shared" si="250"/>
        <v>0</v>
      </c>
      <c r="AL289" s="9">
        <f t="shared" si="250"/>
        <v>0</v>
      </c>
      <c r="AM289" s="9">
        <f t="shared" si="250"/>
        <v>0</v>
      </c>
      <c r="AN289" s="9">
        <f t="shared" si="250"/>
        <v>0</v>
      </c>
      <c r="AO289" s="9">
        <f t="shared" si="250"/>
        <v>0</v>
      </c>
      <c r="AP289" s="9">
        <f t="shared" si="250"/>
        <v>0</v>
      </c>
      <c r="AQ289" s="9">
        <f t="shared" si="250"/>
        <v>0</v>
      </c>
      <c r="AR289" s="9">
        <f t="shared" si="250"/>
        <v>0</v>
      </c>
      <c r="AS289" s="9">
        <f t="shared" si="250"/>
        <v>0</v>
      </c>
      <c r="AT289" s="9">
        <f t="shared" si="250"/>
        <v>0</v>
      </c>
      <c r="AU289" s="9">
        <f t="shared" si="250"/>
        <v>0</v>
      </c>
      <c r="AV289" s="9">
        <f t="shared" si="250"/>
        <v>0</v>
      </c>
      <c r="AW289" s="9">
        <f t="shared" si="250"/>
        <v>0</v>
      </c>
      <c r="AX289" s="9">
        <f t="shared" si="250"/>
        <v>0</v>
      </c>
      <c r="AY289" s="9">
        <f t="shared" si="250"/>
        <v>0</v>
      </c>
    </row>
    <row r="290" spans="29:51" x14ac:dyDescent="0.35">
      <c r="AC290">
        <v>1</v>
      </c>
      <c r="AD290" s="8">
        <v>44845</v>
      </c>
      <c r="AE290" s="9">
        <f t="shared" si="250"/>
        <v>0</v>
      </c>
      <c r="AF290" s="9">
        <f t="shared" si="250"/>
        <v>0</v>
      </c>
      <c r="AG290" s="9">
        <f t="shared" si="250"/>
        <v>0</v>
      </c>
      <c r="AH290" s="9">
        <f t="shared" si="250"/>
        <v>0</v>
      </c>
      <c r="AI290" s="9">
        <f t="shared" si="250"/>
        <v>1</v>
      </c>
      <c r="AJ290" s="9">
        <f t="shared" si="250"/>
        <v>0</v>
      </c>
      <c r="AK290" s="9">
        <f t="shared" si="250"/>
        <v>0</v>
      </c>
      <c r="AL290" s="9">
        <f t="shared" si="250"/>
        <v>0</v>
      </c>
      <c r="AM290" s="9">
        <f t="shared" si="250"/>
        <v>0</v>
      </c>
      <c r="AN290" s="9">
        <f t="shared" si="250"/>
        <v>0</v>
      </c>
      <c r="AO290" s="9">
        <f t="shared" si="250"/>
        <v>0</v>
      </c>
      <c r="AP290" s="9">
        <f t="shared" si="250"/>
        <v>0</v>
      </c>
      <c r="AQ290" s="9">
        <f t="shared" si="250"/>
        <v>0</v>
      </c>
      <c r="AR290" s="9">
        <f t="shared" si="250"/>
        <v>0</v>
      </c>
      <c r="AS290" s="9">
        <f t="shared" si="250"/>
        <v>0</v>
      </c>
      <c r="AT290" s="9">
        <f t="shared" si="250"/>
        <v>0</v>
      </c>
      <c r="AU290" s="9">
        <f t="shared" si="250"/>
        <v>0</v>
      </c>
      <c r="AV290" s="9">
        <f t="shared" si="250"/>
        <v>0</v>
      </c>
      <c r="AW290" s="9">
        <f t="shared" si="250"/>
        <v>0</v>
      </c>
      <c r="AX290" s="9">
        <f t="shared" si="250"/>
        <v>0</v>
      </c>
      <c r="AY290" s="9">
        <f t="shared" si="250"/>
        <v>0</v>
      </c>
    </row>
    <row r="291" spans="29:51" x14ac:dyDescent="0.35">
      <c r="AC291">
        <v>1</v>
      </c>
      <c r="AD291" s="8">
        <v>44846</v>
      </c>
      <c r="AE291" s="9">
        <f t="shared" si="250"/>
        <v>0</v>
      </c>
      <c r="AF291" s="9">
        <f t="shared" si="250"/>
        <v>0</v>
      </c>
      <c r="AG291" s="9">
        <f t="shared" si="250"/>
        <v>0</v>
      </c>
      <c r="AH291" s="9">
        <f t="shared" si="250"/>
        <v>1</v>
      </c>
      <c r="AI291" s="9">
        <f t="shared" si="250"/>
        <v>0</v>
      </c>
      <c r="AJ291" s="9">
        <f t="shared" si="250"/>
        <v>0</v>
      </c>
      <c r="AK291" s="9">
        <f t="shared" si="250"/>
        <v>0</v>
      </c>
      <c r="AL291" s="9">
        <f t="shared" si="250"/>
        <v>0</v>
      </c>
      <c r="AM291" s="9">
        <f t="shared" si="250"/>
        <v>0</v>
      </c>
      <c r="AN291" s="9">
        <f t="shared" si="250"/>
        <v>0</v>
      </c>
      <c r="AO291" s="9">
        <f t="shared" si="250"/>
        <v>0</v>
      </c>
      <c r="AP291" s="9">
        <f t="shared" si="250"/>
        <v>0</v>
      </c>
      <c r="AQ291" s="9">
        <f t="shared" si="250"/>
        <v>0</v>
      </c>
      <c r="AR291" s="9">
        <f t="shared" si="250"/>
        <v>0</v>
      </c>
      <c r="AS291" s="9">
        <f t="shared" si="250"/>
        <v>0</v>
      </c>
      <c r="AT291" s="9">
        <f t="shared" si="250"/>
        <v>0</v>
      </c>
      <c r="AU291" s="9">
        <f t="shared" si="250"/>
        <v>0</v>
      </c>
      <c r="AV291" s="9">
        <f t="shared" si="250"/>
        <v>0</v>
      </c>
      <c r="AW291" s="9">
        <f t="shared" si="250"/>
        <v>0</v>
      </c>
      <c r="AX291" s="9">
        <f t="shared" si="250"/>
        <v>0</v>
      </c>
      <c r="AY291" s="9">
        <f t="shared" si="250"/>
        <v>0</v>
      </c>
    </row>
    <row r="292" spans="29:51" x14ac:dyDescent="0.35">
      <c r="AC292">
        <v>1</v>
      </c>
      <c r="AD292" s="8">
        <v>44847</v>
      </c>
      <c r="AE292" s="9">
        <f t="shared" si="250"/>
        <v>0</v>
      </c>
      <c r="AF292" s="9">
        <f t="shared" si="250"/>
        <v>0</v>
      </c>
      <c r="AG292" s="9">
        <f t="shared" si="250"/>
        <v>0</v>
      </c>
      <c r="AH292" s="9">
        <f t="shared" si="250"/>
        <v>0</v>
      </c>
      <c r="AI292" s="9">
        <f t="shared" si="250"/>
        <v>0</v>
      </c>
      <c r="AJ292" s="9">
        <f t="shared" si="250"/>
        <v>0</v>
      </c>
      <c r="AK292" s="9">
        <f t="shared" si="250"/>
        <v>0</v>
      </c>
      <c r="AL292" s="9">
        <f t="shared" si="250"/>
        <v>1</v>
      </c>
      <c r="AM292" s="9">
        <f t="shared" si="250"/>
        <v>0</v>
      </c>
      <c r="AN292" s="9">
        <f t="shared" si="250"/>
        <v>0</v>
      </c>
      <c r="AO292" s="9">
        <f t="shared" si="250"/>
        <v>0</v>
      </c>
      <c r="AP292" s="9">
        <f t="shared" si="250"/>
        <v>0</v>
      </c>
      <c r="AQ292" s="9">
        <f t="shared" si="250"/>
        <v>0</v>
      </c>
      <c r="AR292" s="9">
        <f t="shared" si="250"/>
        <v>0</v>
      </c>
      <c r="AS292" s="9">
        <f t="shared" si="250"/>
        <v>0</v>
      </c>
      <c r="AT292" s="9">
        <f t="shared" si="250"/>
        <v>0</v>
      </c>
      <c r="AU292" s="9">
        <f t="shared" si="250"/>
        <v>0</v>
      </c>
      <c r="AV292" s="9">
        <f t="shared" si="250"/>
        <v>0</v>
      </c>
      <c r="AW292" s="9">
        <f t="shared" si="250"/>
        <v>0</v>
      </c>
      <c r="AX292" s="9">
        <f t="shared" si="250"/>
        <v>0</v>
      </c>
      <c r="AY292" s="9">
        <f t="shared" si="250"/>
        <v>0</v>
      </c>
    </row>
    <row r="293" spans="29:51" x14ac:dyDescent="0.35">
      <c r="AC293">
        <v>1</v>
      </c>
      <c r="AD293" s="8">
        <v>44848</v>
      </c>
      <c r="AE293" s="9">
        <f t="shared" si="250"/>
        <v>0</v>
      </c>
      <c r="AF293" s="9">
        <f t="shared" si="250"/>
        <v>0</v>
      </c>
      <c r="AG293" s="9">
        <f t="shared" si="250"/>
        <v>0</v>
      </c>
      <c r="AH293" s="9">
        <f t="shared" si="250"/>
        <v>0</v>
      </c>
      <c r="AI293" s="9">
        <f t="shared" si="250"/>
        <v>0</v>
      </c>
      <c r="AJ293" s="9">
        <f t="shared" si="250"/>
        <v>0</v>
      </c>
      <c r="AK293" s="9">
        <f t="shared" si="250"/>
        <v>0</v>
      </c>
      <c r="AL293" s="9">
        <f t="shared" si="250"/>
        <v>1</v>
      </c>
      <c r="AM293" s="9">
        <f t="shared" si="250"/>
        <v>0</v>
      </c>
      <c r="AN293" s="9">
        <f t="shared" si="250"/>
        <v>0</v>
      </c>
      <c r="AO293" s="9">
        <f t="shared" si="250"/>
        <v>0</v>
      </c>
      <c r="AP293" s="9">
        <f t="shared" si="250"/>
        <v>0</v>
      </c>
      <c r="AQ293" s="9">
        <f t="shared" si="250"/>
        <v>0</v>
      </c>
      <c r="AR293" s="9">
        <f t="shared" si="250"/>
        <v>0</v>
      </c>
      <c r="AS293" s="9">
        <f t="shared" si="250"/>
        <v>0</v>
      </c>
      <c r="AT293" s="9">
        <f t="shared" si="250"/>
        <v>0</v>
      </c>
      <c r="AU293" s="9">
        <f t="shared" si="250"/>
        <v>0</v>
      </c>
      <c r="AV293" s="9">
        <f t="shared" si="250"/>
        <v>0</v>
      </c>
      <c r="AW293" s="9">
        <f t="shared" si="250"/>
        <v>0</v>
      </c>
      <c r="AX293" s="9">
        <f t="shared" si="250"/>
        <v>0</v>
      </c>
      <c r="AY293" s="9">
        <f t="shared" si="250"/>
        <v>0</v>
      </c>
    </row>
    <row r="294" spans="29:51" x14ac:dyDescent="0.35">
      <c r="AC294">
        <v>1</v>
      </c>
      <c r="AD294" s="8">
        <v>44849</v>
      </c>
      <c r="AE294" s="9">
        <f t="shared" si="250"/>
        <v>0</v>
      </c>
      <c r="AF294" s="9">
        <f t="shared" si="250"/>
        <v>0</v>
      </c>
      <c r="AG294" s="9">
        <f t="shared" si="250"/>
        <v>0</v>
      </c>
      <c r="AH294" s="9">
        <f t="shared" si="250"/>
        <v>0</v>
      </c>
      <c r="AI294" s="9">
        <f t="shared" si="250"/>
        <v>0</v>
      </c>
      <c r="AJ294" s="9">
        <f t="shared" si="250"/>
        <v>0</v>
      </c>
      <c r="AK294" s="9">
        <f t="shared" si="250"/>
        <v>0</v>
      </c>
      <c r="AL294" s="9">
        <f t="shared" si="250"/>
        <v>0</v>
      </c>
      <c r="AM294" s="9">
        <f t="shared" si="250"/>
        <v>0</v>
      </c>
      <c r="AN294" s="9">
        <f t="shared" si="250"/>
        <v>0</v>
      </c>
      <c r="AO294" s="9">
        <f t="shared" si="250"/>
        <v>0</v>
      </c>
      <c r="AP294" s="9">
        <f t="shared" si="250"/>
        <v>1</v>
      </c>
      <c r="AQ294" s="9">
        <f t="shared" si="250"/>
        <v>0</v>
      </c>
      <c r="AR294" s="9">
        <f t="shared" si="250"/>
        <v>0</v>
      </c>
      <c r="AS294" s="9">
        <f t="shared" si="250"/>
        <v>0</v>
      </c>
      <c r="AT294" s="9">
        <f t="shared" si="250"/>
        <v>0</v>
      </c>
      <c r="AU294" s="9">
        <f t="shared" si="250"/>
        <v>0</v>
      </c>
      <c r="AV294" s="9">
        <f t="shared" si="250"/>
        <v>0</v>
      </c>
      <c r="AW294" s="9">
        <f t="shared" si="250"/>
        <v>0</v>
      </c>
      <c r="AX294" s="9">
        <f t="shared" si="250"/>
        <v>0</v>
      </c>
      <c r="AY294" s="9">
        <f t="shared" si="250"/>
        <v>0</v>
      </c>
    </row>
    <row r="295" spans="29:51" x14ac:dyDescent="0.35">
      <c r="AC295">
        <v>1</v>
      </c>
      <c r="AD295" s="8">
        <v>44850</v>
      </c>
      <c r="AE295" s="9">
        <f t="shared" si="250"/>
        <v>0</v>
      </c>
      <c r="AF295" s="9">
        <f t="shared" si="250"/>
        <v>0</v>
      </c>
      <c r="AG295" s="9">
        <f t="shared" si="250"/>
        <v>0</v>
      </c>
      <c r="AH295" s="9">
        <f t="shared" si="250"/>
        <v>0</v>
      </c>
      <c r="AI295" s="9">
        <f t="shared" si="250"/>
        <v>0</v>
      </c>
      <c r="AJ295" s="9">
        <f t="shared" si="250"/>
        <v>0</v>
      </c>
      <c r="AK295" s="9">
        <f t="shared" si="250"/>
        <v>0</v>
      </c>
      <c r="AL295" s="9">
        <f t="shared" si="250"/>
        <v>0</v>
      </c>
      <c r="AM295" s="9">
        <f t="shared" si="250"/>
        <v>0</v>
      </c>
      <c r="AN295" s="9">
        <f t="shared" si="250"/>
        <v>1</v>
      </c>
      <c r="AO295" s="9">
        <f t="shared" si="250"/>
        <v>0</v>
      </c>
      <c r="AP295" s="9">
        <f t="shared" si="250"/>
        <v>0</v>
      </c>
      <c r="AQ295" s="9">
        <f t="shared" si="250"/>
        <v>0</v>
      </c>
      <c r="AR295" s="9">
        <f t="shared" si="250"/>
        <v>0</v>
      </c>
      <c r="AS295" s="9">
        <f t="shared" si="250"/>
        <v>0</v>
      </c>
      <c r="AT295" s="9">
        <f t="shared" si="250"/>
        <v>0</v>
      </c>
      <c r="AU295" s="9">
        <f t="shared" si="250"/>
        <v>0</v>
      </c>
      <c r="AV295" s="9">
        <f t="shared" si="250"/>
        <v>0</v>
      </c>
      <c r="AW295" s="9">
        <f t="shared" si="250"/>
        <v>0</v>
      </c>
      <c r="AX295" s="9">
        <f t="shared" si="250"/>
        <v>0</v>
      </c>
      <c r="AY295" s="9">
        <f t="shared" si="250"/>
        <v>0</v>
      </c>
    </row>
    <row r="296" spans="29:51" x14ac:dyDescent="0.35">
      <c r="AC296">
        <v>1</v>
      </c>
      <c r="AD296" s="8">
        <v>44851</v>
      </c>
      <c r="AE296" s="9">
        <f t="shared" si="250"/>
        <v>0</v>
      </c>
      <c r="AF296" s="9">
        <f t="shared" si="250"/>
        <v>0</v>
      </c>
      <c r="AG296" s="9">
        <f t="shared" si="250"/>
        <v>0</v>
      </c>
      <c r="AH296" s="9">
        <f t="shared" si="250"/>
        <v>1</v>
      </c>
      <c r="AI296" s="9">
        <f t="shared" si="250"/>
        <v>0</v>
      </c>
      <c r="AJ296" s="9">
        <f t="shared" si="250"/>
        <v>0</v>
      </c>
      <c r="AK296" s="9">
        <f t="shared" si="250"/>
        <v>0</v>
      </c>
      <c r="AL296" s="9">
        <f t="shared" si="250"/>
        <v>0</v>
      </c>
      <c r="AM296" s="9">
        <f t="shared" si="250"/>
        <v>0</v>
      </c>
      <c r="AN296" s="9">
        <f t="shared" si="250"/>
        <v>0</v>
      </c>
      <c r="AO296" s="9">
        <f t="shared" si="250"/>
        <v>0</v>
      </c>
      <c r="AP296" s="9">
        <f t="shared" si="250"/>
        <v>0</v>
      </c>
      <c r="AQ296" s="9">
        <f t="shared" si="250"/>
        <v>0</v>
      </c>
      <c r="AR296" s="9">
        <f t="shared" si="250"/>
        <v>0</v>
      </c>
      <c r="AS296" s="9">
        <f t="shared" si="250"/>
        <v>0</v>
      </c>
      <c r="AT296" s="9">
        <f t="shared" si="250"/>
        <v>0</v>
      </c>
      <c r="AU296" s="9">
        <f t="shared" si="250"/>
        <v>0</v>
      </c>
      <c r="AV296" s="9">
        <f t="shared" si="250"/>
        <v>0</v>
      </c>
      <c r="AW296" s="9">
        <f t="shared" si="250"/>
        <v>0</v>
      </c>
      <c r="AX296" s="9">
        <f t="shared" si="250"/>
        <v>0</v>
      </c>
      <c r="AY296" s="9">
        <f t="shared" si="250"/>
        <v>0</v>
      </c>
    </row>
    <row r="297" spans="29:51" x14ac:dyDescent="0.35">
      <c r="AC297">
        <v>1</v>
      </c>
      <c r="AD297" s="8">
        <v>44852</v>
      </c>
      <c r="AE297" s="9">
        <f t="shared" si="250"/>
        <v>0</v>
      </c>
      <c r="AF297" s="9">
        <f t="shared" si="250"/>
        <v>0</v>
      </c>
      <c r="AG297" s="9">
        <f t="shared" si="250"/>
        <v>0</v>
      </c>
      <c r="AH297" s="9">
        <f t="shared" si="250"/>
        <v>0</v>
      </c>
      <c r="AI297" s="9">
        <f t="shared" si="250"/>
        <v>0</v>
      </c>
      <c r="AJ297" s="9">
        <f t="shared" si="250"/>
        <v>0</v>
      </c>
      <c r="AK297" s="9">
        <f t="shared" si="250"/>
        <v>0</v>
      </c>
      <c r="AL297" s="9">
        <f t="shared" si="250"/>
        <v>0</v>
      </c>
      <c r="AM297" s="9">
        <f t="shared" si="250"/>
        <v>0</v>
      </c>
      <c r="AN297" s="9">
        <f t="shared" si="250"/>
        <v>0</v>
      </c>
      <c r="AO297" s="9">
        <f t="shared" si="250"/>
        <v>0</v>
      </c>
      <c r="AP297" s="9">
        <f t="shared" si="250"/>
        <v>0</v>
      </c>
      <c r="AQ297" s="9">
        <f t="shared" si="250"/>
        <v>1</v>
      </c>
      <c r="AR297" s="9">
        <f t="shared" si="250"/>
        <v>0</v>
      </c>
      <c r="AS297" s="9">
        <f t="shared" si="250"/>
        <v>0</v>
      </c>
      <c r="AT297" s="9">
        <f t="shared" si="250"/>
        <v>0</v>
      </c>
      <c r="AU297" s="9">
        <f t="shared" si="250"/>
        <v>0</v>
      </c>
      <c r="AV297" s="9">
        <f t="shared" si="250"/>
        <v>0</v>
      </c>
      <c r="AW297" s="9">
        <f t="shared" si="250"/>
        <v>0</v>
      </c>
      <c r="AX297" s="9">
        <f t="shared" si="250"/>
        <v>0</v>
      </c>
      <c r="AY297" s="9">
        <f t="shared" si="250"/>
        <v>0</v>
      </c>
    </row>
    <row r="298" spans="29:51" x14ac:dyDescent="0.35">
      <c r="AC298">
        <v>1</v>
      </c>
      <c r="AD298" s="8">
        <v>44853</v>
      </c>
      <c r="AE298" s="9">
        <f t="shared" si="250"/>
        <v>0</v>
      </c>
      <c r="AF298" s="9">
        <f t="shared" si="250"/>
        <v>0</v>
      </c>
      <c r="AG298" s="9">
        <f t="shared" si="250"/>
        <v>0</v>
      </c>
      <c r="AH298" s="9">
        <f t="shared" si="250"/>
        <v>0</v>
      </c>
      <c r="AI298" s="9">
        <f t="shared" si="250"/>
        <v>0</v>
      </c>
      <c r="AJ298" s="9">
        <f t="shared" si="250"/>
        <v>1</v>
      </c>
      <c r="AK298" s="9">
        <f t="shared" si="250"/>
        <v>0</v>
      </c>
      <c r="AL298" s="9">
        <f t="shared" si="250"/>
        <v>0</v>
      </c>
      <c r="AM298" s="9">
        <f t="shared" si="250"/>
        <v>0</v>
      </c>
      <c r="AN298" s="9">
        <f t="shared" si="250"/>
        <v>0</v>
      </c>
      <c r="AO298" s="9">
        <f t="shared" si="250"/>
        <v>0</v>
      </c>
      <c r="AP298" s="9">
        <f t="shared" si="250"/>
        <v>0</v>
      </c>
      <c r="AQ298" s="9">
        <f t="shared" si="250"/>
        <v>0</v>
      </c>
      <c r="AR298" s="9">
        <f t="shared" si="250"/>
        <v>0</v>
      </c>
      <c r="AS298" s="9">
        <f t="shared" si="250"/>
        <v>0</v>
      </c>
      <c r="AT298" s="9">
        <f t="shared" si="250"/>
        <v>0</v>
      </c>
      <c r="AU298" s="9">
        <f t="shared" si="250"/>
        <v>0</v>
      </c>
      <c r="AV298" s="9">
        <f t="shared" si="250"/>
        <v>0</v>
      </c>
      <c r="AW298" s="9">
        <f t="shared" si="250"/>
        <v>0</v>
      </c>
      <c r="AX298" s="9">
        <f t="shared" si="250"/>
        <v>0</v>
      </c>
      <c r="AY298" s="9">
        <f t="shared" si="250"/>
        <v>0</v>
      </c>
    </row>
    <row r="299" spans="29:51" x14ac:dyDescent="0.35">
      <c r="AC299">
        <v>1</v>
      </c>
      <c r="AD299" s="8">
        <v>44854</v>
      </c>
      <c r="AE299" s="9">
        <f t="shared" si="250"/>
        <v>0</v>
      </c>
      <c r="AF299" s="9">
        <f t="shared" si="250"/>
        <v>0</v>
      </c>
      <c r="AG299" s="9">
        <f t="shared" si="250"/>
        <v>0</v>
      </c>
      <c r="AH299" s="9">
        <f t="shared" si="250"/>
        <v>0</v>
      </c>
      <c r="AI299" s="9">
        <f t="shared" si="250"/>
        <v>0</v>
      </c>
      <c r="AJ299" s="9">
        <f t="shared" si="250"/>
        <v>0</v>
      </c>
      <c r="AK299" s="9">
        <f t="shared" si="250"/>
        <v>0</v>
      </c>
      <c r="AL299" s="9">
        <f t="shared" si="250"/>
        <v>0</v>
      </c>
      <c r="AM299" s="9">
        <f t="shared" si="250"/>
        <v>1</v>
      </c>
      <c r="AN299" s="9">
        <f t="shared" si="250"/>
        <v>0</v>
      </c>
      <c r="AO299" s="9">
        <f t="shared" si="250"/>
        <v>0</v>
      </c>
      <c r="AP299" s="9">
        <f t="shared" si="250"/>
        <v>0</v>
      </c>
      <c r="AQ299" s="9">
        <f t="shared" si="250"/>
        <v>0</v>
      </c>
      <c r="AR299" s="9">
        <f t="shared" si="250"/>
        <v>0</v>
      </c>
      <c r="AS299" s="9">
        <f t="shared" si="250"/>
        <v>0</v>
      </c>
      <c r="AT299" s="9">
        <f t="shared" si="250"/>
        <v>0</v>
      </c>
      <c r="AU299" s="9">
        <f t="shared" si="250"/>
        <v>0</v>
      </c>
      <c r="AV299" s="9">
        <f t="shared" si="250"/>
        <v>0</v>
      </c>
      <c r="AW299" s="9">
        <f t="shared" si="250"/>
        <v>0</v>
      </c>
      <c r="AX299" s="9">
        <f t="shared" si="250"/>
        <v>0</v>
      </c>
      <c r="AY299" s="9">
        <f t="shared" si="250"/>
        <v>0</v>
      </c>
    </row>
    <row r="300" spans="29:51" x14ac:dyDescent="0.35">
      <c r="AC300">
        <v>1</v>
      </c>
      <c r="AD300" s="8">
        <v>44855</v>
      </c>
      <c r="AE300" s="9">
        <f t="shared" si="250"/>
        <v>0</v>
      </c>
      <c r="AF300" s="9">
        <f t="shared" si="250"/>
        <v>0</v>
      </c>
      <c r="AG300" s="9">
        <f t="shared" si="250"/>
        <v>0</v>
      </c>
      <c r="AH300" s="9">
        <f t="shared" si="250"/>
        <v>0</v>
      </c>
      <c r="AI300" s="9">
        <f t="shared" si="250"/>
        <v>0</v>
      </c>
      <c r="AJ300" s="9">
        <f t="shared" si="250"/>
        <v>0</v>
      </c>
      <c r="AK300" s="9">
        <f t="shared" si="250"/>
        <v>0</v>
      </c>
      <c r="AL300" s="9">
        <f t="shared" si="250"/>
        <v>0</v>
      </c>
      <c r="AM300" s="9">
        <f t="shared" si="250"/>
        <v>0</v>
      </c>
      <c r="AN300" s="9">
        <f t="shared" si="250"/>
        <v>0</v>
      </c>
      <c r="AO300" s="9">
        <f t="shared" si="250"/>
        <v>0</v>
      </c>
      <c r="AP300" s="9">
        <f t="shared" si="250"/>
        <v>1</v>
      </c>
      <c r="AQ300" s="9">
        <f t="shared" si="250"/>
        <v>0</v>
      </c>
      <c r="AR300" s="9">
        <f t="shared" si="250"/>
        <v>0</v>
      </c>
      <c r="AS300" s="9">
        <f t="shared" si="250"/>
        <v>0</v>
      </c>
      <c r="AT300" s="9">
        <f t="shared" si="250"/>
        <v>0</v>
      </c>
      <c r="AU300" s="9">
        <f t="shared" si="250"/>
        <v>0</v>
      </c>
      <c r="AV300" s="9">
        <f t="shared" si="250"/>
        <v>0</v>
      </c>
      <c r="AW300" s="9">
        <f t="shared" si="250"/>
        <v>0</v>
      </c>
      <c r="AX300" s="9">
        <f t="shared" si="250"/>
        <v>0</v>
      </c>
      <c r="AY300" s="9">
        <f t="shared" si="250"/>
        <v>0</v>
      </c>
    </row>
    <row r="301" spans="29:51" x14ac:dyDescent="0.35">
      <c r="AC301">
        <v>1</v>
      </c>
      <c r="AD301" s="8">
        <v>44856</v>
      </c>
      <c r="AE301" s="9">
        <f t="shared" si="250"/>
        <v>0</v>
      </c>
      <c r="AF301" s="9">
        <f t="shared" si="250"/>
        <v>0</v>
      </c>
      <c r="AG301" s="9">
        <f t="shared" si="250"/>
        <v>0</v>
      </c>
      <c r="AH301" s="9">
        <f t="shared" ref="AH301:AY301" si="251">IF(AH146&lt;&gt;0,1,0)</f>
        <v>0</v>
      </c>
      <c r="AI301" s="9">
        <f t="shared" si="251"/>
        <v>0</v>
      </c>
      <c r="AJ301" s="9">
        <f t="shared" si="251"/>
        <v>0</v>
      </c>
      <c r="AK301" s="9">
        <f t="shared" si="251"/>
        <v>0</v>
      </c>
      <c r="AL301" s="9">
        <f t="shared" si="251"/>
        <v>0</v>
      </c>
      <c r="AM301" s="9">
        <f t="shared" si="251"/>
        <v>1</v>
      </c>
      <c r="AN301" s="9">
        <f t="shared" si="251"/>
        <v>0</v>
      </c>
      <c r="AO301" s="9">
        <f t="shared" si="251"/>
        <v>0</v>
      </c>
      <c r="AP301" s="9">
        <f t="shared" si="251"/>
        <v>0</v>
      </c>
      <c r="AQ301" s="9">
        <f t="shared" si="251"/>
        <v>0</v>
      </c>
      <c r="AR301" s="9">
        <f t="shared" si="251"/>
        <v>0</v>
      </c>
      <c r="AS301" s="9">
        <f t="shared" si="251"/>
        <v>0</v>
      </c>
      <c r="AT301" s="9">
        <f t="shared" si="251"/>
        <v>0</v>
      </c>
      <c r="AU301" s="9">
        <f t="shared" si="251"/>
        <v>0</v>
      </c>
      <c r="AV301" s="9">
        <f t="shared" si="251"/>
        <v>0</v>
      </c>
      <c r="AW301" s="9">
        <f t="shared" si="251"/>
        <v>0</v>
      </c>
      <c r="AX301" s="9">
        <f t="shared" si="251"/>
        <v>0</v>
      </c>
      <c r="AY301" s="9">
        <f t="shared" si="251"/>
        <v>0</v>
      </c>
    </row>
    <row r="302" spans="29:51" x14ac:dyDescent="0.35">
      <c r="AC302">
        <v>1</v>
      </c>
      <c r="AD302" s="8">
        <v>44857</v>
      </c>
      <c r="AE302" s="9">
        <f t="shared" ref="AE302:AY310" si="252">IF(AE147&lt;&gt;0,1,0)</f>
        <v>0</v>
      </c>
      <c r="AF302" s="9">
        <f t="shared" si="252"/>
        <v>0</v>
      </c>
      <c r="AG302" s="9">
        <f t="shared" si="252"/>
        <v>0</v>
      </c>
      <c r="AH302" s="9">
        <f t="shared" si="252"/>
        <v>0</v>
      </c>
      <c r="AI302" s="9">
        <f t="shared" si="252"/>
        <v>1</v>
      </c>
      <c r="AJ302" s="9">
        <f t="shared" si="252"/>
        <v>0</v>
      </c>
      <c r="AK302" s="9">
        <f t="shared" si="252"/>
        <v>0</v>
      </c>
      <c r="AL302" s="9">
        <f t="shared" si="252"/>
        <v>0</v>
      </c>
      <c r="AM302" s="9">
        <f t="shared" si="252"/>
        <v>0</v>
      </c>
      <c r="AN302" s="9">
        <f t="shared" si="252"/>
        <v>0</v>
      </c>
      <c r="AO302" s="9">
        <f t="shared" si="252"/>
        <v>0</v>
      </c>
      <c r="AP302" s="9">
        <f t="shared" si="252"/>
        <v>0</v>
      </c>
      <c r="AQ302" s="9">
        <f t="shared" si="252"/>
        <v>0</v>
      </c>
      <c r="AR302" s="9">
        <f t="shared" si="252"/>
        <v>0</v>
      </c>
      <c r="AS302" s="9">
        <f t="shared" si="252"/>
        <v>0</v>
      </c>
      <c r="AT302" s="9">
        <f t="shared" si="252"/>
        <v>0</v>
      </c>
      <c r="AU302" s="9">
        <f t="shared" si="252"/>
        <v>0</v>
      </c>
      <c r="AV302" s="9">
        <f t="shared" si="252"/>
        <v>0</v>
      </c>
      <c r="AW302" s="9">
        <f t="shared" si="252"/>
        <v>0</v>
      </c>
      <c r="AX302" s="9">
        <f t="shared" si="252"/>
        <v>0</v>
      </c>
      <c r="AY302" s="9">
        <f t="shared" si="252"/>
        <v>0</v>
      </c>
    </row>
    <row r="303" spans="29:51" x14ac:dyDescent="0.35">
      <c r="AC303">
        <v>1</v>
      </c>
      <c r="AD303" s="8">
        <v>44858</v>
      </c>
      <c r="AE303" s="9">
        <f t="shared" si="252"/>
        <v>0</v>
      </c>
      <c r="AF303" s="9">
        <f t="shared" si="252"/>
        <v>0</v>
      </c>
      <c r="AG303" s="9">
        <f t="shared" si="252"/>
        <v>0</v>
      </c>
      <c r="AH303" s="9">
        <f t="shared" si="252"/>
        <v>0</v>
      </c>
      <c r="AI303" s="9">
        <f t="shared" si="252"/>
        <v>0</v>
      </c>
      <c r="AJ303" s="9">
        <f t="shared" si="252"/>
        <v>0</v>
      </c>
      <c r="AK303" s="9">
        <f t="shared" si="252"/>
        <v>0</v>
      </c>
      <c r="AL303" s="9">
        <f t="shared" si="252"/>
        <v>0</v>
      </c>
      <c r="AM303" s="9">
        <f t="shared" si="252"/>
        <v>0</v>
      </c>
      <c r="AN303" s="9">
        <f t="shared" si="252"/>
        <v>1</v>
      </c>
      <c r="AO303" s="9">
        <f t="shared" si="252"/>
        <v>0</v>
      </c>
      <c r="AP303" s="9">
        <f t="shared" si="252"/>
        <v>0</v>
      </c>
      <c r="AQ303" s="9">
        <f t="shared" si="252"/>
        <v>0</v>
      </c>
      <c r="AR303" s="9">
        <f t="shared" si="252"/>
        <v>0</v>
      </c>
      <c r="AS303" s="9">
        <f t="shared" si="252"/>
        <v>0</v>
      </c>
      <c r="AT303" s="9">
        <f t="shared" si="252"/>
        <v>0</v>
      </c>
      <c r="AU303" s="9">
        <f t="shared" si="252"/>
        <v>0</v>
      </c>
      <c r="AV303" s="9">
        <f t="shared" si="252"/>
        <v>0</v>
      </c>
      <c r="AW303" s="9">
        <f t="shared" si="252"/>
        <v>0</v>
      </c>
      <c r="AX303" s="9">
        <f t="shared" si="252"/>
        <v>0</v>
      </c>
      <c r="AY303" s="9">
        <f t="shared" si="252"/>
        <v>0</v>
      </c>
    </row>
    <row r="304" spans="29:51" x14ac:dyDescent="0.35">
      <c r="AC304">
        <v>1</v>
      </c>
      <c r="AD304" s="8">
        <v>44859</v>
      </c>
      <c r="AE304" s="9">
        <f t="shared" si="252"/>
        <v>0</v>
      </c>
      <c r="AF304" s="9">
        <f t="shared" si="252"/>
        <v>0</v>
      </c>
      <c r="AG304" s="9">
        <f t="shared" si="252"/>
        <v>0</v>
      </c>
      <c r="AH304" s="9">
        <f t="shared" si="252"/>
        <v>1</v>
      </c>
      <c r="AI304" s="9">
        <f t="shared" si="252"/>
        <v>0</v>
      </c>
      <c r="AJ304" s="9">
        <f t="shared" si="252"/>
        <v>0</v>
      </c>
      <c r="AK304" s="9">
        <f t="shared" si="252"/>
        <v>0</v>
      </c>
      <c r="AL304" s="9">
        <f t="shared" si="252"/>
        <v>0</v>
      </c>
      <c r="AM304" s="9">
        <f t="shared" si="252"/>
        <v>0</v>
      </c>
      <c r="AN304" s="9">
        <f t="shared" si="252"/>
        <v>0</v>
      </c>
      <c r="AO304" s="9">
        <f t="shared" si="252"/>
        <v>0</v>
      </c>
      <c r="AP304" s="9">
        <f t="shared" si="252"/>
        <v>0</v>
      </c>
      <c r="AQ304" s="9">
        <f t="shared" si="252"/>
        <v>0</v>
      </c>
      <c r="AR304" s="9">
        <f t="shared" si="252"/>
        <v>0</v>
      </c>
      <c r="AS304" s="9">
        <f t="shared" si="252"/>
        <v>0</v>
      </c>
      <c r="AT304" s="9">
        <f t="shared" si="252"/>
        <v>0</v>
      </c>
      <c r="AU304" s="9">
        <f t="shared" si="252"/>
        <v>0</v>
      </c>
      <c r="AV304" s="9">
        <f t="shared" si="252"/>
        <v>0</v>
      </c>
      <c r="AW304" s="9">
        <f t="shared" si="252"/>
        <v>0</v>
      </c>
      <c r="AX304" s="9">
        <f t="shared" si="252"/>
        <v>0</v>
      </c>
      <c r="AY304" s="9">
        <f t="shared" si="252"/>
        <v>0</v>
      </c>
    </row>
    <row r="305" spans="29:51" x14ac:dyDescent="0.35">
      <c r="AC305">
        <v>1</v>
      </c>
      <c r="AD305" s="8">
        <v>44860</v>
      </c>
      <c r="AE305" s="9">
        <f t="shared" si="252"/>
        <v>0</v>
      </c>
      <c r="AF305" s="9">
        <f t="shared" si="252"/>
        <v>0</v>
      </c>
      <c r="AG305" s="9">
        <f t="shared" si="252"/>
        <v>0</v>
      </c>
      <c r="AH305" s="9">
        <f t="shared" si="252"/>
        <v>0</v>
      </c>
      <c r="AI305" s="9">
        <f t="shared" si="252"/>
        <v>1</v>
      </c>
      <c r="AJ305" s="9">
        <f t="shared" si="252"/>
        <v>0</v>
      </c>
      <c r="AK305" s="9">
        <f t="shared" si="252"/>
        <v>0</v>
      </c>
      <c r="AL305" s="9">
        <f t="shared" si="252"/>
        <v>0</v>
      </c>
      <c r="AM305" s="9">
        <f t="shared" si="252"/>
        <v>0</v>
      </c>
      <c r="AN305" s="9">
        <f t="shared" si="252"/>
        <v>0</v>
      </c>
      <c r="AO305" s="9">
        <f t="shared" si="252"/>
        <v>0</v>
      </c>
      <c r="AP305" s="9">
        <f t="shared" si="252"/>
        <v>0</v>
      </c>
      <c r="AQ305" s="9">
        <f t="shared" si="252"/>
        <v>0</v>
      </c>
      <c r="AR305" s="9">
        <f t="shared" si="252"/>
        <v>0</v>
      </c>
      <c r="AS305" s="9">
        <f t="shared" si="252"/>
        <v>0</v>
      </c>
      <c r="AT305" s="9">
        <f t="shared" si="252"/>
        <v>0</v>
      </c>
      <c r="AU305" s="9">
        <f t="shared" si="252"/>
        <v>0</v>
      </c>
      <c r="AV305" s="9">
        <f t="shared" si="252"/>
        <v>0</v>
      </c>
      <c r="AW305" s="9">
        <f t="shared" si="252"/>
        <v>0</v>
      </c>
      <c r="AX305" s="9">
        <f t="shared" si="252"/>
        <v>0</v>
      </c>
      <c r="AY305" s="9">
        <f t="shared" si="252"/>
        <v>0</v>
      </c>
    </row>
    <row r="306" spans="29:51" x14ac:dyDescent="0.35">
      <c r="AC306">
        <v>1</v>
      </c>
      <c r="AD306" s="8">
        <v>44861</v>
      </c>
      <c r="AE306" s="9">
        <f t="shared" si="252"/>
        <v>0</v>
      </c>
      <c r="AF306" s="9">
        <f t="shared" si="252"/>
        <v>0</v>
      </c>
      <c r="AG306" s="9">
        <f t="shared" si="252"/>
        <v>0</v>
      </c>
      <c r="AH306" s="9">
        <f t="shared" si="252"/>
        <v>0</v>
      </c>
      <c r="AI306" s="9">
        <f t="shared" si="252"/>
        <v>0</v>
      </c>
      <c r="AJ306" s="9">
        <f t="shared" si="252"/>
        <v>0</v>
      </c>
      <c r="AK306" s="9">
        <f t="shared" si="252"/>
        <v>0</v>
      </c>
      <c r="AL306" s="9">
        <f t="shared" si="252"/>
        <v>1</v>
      </c>
      <c r="AM306" s="9">
        <f t="shared" si="252"/>
        <v>0</v>
      </c>
      <c r="AN306" s="9">
        <f t="shared" si="252"/>
        <v>0</v>
      </c>
      <c r="AO306" s="9">
        <f t="shared" si="252"/>
        <v>0</v>
      </c>
      <c r="AP306" s="9">
        <f t="shared" si="252"/>
        <v>0</v>
      </c>
      <c r="AQ306" s="9">
        <f t="shared" si="252"/>
        <v>0</v>
      </c>
      <c r="AR306" s="9">
        <f t="shared" si="252"/>
        <v>0</v>
      </c>
      <c r="AS306" s="9">
        <f t="shared" si="252"/>
        <v>0</v>
      </c>
      <c r="AT306" s="9">
        <f t="shared" si="252"/>
        <v>0</v>
      </c>
      <c r="AU306" s="9">
        <f t="shared" si="252"/>
        <v>0</v>
      </c>
      <c r="AV306" s="9">
        <f t="shared" si="252"/>
        <v>0</v>
      </c>
      <c r="AW306" s="9">
        <f t="shared" si="252"/>
        <v>0</v>
      </c>
      <c r="AX306" s="9">
        <f t="shared" si="252"/>
        <v>0</v>
      </c>
      <c r="AY306" s="9">
        <f t="shared" si="252"/>
        <v>0</v>
      </c>
    </row>
    <row r="307" spans="29:51" x14ac:dyDescent="0.35">
      <c r="AC307">
        <v>1</v>
      </c>
      <c r="AD307" s="8">
        <v>44862</v>
      </c>
      <c r="AE307" s="9">
        <f t="shared" si="252"/>
        <v>0</v>
      </c>
      <c r="AF307" s="9">
        <f t="shared" si="252"/>
        <v>0</v>
      </c>
      <c r="AG307" s="9">
        <f t="shared" si="252"/>
        <v>0</v>
      </c>
      <c r="AH307" s="9">
        <f t="shared" si="252"/>
        <v>0</v>
      </c>
      <c r="AI307" s="9">
        <f t="shared" si="252"/>
        <v>0</v>
      </c>
      <c r="AJ307" s="9">
        <f t="shared" si="252"/>
        <v>0</v>
      </c>
      <c r="AK307" s="9">
        <f t="shared" si="252"/>
        <v>0</v>
      </c>
      <c r="AL307" s="9">
        <f t="shared" si="252"/>
        <v>0</v>
      </c>
      <c r="AM307" s="9">
        <f t="shared" si="252"/>
        <v>1</v>
      </c>
      <c r="AN307" s="9">
        <f t="shared" si="252"/>
        <v>0</v>
      </c>
      <c r="AO307" s="9">
        <f t="shared" si="252"/>
        <v>0</v>
      </c>
      <c r="AP307" s="9">
        <f t="shared" si="252"/>
        <v>0</v>
      </c>
      <c r="AQ307" s="9">
        <f t="shared" si="252"/>
        <v>0</v>
      </c>
      <c r="AR307" s="9">
        <f t="shared" si="252"/>
        <v>0</v>
      </c>
      <c r="AS307" s="9">
        <f t="shared" si="252"/>
        <v>0</v>
      </c>
      <c r="AT307" s="9">
        <f t="shared" si="252"/>
        <v>0</v>
      </c>
      <c r="AU307" s="9">
        <f t="shared" si="252"/>
        <v>0</v>
      </c>
      <c r="AV307" s="9">
        <f t="shared" si="252"/>
        <v>0</v>
      </c>
      <c r="AW307" s="9">
        <f t="shared" si="252"/>
        <v>0</v>
      </c>
      <c r="AX307" s="9">
        <f t="shared" si="252"/>
        <v>0</v>
      </c>
      <c r="AY307" s="9">
        <f t="shared" si="252"/>
        <v>0</v>
      </c>
    </row>
    <row r="308" spans="29:51" x14ac:dyDescent="0.35">
      <c r="AC308">
        <v>1</v>
      </c>
      <c r="AD308" s="8">
        <v>44863</v>
      </c>
      <c r="AE308" s="9">
        <f t="shared" si="252"/>
        <v>0</v>
      </c>
      <c r="AF308" s="9">
        <f t="shared" si="252"/>
        <v>0</v>
      </c>
      <c r="AG308" s="9">
        <f t="shared" si="252"/>
        <v>0</v>
      </c>
      <c r="AH308" s="9">
        <f t="shared" si="252"/>
        <v>0</v>
      </c>
      <c r="AI308" s="9">
        <f t="shared" si="252"/>
        <v>0</v>
      </c>
      <c r="AJ308" s="9">
        <f t="shared" si="252"/>
        <v>0</v>
      </c>
      <c r="AK308" s="9">
        <f t="shared" si="252"/>
        <v>0</v>
      </c>
      <c r="AL308" s="9">
        <f t="shared" si="252"/>
        <v>0</v>
      </c>
      <c r="AM308" s="9">
        <f t="shared" si="252"/>
        <v>0</v>
      </c>
      <c r="AN308" s="9">
        <f t="shared" si="252"/>
        <v>0</v>
      </c>
      <c r="AO308" s="9">
        <f t="shared" si="252"/>
        <v>1</v>
      </c>
      <c r="AP308" s="9">
        <f t="shared" si="252"/>
        <v>0</v>
      </c>
      <c r="AQ308" s="9">
        <f t="shared" si="252"/>
        <v>0</v>
      </c>
      <c r="AR308" s="9">
        <f t="shared" si="252"/>
        <v>0</v>
      </c>
      <c r="AS308" s="9">
        <f t="shared" si="252"/>
        <v>0</v>
      </c>
      <c r="AT308" s="9">
        <f t="shared" si="252"/>
        <v>0</v>
      </c>
      <c r="AU308" s="9">
        <f t="shared" si="252"/>
        <v>0</v>
      </c>
      <c r="AV308" s="9">
        <f t="shared" si="252"/>
        <v>0</v>
      </c>
      <c r="AW308" s="9">
        <f t="shared" si="252"/>
        <v>0</v>
      </c>
      <c r="AX308" s="9">
        <f t="shared" si="252"/>
        <v>0</v>
      </c>
      <c r="AY308" s="9">
        <f t="shared" si="252"/>
        <v>0</v>
      </c>
    </row>
    <row r="309" spans="29:51" x14ac:dyDescent="0.35">
      <c r="AC309">
        <v>1</v>
      </c>
      <c r="AD309" s="8">
        <v>44864</v>
      </c>
      <c r="AE309" s="9">
        <f t="shared" si="252"/>
        <v>0</v>
      </c>
      <c r="AF309" s="9">
        <f t="shared" si="252"/>
        <v>0</v>
      </c>
      <c r="AG309" s="9">
        <f t="shared" si="252"/>
        <v>0</v>
      </c>
      <c r="AH309" s="9">
        <f t="shared" si="252"/>
        <v>0</v>
      </c>
      <c r="AI309" s="9">
        <f t="shared" si="252"/>
        <v>0</v>
      </c>
      <c r="AJ309" s="9">
        <f t="shared" si="252"/>
        <v>0</v>
      </c>
      <c r="AK309" s="9">
        <f t="shared" si="252"/>
        <v>0</v>
      </c>
      <c r="AL309" s="9">
        <f t="shared" si="252"/>
        <v>0</v>
      </c>
      <c r="AM309" s="9">
        <f t="shared" si="252"/>
        <v>1</v>
      </c>
      <c r="AN309" s="9">
        <f t="shared" si="252"/>
        <v>0</v>
      </c>
      <c r="AO309" s="9">
        <f t="shared" si="252"/>
        <v>0</v>
      </c>
      <c r="AP309" s="9">
        <f t="shared" si="252"/>
        <v>0</v>
      </c>
      <c r="AQ309" s="9">
        <f t="shared" si="252"/>
        <v>0</v>
      </c>
      <c r="AR309" s="9">
        <f t="shared" si="252"/>
        <v>0</v>
      </c>
      <c r="AS309" s="9">
        <f t="shared" si="252"/>
        <v>0</v>
      </c>
      <c r="AT309" s="9">
        <f t="shared" si="252"/>
        <v>0</v>
      </c>
      <c r="AU309" s="9">
        <f t="shared" si="252"/>
        <v>0</v>
      </c>
      <c r="AV309" s="9">
        <f t="shared" si="252"/>
        <v>0</v>
      </c>
      <c r="AW309" s="9">
        <f t="shared" si="252"/>
        <v>0</v>
      </c>
      <c r="AX309" s="9">
        <f t="shared" si="252"/>
        <v>0</v>
      </c>
      <c r="AY309" s="9">
        <f t="shared" si="252"/>
        <v>0</v>
      </c>
    </row>
    <row r="310" spans="29:51" x14ac:dyDescent="0.35">
      <c r="AC310">
        <v>1</v>
      </c>
      <c r="AD310" s="8">
        <v>44865</v>
      </c>
      <c r="AE310" s="9">
        <f t="shared" si="252"/>
        <v>0</v>
      </c>
      <c r="AF310" s="9">
        <f t="shared" si="252"/>
        <v>0</v>
      </c>
      <c r="AG310" s="9">
        <f t="shared" si="252"/>
        <v>1</v>
      </c>
      <c r="AH310" s="9">
        <f t="shared" si="252"/>
        <v>0</v>
      </c>
      <c r="AI310" s="9">
        <f t="shared" si="252"/>
        <v>0</v>
      </c>
      <c r="AJ310" s="9">
        <f t="shared" si="252"/>
        <v>0</v>
      </c>
      <c r="AK310" s="9">
        <f t="shared" si="252"/>
        <v>0</v>
      </c>
      <c r="AL310" s="9">
        <f t="shared" si="252"/>
        <v>0</v>
      </c>
      <c r="AM310" s="9">
        <f t="shared" si="252"/>
        <v>0</v>
      </c>
      <c r="AN310" s="9">
        <f t="shared" si="252"/>
        <v>0</v>
      </c>
      <c r="AO310" s="9">
        <f t="shared" si="252"/>
        <v>0</v>
      </c>
      <c r="AP310" s="9">
        <f t="shared" si="252"/>
        <v>0</v>
      </c>
      <c r="AQ310" s="9">
        <f t="shared" si="252"/>
        <v>0</v>
      </c>
      <c r="AR310" s="9">
        <f t="shared" si="252"/>
        <v>0</v>
      </c>
      <c r="AS310" s="9">
        <f t="shared" si="252"/>
        <v>0</v>
      </c>
      <c r="AT310" s="9">
        <f t="shared" si="252"/>
        <v>0</v>
      </c>
      <c r="AU310" s="9">
        <f t="shared" si="252"/>
        <v>0</v>
      </c>
      <c r="AV310" s="9">
        <f t="shared" si="252"/>
        <v>0</v>
      </c>
      <c r="AW310" s="9">
        <f t="shared" si="252"/>
        <v>0</v>
      </c>
      <c r="AX310" s="9">
        <f t="shared" si="252"/>
        <v>0</v>
      </c>
      <c r="AY310" s="9">
        <f t="shared" si="252"/>
        <v>0</v>
      </c>
    </row>
    <row r="311" spans="29:51" x14ac:dyDescent="0.35"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29:51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29:51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29:51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29:51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29:51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29:51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9:51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9:51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9:51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</sheetData>
  <conditionalFormatting sqref="H3:AC1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6:AY416 AZ156:AZ157 AE3:BB3 AE4:BA1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BA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{179945B3-4655-4A25-B860-6D7D97222ECA}</x14:id>
        </ext>
      </extLst>
    </cfRule>
  </conditionalFormatting>
  <conditionalFormatting sqref="G1:AB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{50FF87FF-D0F0-4270-AF5F-D2B0D2957BBF}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945B3-4655-4A25-B860-6D7D97222E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AE1:BA1</xm:sqref>
        </x14:conditionalFormatting>
        <x14:conditionalFormatting xmlns:xm="http://schemas.microsoft.com/office/excel/2006/main">
          <x14:cfRule type="dataBar" id="{50FF87FF-D0F0-4270-AF5F-D2B0D2957B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G1:AB1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7"/>
  <sheetViews>
    <sheetView zoomScale="115" zoomScaleNormal="115" workbookViewId="0">
      <selection activeCell="BI158" sqref="BI158"/>
    </sheetView>
  </sheetViews>
  <sheetFormatPr defaultRowHeight="14.5" x14ac:dyDescent="0.35"/>
  <cols>
    <col min="6" max="7" width="8.90625" style="3"/>
    <col min="30" max="30" width="13.36328125" customWidth="1"/>
    <col min="54" max="54" width="15.90625" customWidth="1"/>
    <col min="61" max="61" width="11.1796875" bestFit="1" customWidth="1"/>
  </cols>
  <sheetData>
    <row r="1" spans="1:64" x14ac:dyDescent="0.35">
      <c r="AK1" s="21">
        <f>AVERAGE(AK2:AO2)</f>
        <v>0.15815934083552682</v>
      </c>
      <c r="AL1" s="22"/>
      <c r="AM1" s="22"/>
      <c r="AN1" s="22"/>
      <c r="AO1" s="22"/>
      <c r="AP1" s="21">
        <f>AVERAGE(AP2:AS2)</f>
        <v>9.1481689520015522E-2</v>
      </c>
      <c r="AQ1" s="22"/>
      <c r="AR1" s="22"/>
      <c r="AS1" s="22"/>
      <c r="AT1" s="21">
        <f>AVERAGE(AT2:AZ2)</f>
        <v>4.382550478471705E-2</v>
      </c>
      <c r="AU1" s="22"/>
      <c r="AV1" s="22"/>
      <c r="AW1" s="22"/>
      <c r="AX1" s="22"/>
      <c r="AY1" s="22"/>
      <c r="AZ1" s="22"/>
    </row>
    <row r="2" spans="1:64" x14ac:dyDescent="0.35">
      <c r="G2" s="6">
        <f>AVERAGEIF(G4:G156,"&lt;&gt;0",G4:G156)</f>
        <v>0.22692857867962679</v>
      </c>
      <c r="H2" s="6">
        <f>AVERAGEIF(H4:H156,"&lt;&gt;0",H4:H156)</f>
        <v>0.19768545197139781</v>
      </c>
      <c r="I2" s="6">
        <f t="shared" ref="I2:V2" si="0">AVERAGEIF(I4:I156,"&lt;&gt;0",I4:I156)</f>
        <v>0.17273562241237567</v>
      </c>
      <c r="J2" s="6">
        <f t="shared" si="0"/>
        <v>0.14295237976625449</v>
      </c>
      <c r="K2" s="6">
        <f t="shared" si="0"/>
        <v>0.13768475829901691</v>
      </c>
      <c r="L2" s="6">
        <f t="shared" si="0"/>
        <v>0.12184722901497115</v>
      </c>
      <c r="M2" s="6">
        <f t="shared" si="0"/>
        <v>9.3886485329180633E-2</v>
      </c>
      <c r="N2" s="6">
        <f t="shared" si="0"/>
        <v>8.5767731965138552E-2</v>
      </c>
      <c r="O2" s="6">
        <f t="shared" si="0"/>
        <v>7.8042229883664077E-2</v>
      </c>
      <c r="P2" s="6">
        <f t="shared" si="0"/>
        <v>7.1958279010685341E-2</v>
      </c>
      <c r="Q2" s="6">
        <f t="shared" si="0"/>
        <v>6.3512711703721664E-2</v>
      </c>
      <c r="R2" s="6">
        <f t="shared" si="0"/>
        <v>5.3752889026171917E-2</v>
      </c>
      <c r="S2" s="6">
        <f t="shared" si="0"/>
        <v>4.9187258216506317E-2</v>
      </c>
      <c r="T2" s="6">
        <f t="shared" si="0"/>
        <v>5.3772422765025835E-2</v>
      </c>
      <c r="U2" s="6">
        <f t="shared" si="0"/>
        <v>5.3430774986300278E-2</v>
      </c>
      <c r="V2" s="6">
        <f t="shared" si="0"/>
        <v>4.3865192429872239E-2</v>
      </c>
      <c r="W2" s="6">
        <f t="shared" ref="W2:AB2" si="1">AVERAGEIF(W4:W156,"&lt;&gt;0",W4:W156)</f>
        <v>4.1801561976591725E-2</v>
      </c>
      <c r="X2" s="6">
        <f t="shared" si="1"/>
        <v>4.5587455904933849E-2</v>
      </c>
      <c r="Y2" s="6">
        <f t="shared" si="1"/>
        <v>3.8561240694992213E-2</v>
      </c>
      <c r="Z2" s="6">
        <f t="shared" si="1"/>
        <v>4.180468455087382E-2</v>
      </c>
      <c r="AA2" s="6">
        <f t="shared" si="1"/>
        <v>4.5085269538523765E-2</v>
      </c>
      <c r="AB2" s="6">
        <f t="shared" si="1"/>
        <v>2.9489196545840202E-2</v>
      </c>
      <c r="AC2" s="6"/>
      <c r="AD2" s="6"/>
      <c r="AE2" s="6">
        <f t="shared" ref="AE2:AY2" si="2">AVERAGEIF(AE4:AE156,"&lt;&gt;0",AE4:AE156)</f>
        <v>0.94338518303123564</v>
      </c>
      <c r="AF2" s="6">
        <f t="shared" si="2"/>
        <v>0.63118874055940744</v>
      </c>
      <c r="AG2" s="6">
        <f t="shared" si="2"/>
        <v>0.51930426411269648</v>
      </c>
      <c r="AH2" s="6">
        <f t="shared" si="2"/>
        <v>0.22196670177481823</v>
      </c>
      <c r="AI2" s="6">
        <f t="shared" si="2"/>
        <v>0.31189758042352023</v>
      </c>
      <c r="AJ2" s="6">
        <f t="shared" si="2"/>
        <v>0.43562890815550898</v>
      </c>
      <c r="AK2" s="6">
        <f>AVERAGEIF(AK4:AK156,"&lt;&gt;0",AK4:AK156)</f>
        <v>0.18826699318616991</v>
      </c>
      <c r="AL2" s="6">
        <f t="shared" si="2"/>
        <v>0.18068104325182496</v>
      </c>
      <c r="AM2" s="6">
        <f t="shared" si="2"/>
        <v>0.12428025651830255</v>
      </c>
      <c r="AN2" s="6">
        <f t="shared" si="2"/>
        <v>0.13483083562919249</v>
      </c>
      <c r="AO2" s="6">
        <f t="shared" si="2"/>
        <v>0.16273757559214416</v>
      </c>
      <c r="AP2" s="6">
        <f t="shared" si="2"/>
        <v>0.11881312806390669</v>
      </c>
      <c r="AQ2" s="6">
        <f t="shared" si="2"/>
        <v>2.4733047291068941E-2</v>
      </c>
      <c r="AR2" s="6">
        <f t="shared" si="2"/>
        <v>5.7351344580459131E-2</v>
      </c>
      <c r="AS2" s="6">
        <f t="shared" si="2"/>
        <v>0.16502923814462733</v>
      </c>
      <c r="AT2" s="6">
        <f t="shared" si="2"/>
        <v>5.624697514955531E-2</v>
      </c>
      <c r="AU2" s="6">
        <f t="shared" si="2"/>
        <v>2.2872092334881144E-2</v>
      </c>
      <c r="AV2" s="6">
        <f t="shared" si="2"/>
        <v>7.3692316744700379E-2</v>
      </c>
      <c r="AW2" s="6">
        <f t="shared" si="2"/>
        <v>2.8830909127347381E-2</v>
      </c>
      <c r="AX2" s="6">
        <f t="shared" si="2"/>
        <v>4.0164392057048845E-2</v>
      </c>
      <c r="AY2" s="6">
        <f t="shared" si="2"/>
        <v>5.5482651533646142E-2</v>
      </c>
      <c r="AZ2" s="6">
        <f>AVERAGEIF(AZ4:AZ156,"&lt;&gt;0",AZ4:AZ156)</f>
        <v>2.9489196545840202E-2</v>
      </c>
      <c r="BA2" s="6"/>
      <c r="BJ2" s="16" t="s">
        <v>15</v>
      </c>
      <c r="BK2">
        <v>1</v>
      </c>
    </row>
    <row r="3" spans="1:64" x14ac:dyDescent="0.35">
      <c r="A3" s="1" t="s">
        <v>5</v>
      </c>
      <c r="B3" s="1" t="s">
        <v>0</v>
      </c>
      <c r="C3" s="1" t="s">
        <v>1</v>
      </c>
      <c r="D3" s="1"/>
      <c r="E3" s="1" t="s">
        <v>2</v>
      </c>
      <c r="F3" s="2" t="s">
        <v>3</v>
      </c>
      <c r="G3" s="2" t="s">
        <v>4</v>
      </c>
      <c r="H3">
        <v>1000</v>
      </c>
      <c r="I3">
        <v>2000</v>
      </c>
      <c r="J3">
        <v>3000</v>
      </c>
      <c r="K3">
        <v>4000</v>
      </c>
      <c r="L3">
        <v>5000</v>
      </c>
      <c r="M3">
        <v>6000</v>
      </c>
      <c r="N3">
        <v>7000</v>
      </c>
      <c r="O3">
        <v>8000</v>
      </c>
      <c r="P3">
        <v>9000</v>
      </c>
      <c r="Q3">
        <v>10000</v>
      </c>
      <c r="R3">
        <v>11000</v>
      </c>
      <c r="S3">
        <v>12000</v>
      </c>
      <c r="T3">
        <v>13000</v>
      </c>
      <c r="U3">
        <v>14000</v>
      </c>
      <c r="V3">
        <v>15000</v>
      </c>
      <c r="W3">
        <v>16000</v>
      </c>
      <c r="X3">
        <v>17000</v>
      </c>
      <c r="Y3">
        <v>18000</v>
      </c>
      <c r="Z3">
        <v>19000</v>
      </c>
      <c r="AA3">
        <v>20000</v>
      </c>
      <c r="AB3">
        <v>21000</v>
      </c>
      <c r="AE3">
        <v>0</v>
      </c>
      <c r="AF3" s="5">
        <v>1000</v>
      </c>
      <c r="AG3" s="5">
        <v>2000</v>
      </c>
      <c r="AH3" s="5">
        <v>3000</v>
      </c>
      <c r="AI3" s="5">
        <v>4000</v>
      </c>
      <c r="AJ3" s="5">
        <v>5000</v>
      </c>
      <c r="AK3" s="5">
        <v>6000</v>
      </c>
      <c r="AL3" s="5">
        <v>7000</v>
      </c>
      <c r="AM3" s="5">
        <v>8000</v>
      </c>
      <c r="AN3" s="5">
        <v>9000</v>
      </c>
      <c r="AO3" s="5">
        <v>10000</v>
      </c>
      <c r="AP3" s="5">
        <v>11000</v>
      </c>
      <c r="AQ3" s="5">
        <v>12000</v>
      </c>
      <c r="AR3" s="5">
        <v>13000</v>
      </c>
      <c r="AS3" s="5">
        <v>14000</v>
      </c>
      <c r="AT3" s="5">
        <v>15000</v>
      </c>
      <c r="AU3" s="5">
        <v>16000</v>
      </c>
      <c r="AV3" s="5">
        <v>17000</v>
      </c>
      <c r="AW3" s="5">
        <v>18000</v>
      </c>
      <c r="AX3" s="5">
        <v>19000</v>
      </c>
      <c r="AY3" s="5">
        <v>20000</v>
      </c>
      <c r="AZ3" s="5">
        <v>21000</v>
      </c>
      <c r="BA3" s="5">
        <v>22000</v>
      </c>
      <c r="BE3" s="1" t="s">
        <v>5</v>
      </c>
      <c r="BF3" s="1" t="s">
        <v>0</v>
      </c>
      <c r="BG3" s="1" t="s">
        <v>1</v>
      </c>
      <c r="BH3" s="1" t="s">
        <v>13</v>
      </c>
      <c r="BI3" s="16" t="s">
        <v>16</v>
      </c>
      <c r="BJ3" s="16" t="s">
        <v>15</v>
      </c>
      <c r="BK3" s="16" t="s">
        <v>14</v>
      </c>
      <c r="BL3" s="16" t="s">
        <v>17</v>
      </c>
    </row>
    <row r="4" spans="1:64" x14ac:dyDescent="0.35">
      <c r="A4" s="1">
        <v>152</v>
      </c>
      <c r="B4">
        <v>2422.1074564742589</v>
      </c>
      <c r="C4">
        <v>2324</v>
      </c>
      <c r="D4">
        <f>MIN(B4,C4)-ABS(B4-C4)</f>
        <v>2225.8925435257411</v>
      </c>
      <c r="E4">
        <v>108</v>
      </c>
      <c r="F4" s="3">
        <v>4.2214912424380018E-2</v>
      </c>
      <c r="G4" s="3">
        <v>4.2214912424380018E-2</v>
      </c>
      <c r="H4" s="3">
        <f t="shared" ref="H4:X4" si="3">IF($C4&gt;H$3,$G4,)</f>
        <v>4.2214912424380018E-2</v>
      </c>
      <c r="I4" s="3">
        <f t="shared" si="3"/>
        <v>4.2214912424380018E-2</v>
      </c>
      <c r="J4" s="3">
        <f t="shared" si="3"/>
        <v>0</v>
      </c>
      <c r="K4" s="3">
        <f t="shared" si="3"/>
        <v>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0</v>
      </c>
      <c r="Q4" s="3">
        <f t="shared" si="3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ref="Y4:AB19" si="4">IF($C4&gt;Y$3,$G4,)</f>
        <v>0</v>
      </c>
      <c r="Z4" s="3">
        <f t="shared" si="4"/>
        <v>0</v>
      </c>
      <c r="AA4" s="3">
        <f t="shared" si="4"/>
        <v>0</v>
      </c>
      <c r="AB4" s="3">
        <f t="shared" si="4"/>
        <v>0</v>
      </c>
      <c r="AC4" s="3"/>
      <c r="AD4" s="7">
        <v>44713</v>
      </c>
      <c r="AE4" s="3"/>
      <c r="AF4" s="3"/>
      <c r="AG4" s="3">
        <f>IF(AND($C4&gt;AG$3,$C4&lt;AH$3),$G4,)</f>
        <v>4.2214912424380018E-2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 t="shared" ref="AY4:BA25" si="5">IF(AND($C4&gt;AY$3,$C4&lt;AZ$3),$G4,)</f>
        <v>0</v>
      </c>
      <c r="AZ4" s="3">
        <f t="shared" si="5"/>
        <v>0</v>
      </c>
      <c r="BA4" s="3">
        <f t="shared" si="5"/>
        <v>0</v>
      </c>
      <c r="BB4" s="3"/>
      <c r="BE4" s="1">
        <v>152</v>
      </c>
      <c r="BF4">
        <v>2422.1074564742589</v>
      </c>
      <c r="BG4">
        <v>2324</v>
      </c>
      <c r="BH4">
        <f>MIN(BF4,BG4)</f>
        <v>2324</v>
      </c>
      <c r="BI4">
        <f>BF4-BG4</f>
        <v>98.107456474258925</v>
      </c>
      <c r="BJ4">
        <f>IF(BI4&gt;0,BI4,0)</f>
        <v>98.107456474258925</v>
      </c>
      <c r="BK4">
        <f t="shared" ref="BK4:BK67" si="6">ABS(IF(BI4&lt;0,BI4*BK$2,0))</f>
        <v>0</v>
      </c>
      <c r="BL4">
        <f>BH4-(SUM(BJ4:BK4))</f>
        <v>2225.8925435257411</v>
      </c>
    </row>
    <row r="5" spans="1:64" x14ac:dyDescent="0.35">
      <c r="A5" s="1">
        <v>153</v>
      </c>
      <c r="B5">
        <v>1951.005393196456</v>
      </c>
      <c r="C5">
        <v>2532</v>
      </c>
      <c r="D5">
        <f t="shared" ref="D5:D68" si="7">MIN(B5,C5)-ABS(B5-C5)</f>
        <v>1370.010786392912</v>
      </c>
      <c r="E5">
        <v>95</v>
      </c>
      <c r="F5" s="3">
        <v>-0.22946074518307411</v>
      </c>
      <c r="G5" s="3">
        <v>0.22946074518307411</v>
      </c>
      <c r="H5" s="3">
        <f t="shared" ref="H5:V34" si="8">IF($C5&gt;H$3,$G5,)</f>
        <v>0.22946074518307411</v>
      </c>
      <c r="I5" s="3">
        <f t="shared" ref="I5:X11" si="9">IF($C5&gt;I$3,$G5,)</f>
        <v>0.22946074518307411</v>
      </c>
      <c r="J5" s="3">
        <f t="shared" si="9"/>
        <v>0</v>
      </c>
      <c r="K5" s="3">
        <f t="shared" si="9"/>
        <v>0</v>
      </c>
      <c r="L5" s="3">
        <f t="shared" si="9"/>
        <v>0</v>
      </c>
      <c r="M5" s="3">
        <f t="shared" si="9"/>
        <v>0</v>
      </c>
      <c r="N5" s="3">
        <f t="shared" si="9"/>
        <v>0</v>
      </c>
      <c r="O5" s="3">
        <f t="shared" si="9"/>
        <v>0</v>
      </c>
      <c r="P5" s="3">
        <f t="shared" si="9"/>
        <v>0</v>
      </c>
      <c r="Q5" s="3">
        <f t="shared" si="9"/>
        <v>0</v>
      </c>
      <c r="R5" s="3">
        <f t="shared" si="9"/>
        <v>0</v>
      </c>
      <c r="S5" s="3">
        <f t="shared" si="9"/>
        <v>0</v>
      </c>
      <c r="T5" s="3">
        <f t="shared" si="9"/>
        <v>0</v>
      </c>
      <c r="U5" s="3">
        <f t="shared" si="9"/>
        <v>0</v>
      </c>
      <c r="V5" s="3">
        <f t="shared" si="9"/>
        <v>0</v>
      </c>
      <c r="W5" s="3">
        <f t="shared" si="9"/>
        <v>0</v>
      </c>
      <c r="X5" s="3">
        <f t="shared" si="9"/>
        <v>0</v>
      </c>
      <c r="Y5" s="3">
        <f t="shared" si="4"/>
        <v>0</v>
      </c>
      <c r="Z5" s="3">
        <f t="shared" si="4"/>
        <v>0</v>
      </c>
      <c r="AA5" s="3">
        <f t="shared" si="4"/>
        <v>0</v>
      </c>
      <c r="AB5" s="3">
        <f t="shared" si="4"/>
        <v>0</v>
      </c>
      <c r="AC5" s="3"/>
      <c r="AD5" s="7">
        <v>44714</v>
      </c>
      <c r="AE5" s="3"/>
      <c r="AF5" s="3"/>
      <c r="AG5" s="3">
        <f>IF(AND($C5&gt;AG$3,$C5&lt;AH$3),$G5,)</f>
        <v>0.22946074518307411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f t="shared" si="5"/>
        <v>0</v>
      </c>
      <c r="AZ5" s="3">
        <f t="shared" si="5"/>
        <v>0</v>
      </c>
      <c r="BA5" s="3">
        <f t="shared" si="5"/>
        <v>0</v>
      </c>
      <c r="BE5" s="1">
        <v>153</v>
      </c>
      <c r="BF5">
        <v>1951.005393196456</v>
      </c>
      <c r="BG5">
        <v>2532</v>
      </c>
      <c r="BH5">
        <f>MIN(BF5,BG5)</f>
        <v>1951.005393196456</v>
      </c>
      <c r="BI5">
        <f>BF5-BG5</f>
        <v>-580.994606803544</v>
      </c>
      <c r="BJ5">
        <f t="shared" ref="BJ5:BJ68" si="10">IF(BI5&gt;0,BI5,0)</f>
        <v>0</v>
      </c>
      <c r="BK5">
        <f t="shared" si="6"/>
        <v>580.994606803544</v>
      </c>
      <c r="BL5">
        <f t="shared" ref="BL5:BL68" si="11">BH5-(SUM(BJ5:BK5))</f>
        <v>1370.010786392912</v>
      </c>
    </row>
    <row r="6" spans="1:64" x14ac:dyDescent="0.35">
      <c r="A6" s="1">
        <v>154</v>
      </c>
      <c r="B6">
        <v>992.99618917113366</v>
      </c>
      <c r="C6">
        <v>972</v>
      </c>
      <c r="D6">
        <f t="shared" si="7"/>
        <v>951.00381082886634</v>
      </c>
      <c r="E6">
        <v>73</v>
      </c>
      <c r="F6" s="3">
        <v>2.1601017665775268E-2</v>
      </c>
      <c r="G6" s="3">
        <v>2.1601017665775268E-2</v>
      </c>
      <c r="H6" s="3">
        <f t="shared" si="8"/>
        <v>0</v>
      </c>
      <c r="I6" s="3">
        <f t="shared" si="9"/>
        <v>0</v>
      </c>
      <c r="J6" s="3">
        <f t="shared" si="9"/>
        <v>0</v>
      </c>
      <c r="K6" s="3">
        <f t="shared" si="9"/>
        <v>0</v>
      </c>
      <c r="L6" s="3">
        <f t="shared" si="9"/>
        <v>0</v>
      </c>
      <c r="M6" s="3">
        <f t="shared" si="9"/>
        <v>0</v>
      </c>
      <c r="N6" s="3">
        <f t="shared" si="9"/>
        <v>0</v>
      </c>
      <c r="O6" s="3">
        <f t="shared" si="9"/>
        <v>0</v>
      </c>
      <c r="P6" s="3">
        <f t="shared" si="9"/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0</v>
      </c>
      <c r="X6" s="3">
        <f t="shared" si="9"/>
        <v>0</v>
      </c>
      <c r="Y6" s="3">
        <f t="shared" si="4"/>
        <v>0</v>
      </c>
      <c r="Z6" s="3">
        <f t="shared" si="4"/>
        <v>0</v>
      </c>
      <c r="AA6" s="3">
        <f t="shared" si="4"/>
        <v>0</v>
      </c>
      <c r="AB6" s="3">
        <f t="shared" si="4"/>
        <v>0</v>
      </c>
      <c r="AC6" s="3"/>
      <c r="AD6" s="7">
        <v>44715</v>
      </c>
      <c r="AE6" s="3">
        <f>IF($C6&lt;AF$3,$G6,)</f>
        <v>2.1601017665775268E-2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f t="shared" si="5"/>
        <v>0</v>
      </c>
      <c r="AZ6" s="3">
        <f t="shared" si="5"/>
        <v>0</v>
      </c>
      <c r="BA6" s="3">
        <f t="shared" si="5"/>
        <v>0</v>
      </c>
      <c r="BE6" s="1">
        <v>154</v>
      </c>
      <c r="BF6">
        <v>992.99618917113366</v>
      </c>
      <c r="BG6">
        <v>972</v>
      </c>
      <c r="BH6">
        <f>MIN(BF6,BG6)</f>
        <v>972</v>
      </c>
      <c r="BI6">
        <f>BF6-BG6</f>
        <v>20.996189171133665</v>
      </c>
      <c r="BJ6">
        <f t="shared" si="10"/>
        <v>20.996189171133665</v>
      </c>
      <c r="BK6">
        <f t="shared" si="6"/>
        <v>0</v>
      </c>
      <c r="BL6">
        <f t="shared" si="11"/>
        <v>951.00381082886634</v>
      </c>
    </row>
    <row r="7" spans="1:64" x14ac:dyDescent="0.35">
      <c r="A7" s="1">
        <v>155</v>
      </c>
      <c r="B7">
        <v>925.34483448289166</v>
      </c>
      <c r="C7">
        <v>608</v>
      </c>
      <c r="D7">
        <f t="shared" si="7"/>
        <v>290.65516551710834</v>
      </c>
      <c r="E7">
        <v>91</v>
      </c>
      <c r="F7" s="3">
        <v>0.52194874092580856</v>
      </c>
      <c r="G7" s="3">
        <v>0.52194874092580856</v>
      </c>
      <c r="H7" s="3">
        <f t="shared" si="8"/>
        <v>0</v>
      </c>
      <c r="I7" s="3">
        <f t="shared" si="9"/>
        <v>0</v>
      </c>
      <c r="J7" s="3">
        <f t="shared" si="9"/>
        <v>0</v>
      </c>
      <c r="K7" s="3">
        <f t="shared" si="9"/>
        <v>0</v>
      </c>
      <c r="L7" s="3">
        <f t="shared" si="9"/>
        <v>0</v>
      </c>
      <c r="M7" s="3">
        <f t="shared" si="9"/>
        <v>0</v>
      </c>
      <c r="N7" s="3">
        <f t="shared" si="9"/>
        <v>0</v>
      </c>
      <c r="O7" s="3">
        <f t="shared" si="9"/>
        <v>0</v>
      </c>
      <c r="P7" s="3">
        <f t="shared" si="9"/>
        <v>0</v>
      </c>
      <c r="Q7" s="3">
        <f t="shared" si="9"/>
        <v>0</v>
      </c>
      <c r="R7" s="3">
        <f t="shared" si="9"/>
        <v>0</v>
      </c>
      <c r="S7" s="3">
        <f t="shared" si="9"/>
        <v>0</v>
      </c>
      <c r="T7" s="3">
        <f t="shared" si="9"/>
        <v>0</v>
      </c>
      <c r="U7" s="3">
        <f t="shared" si="9"/>
        <v>0</v>
      </c>
      <c r="V7" s="3">
        <f t="shared" si="9"/>
        <v>0</v>
      </c>
      <c r="W7" s="3">
        <f t="shared" si="9"/>
        <v>0</v>
      </c>
      <c r="X7" s="3">
        <f t="shared" si="9"/>
        <v>0</v>
      </c>
      <c r="Y7" s="3">
        <f t="shared" si="4"/>
        <v>0</v>
      </c>
      <c r="Z7" s="3">
        <f t="shared" si="4"/>
        <v>0</v>
      </c>
      <c r="AA7" s="3">
        <f t="shared" si="4"/>
        <v>0</v>
      </c>
      <c r="AB7" s="3">
        <f t="shared" si="4"/>
        <v>0</v>
      </c>
      <c r="AC7" s="3"/>
      <c r="AD7" s="7">
        <v>44716</v>
      </c>
      <c r="AE7" s="3">
        <f>IF($C7&lt;AF$3,$G7,)</f>
        <v>0.52194874092580856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f t="shared" si="5"/>
        <v>0</v>
      </c>
      <c r="AZ7" s="3">
        <f t="shared" si="5"/>
        <v>0</v>
      </c>
      <c r="BA7" s="3">
        <f t="shared" si="5"/>
        <v>0</v>
      </c>
      <c r="BE7" s="1">
        <v>155</v>
      </c>
      <c r="BF7">
        <v>925.34483448289166</v>
      </c>
      <c r="BG7">
        <v>608</v>
      </c>
      <c r="BH7">
        <f>MIN(BF7,BG7)</f>
        <v>608</v>
      </c>
      <c r="BI7">
        <f>BF7-BG7</f>
        <v>317.34483448289166</v>
      </c>
      <c r="BJ7">
        <f t="shared" si="10"/>
        <v>317.34483448289166</v>
      </c>
      <c r="BK7">
        <f t="shared" si="6"/>
        <v>0</v>
      </c>
      <c r="BL7">
        <f t="shared" si="11"/>
        <v>290.65516551710834</v>
      </c>
    </row>
    <row r="8" spans="1:64" x14ac:dyDescent="0.35">
      <c r="A8" s="1">
        <v>156</v>
      </c>
      <c r="B8">
        <v>2057.0104185423152</v>
      </c>
      <c r="C8">
        <v>1536</v>
      </c>
      <c r="D8">
        <f t="shared" si="7"/>
        <v>1014.9895814576848</v>
      </c>
      <c r="E8">
        <v>95</v>
      </c>
      <c r="F8" s="3">
        <v>0.33919949123848642</v>
      </c>
      <c r="G8" s="3">
        <v>0.33919949123848642</v>
      </c>
      <c r="H8" s="3">
        <f t="shared" si="8"/>
        <v>0.33919949123848642</v>
      </c>
      <c r="I8" s="3">
        <f t="shared" si="9"/>
        <v>0</v>
      </c>
      <c r="J8" s="3">
        <f t="shared" si="9"/>
        <v>0</v>
      </c>
      <c r="K8" s="3">
        <f t="shared" si="9"/>
        <v>0</v>
      </c>
      <c r="L8" s="3">
        <f t="shared" si="9"/>
        <v>0</v>
      </c>
      <c r="M8" s="3">
        <f t="shared" si="9"/>
        <v>0</v>
      </c>
      <c r="N8" s="3">
        <f t="shared" si="9"/>
        <v>0</v>
      </c>
      <c r="O8" s="3">
        <f t="shared" si="9"/>
        <v>0</v>
      </c>
      <c r="P8" s="3">
        <f t="shared" si="9"/>
        <v>0</v>
      </c>
      <c r="Q8" s="3">
        <f t="shared" si="9"/>
        <v>0</v>
      </c>
      <c r="R8" s="3">
        <f t="shared" si="9"/>
        <v>0</v>
      </c>
      <c r="S8" s="3">
        <f t="shared" si="9"/>
        <v>0</v>
      </c>
      <c r="T8" s="3">
        <f t="shared" si="9"/>
        <v>0</v>
      </c>
      <c r="U8" s="3">
        <f t="shared" si="9"/>
        <v>0</v>
      </c>
      <c r="V8" s="3">
        <f t="shared" si="9"/>
        <v>0</v>
      </c>
      <c r="W8" s="3">
        <f t="shared" si="9"/>
        <v>0</v>
      </c>
      <c r="X8" s="3">
        <f t="shared" si="9"/>
        <v>0</v>
      </c>
      <c r="Y8" s="3">
        <f t="shared" si="4"/>
        <v>0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/>
      <c r="AD8" s="7">
        <v>44717</v>
      </c>
      <c r="AE8" s="3"/>
      <c r="AF8" s="3">
        <f>IF(AND($C8&gt;AF$3,$C8&lt;AG$3),$G8,)</f>
        <v>0.33919949123848642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f t="shared" si="5"/>
        <v>0</v>
      </c>
      <c r="AZ8" s="3">
        <f t="shared" si="5"/>
        <v>0</v>
      </c>
      <c r="BA8" s="3">
        <f t="shared" si="5"/>
        <v>0</v>
      </c>
      <c r="BE8" s="1">
        <v>156</v>
      </c>
      <c r="BF8">
        <v>2057.0104185423152</v>
      </c>
      <c r="BG8">
        <v>1536</v>
      </c>
      <c r="BH8">
        <f>MIN(BF8,BG8)</f>
        <v>1536</v>
      </c>
      <c r="BI8">
        <f>BF8-BG8</f>
        <v>521.01041854231516</v>
      </c>
      <c r="BJ8">
        <f t="shared" si="10"/>
        <v>521.01041854231516</v>
      </c>
      <c r="BK8">
        <f t="shared" si="6"/>
        <v>0</v>
      </c>
      <c r="BL8">
        <f t="shared" si="11"/>
        <v>1014.9895814576848</v>
      </c>
    </row>
    <row r="9" spans="1:64" x14ac:dyDescent="0.35">
      <c r="A9" s="1">
        <v>157</v>
      </c>
      <c r="B9">
        <v>510.09446451733669</v>
      </c>
      <c r="C9">
        <v>200</v>
      </c>
      <c r="D9">
        <f t="shared" si="7"/>
        <v>-110.09446451733669</v>
      </c>
      <c r="E9">
        <v>54</v>
      </c>
      <c r="F9" s="3">
        <v>1.5504723225866841</v>
      </c>
      <c r="G9" s="3">
        <v>1.5504723225866841</v>
      </c>
      <c r="H9" s="3">
        <f t="shared" si="8"/>
        <v>0</v>
      </c>
      <c r="I9" s="3">
        <f t="shared" si="9"/>
        <v>0</v>
      </c>
      <c r="J9" s="3">
        <f t="shared" si="9"/>
        <v>0</v>
      </c>
      <c r="K9" s="3">
        <f t="shared" si="9"/>
        <v>0</v>
      </c>
      <c r="L9" s="3">
        <f t="shared" si="9"/>
        <v>0</v>
      </c>
      <c r="M9" s="3">
        <f t="shared" si="9"/>
        <v>0</v>
      </c>
      <c r="N9" s="3">
        <f t="shared" si="9"/>
        <v>0</v>
      </c>
      <c r="O9" s="3">
        <f t="shared" si="9"/>
        <v>0</v>
      </c>
      <c r="P9" s="3">
        <f t="shared" si="9"/>
        <v>0</v>
      </c>
      <c r="Q9" s="3">
        <f t="shared" si="9"/>
        <v>0</v>
      </c>
      <c r="R9" s="3">
        <f t="shared" si="9"/>
        <v>0</v>
      </c>
      <c r="S9" s="3">
        <f t="shared" si="9"/>
        <v>0</v>
      </c>
      <c r="T9" s="3">
        <f t="shared" si="9"/>
        <v>0</v>
      </c>
      <c r="U9" s="3">
        <f t="shared" si="9"/>
        <v>0</v>
      </c>
      <c r="V9" s="3">
        <f t="shared" si="9"/>
        <v>0</v>
      </c>
      <c r="W9" s="3">
        <f t="shared" si="9"/>
        <v>0</v>
      </c>
      <c r="X9" s="3">
        <f t="shared" si="9"/>
        <v>0</v>
      </c>
      <c r="Y9" s="3">
        <f t="shared" si="4"/>
        <v>0</v>
      </c>
      <c r="Z9" s="3">
        <f t="shared" si="4"/>
        <v>0</v>
      </c>
      <c r="AA9" s="3">
        <f t="shared" si="4"/>
        <v>0</v>
      </c>
      <c r="AB9" s="3">
        <f t="shared" si="4"/>
        <v>0</v>
      </c>
      <c r="AC9" s="3"/>
      <c r="AD9" s="7">
        <v>44718</v>
      </c>
      <c r="AE9" s="3">
        <f>IF($C9&lt;AF$3,$G9,)</f>
        <v>1.5504723225866841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f t="shared" si="5"/>
        <v>0</v>
      </c>
      <c r="AZ9" s="3">
        <f t="shared" si="5"/>
        <v>0</v>
      </c>
      <c r="BA9" s="3">
        <f t="shared" si="5"/>
        <v>0</v>
      </c>
      <c r="BE9" s="1">
        <v>157</v>
      </c>
      <c r="BF9">
        <v>510.09446451733669</v>
      </c>
      <c r="BG9">
        <v>200</v>
      </c>
      <c r="BH9">
        <f t="shared" ref="BH9:BH72" si="12">MIN(BF9,BG9)</f>
        <v>200</v>
      </c>
      <c r="BI9">
        <f t="shared" ref="BI9:BI72" si="13">BF9-BG9</f>
        <v>310.09446451733669</v>
      </c>
      <c r="BJ9">
        <f t="shared" si="10"/>
        <v>310.09446451733669</v>
      </c>
      <c r="BK9">
        <f t="shared" si="6"/>
        <v>0</v>
      </c>
      <c r="BL9">
        <f t="shared" si="11"/>
        <v>-110.09446451733669</v>
      </c>
    </row>
    <row r="10" spans="1:64" x14ac:dyDescent="0.35">
      <c r="A10" s="1">
        <v>158</v>
      </c>
      <c r="B10">
        <v>1558.8528827904429</v>
      </c>
      <c r="C10">
        <v>840</v>
      </c>
      <c r="D10">
        <f t="shared" si="7"/>
        <v>121.14711720955711</v>
      </c>
      <c r="E10">
        <v>81</v>
      </c>
      <c r="F10" s="3">
        <v>0.85577724141719358</v>
      </c>
      <c r="G10" s="3">
        <v>0.85577724141719358</v>
      </c>
      <c r="H10" s="3">
        <f t="shared" si="8"/>
        <v>0</v>
      </c>
      <c r="I10" s="3">
        <f t="shared" si="9"/>
        <v>0</v>
      </c>
      <c r="J10" s="3">
        <f t="shared" si="9"/>
        <v>0</v>
      </c>
      <c r="K10" s="3">
        <f t="shared" si="9"/>
        <v>0</v>
      </c>
      <c r="L10" s="3">
        <f t="shared" si="9"/>
        <v>0</v>
      </c>
      <c r="M10" s="3">
        <f t="shared" si="9"/>
        <v>0</v>
      </c>
      <c r="N10" s="3">
        <f t="shared" si="9"/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4"/>
        <v>0</v>
      </c>
      <c r="Z10" s="3">
        <f t="shared" si="4"/>
        <v>0</v>
      </c>
      <c r="AA10" s="3">
        <f t="shared" si="4"/>
        <v>0</v>
      </c>
      <c r="AB10" s="3">
        <f t="shared" si="4"/>
        <v>0</v>
      </c>
      <c r="AC10" s="3"/>
      <c r="AD10" s="7">
        <v>44719</v>
      </c>
      <c r="AE10" s="3">
        <f>IF($C10&lt;AF$3,$G10,)</f>
        <v>0.85577724141719358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f t="shared" si="5"/>
        <v>0</v>
      </c>
      <c r="AZ10" s="3">
        <f t="shared" si="5"/>
        <v>0</v>
      </c>
      <c r="BA10" s="3">
        <f t="shared" si="5"/>
        <v>0</v>
      </c>
      <c r="BE10" s="1">
        <v>158</v>
      </c>
      <c r="BF10">
        <v>1558.8528827904429</v>
      </c>
      <c r="BG10">
        <v>840</v>
      </c>
      <c r="BH10">
        <f t="shared" si="12"/>
        <v>840</v>
      </c>
      <c r="BI10">
        <f t="shared" si="13"/>
        <v>718.85288279044289</v>
      </c>
      <c r="BJ10">
        <f t="shared" si="10"/>
        <v>718.85288279044289</v>
      </c>
      <c r="BK10">
        <f t="shared" si="6"/>
        <v>0</v>
      </c>
      <c r="BL10">
        <f t="shared" si="11"/>
        <v>121.14711720955711</v>
      </c>
    </row>
    <row r="11" spans="1:64" x14ac:dyDescent="0.35">
      <c r="A11" s="1">
        <v>159</v>
      </c>
      <c r="B11">
        <v>7876.6401193470147</v>
      </c>
      <c r="C11">
        <v>6960</v>
      </c>
      <c r="D11">
        <f t="shared" si="7"/>
        <v>6043.3598806529853</v>
      </c>
      <c r="E11">
        <v>123</v>
      </c>
      <c r="F11" s="3">
        <v>0.13170116657284689</v>
      </c>
      <c r="G11" s="3">
        <v>0.13170116657284689</v>
      </c>
      <c r="H11" s="3">
        <f t="shared" si="8"/>
        <v>0.13170116657284689</v>
      </c>
      <c r="I11" s="3">
        <f t="shared" si="9"/>
        <v>0.13170116657284689</v>
      </c>
      <c r="J11" s="3">
        <f t="shared" si="9"/>
        <v>0.13170116657284689</v>
      </c>
      <c r="K11" s="3">
        <f t="shared" si="9"/>
        <v>0.13170116657284689</v>
      </c>
      <c r="L11" s="3">
        <f t="shared" si="9"/>
        <v>0.13170116657284689</v>
      </c>
      <c r="M11" s="3">
        <f t="shared" si="9"/>
        <v>0.13170116657284689</v>
      </c>
      <c r="N11" s="3">
        <f t="shared" si="9"/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4"/>
        <v>0</v>
      </c>
      <c r="Z11" s="3">
        <f t="shared" si="4"/>
        <v>0</v>
      </c>
      <c r="AA11" s="3">
        <f t="shared" si="4"/>
        <v>0</v>
      </c>
      <c r="AB11" s="3">
        <f t="shared" si="4"/>
        <v>0</v>
      </c>
      <c r="AC11" s="3"/>
      <c r="AD11" s="7">
        <v>44720</v>
      </c>
      <c r="AE11" s="3"/>
      <c r="AF11" s="3"/>
      <c r="AG11" s="3"/>
      <c r="AH11" s="3"/>
      <c r="AI11" s="3"/>
      <c r="AJ11" s="3"/>
      <c r="AK11" s="3">
        <f t="shared" ref="AK11:AK42" si="14">IF(AND($C11&gt;AK$3,$C11&lt;AL$3),$G11,)</f>
        <v>0.13170116657284689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f t="shared" si="5"/>
        <v>0</v>
      </c>
      <c r="AZ11" s="3">
        <f t="shared" si="5"/>
        <v>0</v>
      </c>
      <c r="BA11" s="3">
        <f t="shared" si="5"/>
        <v>0</v>
      </c>
      <c r="BE11" s="1">
        <v>159</v>
      </c>
      <c r="BF11">
        <v>7876.6401193470147</v>
      </c>
      <c r="BG11">
        <v>6960</v>
      </c>
      <c r="BH11">
        <f t="shared" si="12"/>
        <v>6960</v>
      </c>
      <c r="BI11">
        <f t="shared" si="13"/>
        <v>916.64011934701466</v>
      </c>
      <c r="BJ11">
        <f t="shared" si="10"/>
        <v>916.64011934701466</v>
      </c>
      <c r="BK11">
        <f t="shared" si="6"/>
        <v>0</v>
      </c>
      <c r="BL11">
        <f t="shared" si="11"/>
        <v>6043.3598806529853</v>
      </c>
    </row>
    <row r="12" spans="1:64" x14ac:dyDescent="0.35">
      <c r="A12" s="1">
        <v>160</v>
      </c>
      <c r="B12">
        <v>18813.866857089492</v>
      </c>
      <c r="C12">
        <v>20452</v>
      </c>
      <c r="D12">
        <f t="shared" si="7"/>
        <v>17175.733714178983</v>
      </c>
      <c r="E12">
        <v>216</v>
      </c>
      <c r="F12" s="3">
        <v>-8.0096476770511904E-2</v>
      </c>
      <c r="G12" s="3">
        <v>8.0096476770511904E-2</v>
      </c>
      <c r="H12" s="3">
        <f t="shared" si="8"/>
        <v>8.0096476770511904E-2</v>
      </c>
      <c r="I12" s="3">
        <f t="shared" ref="I12:V19" si="15">IF($C12&gt;I$3,$G12,)</f>
        <v>8.0096476770511904E-2</v>
      </c>
      <c r="J12" s="3">
        <f t="shared" si="15"/>
        <v>8.0096476770511904E-2</v>
      </c>
      <c r="K12" s="3">
        <f t="shared" si="15"/>
        <v>8.0096476770511904E-2</v>
      </c>
      <c r="L12" s="3">
        <f t="shared" si="15"/>
        <v>8.0096476770511904E-2</v>
      </c>
      <c r="M12" s="3">
        <f t="shared" si="15"/>
        <v>8.0096476770511904E-2</v>
      </c>
      <c r="N12" s="3">
        <f t="shared" si="15"/>
        <v>8.0096476770511904E-2</v>
      </c>
      <c r="O12" s="3">
        <f t="shared" si="15"/>
        <v>8.0096476770511904E-2</v>
      </c>
      <c r="P12" s="3">
        <f t="shared" si="15"/>
        <v>8.0096476770511904E-2</v>
      </c>
      <c r="Q12" s="3">
        <f t="shared" si="15"/>
        <v>8.0096476770511904E-2</v>
      </c>
      <c r="R12" s="3">
        <f t="shared" si="15"/>
        <v>8.0096476770511904E-2</v>
      </c>
      <c r="S12" s="3">
        <f t="shared" si="15"/>
        <v>8.0096476770511904E-2</v>
      </c>
      <c r="T12" s="3">
        <f t="shared" si="15"/>
        <v>8.0096476770511904E-2</v>
      </c>
      <c r="U12" s="3">
        <f t="shared" si="15"/>
        <v>8.0096476770511904E-2</v>
      </c>
      <c r="V12" s="3">
        <f t="shared" si="15"/>
        <v>8.0096476770511904E-2</v>
      </c>
      <c r="W12" s="3">
        <f t="shared" ref="W12:AA67" si="16">IF($C12&gt;W$3,$G12,)</f>
        <v>8.0096476770511904E-2</v>
      </c>
      <c r="X12" s="3">
        <f t="shared" si="16"/>
        <v>8.0096476770511904E-2</v>
      </c>
      <c r="Y12" s="3">
        <f t="shared" si="4"/>
        <v>8.0096476770511904E-2</v>
      </c>
      <c r="Z12" s="3">
        <f t="shared" si="4"/>
        <v>8.0096476770511904E-2</v>
      </c>
      <c r="AA12" s="18">
        <f t="shared" si="4"/>
        <v>8.0096476770511904E-2</v>
      </c>
      <c r="AB12" s="3">
        <f t="shared" si="4"/>
        <v>0</v>
      </c>
      <c r="AC12" s="3"/>
      <c r="AD12" s="7">
        <v>44721</v>
      </c>
      <c r="AE12" s="3"/>
      <c r="AF12" s="3"/>
      <c r="AG12" s="3"/>
      <c r="AH12" s="3"/>
      <c r="AI12" s="3"/>
      <c r="AJ12" s="3"/>
      <c r="AK12" s="3">
        <f t="shared" si="14"/>
        <v>0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18">
        <f t="shared" si="5"/>
        <v>8.0096476770511904E-2</v>
      </c>
      <c r="AZ12" s="3">
        <f t="shared" si="5"/>
        <v>0</v>
      </c>
      <c r="BA12" s="3">
        <f t="shared" si="5"/>
        <v>0</v>
      </c>
      <c r="BE12" s="1">
        <v>160</v>
      </c>
      <c r="BF12">
        <v>18813.866857089492</v>
      </c>
      <c r="BG12">
        <v>20452</v>
      </c>
      <c r="BH12">
        <f t="shared" si="12"/>
        <v>18813.866857089492</v>
      </c>
      <c r="BI12">
        <f t="shared" si="13"/>
        <v>-1638.1331429105085</v>
      </c>
      <c r="BJ12">
        <f t="shared" si="10"/>
        <v>0</v>
      </c>
      <c r="BK12">
        <f t="shared" si="6"/>
        <v>1638.1331429105085</v>
      </c>
      <c r="BL12">
        <f t="shared" si="11"/>
        <v>17175.733714178983</v>
      </c>
    </row>
    <row r="13" spans="1:64" x14ac:dyDescent="0.35">
      <c r="A13" s="1">
        <v>161</v>
      </c>
      <c r="B13">
        <v>19435.932619693729</v>
      </c>
      <c r="C13">
        <v>19196</v>
      </c>
      <c r="D13">
        <f t="shared" si="7"/>
        <v>18956.067380306271</v>
      </c>
      <c r="E13">
        <v>216</v>
      </c>
      <c r="F13" s="3">
        <v>1.249909458708709E-2</v>
      </c>
      <c r="G13" s="3">
        <v>1.249909458708709E-2</v>
      </c>
      <c r="H13" s="3">
        <f t="shared" si="8"/>
        <v>1.249909458708709E-2</v>
      </c>
      <c r="I13" s="3">
        <f t="shared" si="15"/>
        <v>1.249909458708709E-2</v>
      </c>
      <c r="J13" s="3">
        <f t="shared" si="15"/>
        <v>1.249909458708709E-2</v>
      </c>
      <c r="K13" s="3">
        <f t="shared" si="15"/>
        <v>1.249909458708709E-2</v>
      </c>
      <c r="L13" s="3">
        <f t="shared" si="15"/>
        <v>1.249909458708709E-2</v>
      </c>
      <c r="M13" s="3">
        <f t="shared" si="15"/>
        <v>1.249909458708709E-2</v>
      </c>
      <c r="N13" s="3">
        <f t="shared" si="15"/>
        <v>1.249909458708709E-2</v>
      </c>
      <c r="O13" s="3">
        <f t="shared" si="15"/>
        <v>1.249909458708709E-2</v>
      </c>
      <c r="P13" s="3">
        <f t="shared" si="15"/>
        <v>1.249909458708709E-2</v>
      </c>
      <c r="Q13" s="3">
        <f t="shared" si="15"/>
        <v>1.249909458708709E-2</v>
      </c>
      <c r="R13" s="3">
        <f t="shared" si="15"/>
        <v>1.249909458708709E-2</v>
      </c>
      <c r="S13" s="3">
        <f t="shared" si="15"/>
        <v>1.249909458708709E-2</v>
      </c>
      <c r="T13" s="3">
        <f t="shared" si="15"/>
        <v>1.249909458708709E-2</v>
      </c>
      <c r="U13" s="3">
        <f t="shared" si="15"/>
        <v>1.249909458708709E-2</v>
      </c>
      <c r="V13" s="3">
        <f t="shared" si="15"/>
        <v>1.249909458708709E-2</v>
      </c>
      <c r="W13" s="3">
        <f t="shared" si="16"/>
        <v>1.249909458708709E-2</v>
      </c>
      <c r="X13" s="3">
        <f t="shared" si="16"/>
        <v>1.249909458708709E-2</v>
      </c>
      <c r="Y13" s="3">
        <f t="shared" si="4"/>
        <v>1.249909458708709E-2</v>
      </c>
      <c r="Z13" s="3">
        <f t="shared" si="4"/>
        <v>1.249909458708709E-2</v>
      </c>
      <c r="AA13" s="3">
        <f t="shared" si="4"/>
        <v>0</v>
      </c>
      <c r="AB13" s="3">
        <f t="shared" si="4"/>
        <v>0</v>
      </c>
      <c r="AC13" s="3"/>
      <c r="AD13" s="7">
        <v>44722</v>
      </c>
      <c r="AE13" s="3"/>
      <c r="AF13" s="3"/>
      <c r="AG13" s="3"/>
      <c r="AH13" s="3"/>
      <c r="AI13" s="3"/>
      <c r="AJ13" s="3"/>
      <c r="AK13" s="3">
        <f t="shared" si="14"/>
        <v>0</v>
      </c>
      <c r="AL13" s="3">
        <f t="shared" ref="AL13:AX13" si="17">IF(AND($C13&gt;AL$3,$C13&lt;AM$3),$G13,)</f>
        <v>0</v>
      </c>
      <c r="AM13" s="3">
        <f t="shared" si="17"/>
        <v>0</v>
      </c>
      <c r="AN13" s="3">
        <f t="shared" si="17"/>
        <v>0</v>
      </c>
      <c r="AO13" s="3">
        <f t="shared" si="17"/>
        <v>0</v>
      </c>
      <c r="AP13" s="3">
        <f t="shared" si="17"/>
        <v>0</v>
      </c>
      <c r="AQ13" s="3">
        <f t="shared" si="17"/>
        <v>0</v>
      </c>
      <c r="AR13" s="3">
        <f t="shared" si="17"/>
        <v>0</v>
      </c>
      <c r="AS13" s="3">
        <f t="shared" si="17"/>
        <v>0</v>
      </c>
      <c r="AT13" s="3">
        <f t="shared" si="17"/>
        <v>0</v>
      </c>
      <c r="AU13" s="3">
        <f t="shared" si="17"/>
        <v>0</v>
      </c>
      <c r="AV13" s="3">
        <f t="shared" si="17"/>
        <v>0</v>
      </c>
      <c r="AW13" s="3">
        <f t="shared" si="17"/>
        <v>0</v>
      </c>
      <c r="AX13" s="3">
        <f t="shared" si="17"/>
        <v>1.249909458708709E-2</v>
      </c>
      <c r="AY13" s="3">
        <f t="shared" si="5"/>
        <v>0</v>
      </c>
      <c r="AZ13" s="3">
        <f t="shared" si="5"/>
        <v>0</v>
      </c>
      <c r="BA13" s="3">
        <f t="shared" si="5"/>
        <v>0</v>
      </c>
      <c r="BE13" s="1">
        <v>161</v>
      </c>
      <c r="BF13">
        <v>19435.932619693729</v>
      </c>
      <c r="BG13">
        <v>19196</v>
      </c>
      <c r="BH13">
        <f t="shared" si="12"/>
        <v>19196</v>
      </c>
      <c r="BI13">
        <f t="shared" si="13"/>
        <v>239.93261969372907</v>
      </c>
      <c r="BJ13">
        <f t="shared" si="10"/>
        <v>239.93261969372907</v>
      </c>
      <c r="BK13">
        <f t="shared" si="6"/>
        <v>0</v>
      </c>
      <c r="BL13">
        <f t="shared" si="11"/>
        <v>18956.067380306271</v>
      </c>
    </row>
    <row r="14" spans="1:64" x14ac:dyDescent="0.35">
      <c r="A14" s="1">
        <v>162</v>
      </c>
      <c r="B14">
        <v>1562.128335212411</v>
      </c>
      <c r="C14">
        <v>820</v>
      </c>
      <c r="D14">
        <f t="shared" si="7"/>
        <v>77.871664787588998</v>
      </c>
      <c r="E14">
        <v>99</v>
      </c>
      <c r="F14" s="3">
        <v>0.90503455513708708</v>
      </c>
      <c r="G14" s="3">
        <v>0.90503455513708708</v>
      </c>
      <c r="H14" s="3">
        <f t="shared" si="8"/>
        <v>0</v>
      </c>
      <c r="I14" s="3">
        <f t="shared" si="15"/>
        <v>0</v>
      </c>
      <c r="J14" s="3">
        <f t="shared" si="15"/>
        <v>0</v>
      </c>
      <c r="K14" s="3">
        <f t="shared" si="15"/>
        <v>0</v>
      </c>
      <c r="L14" s="3">
        <f t="shared" si="15"/>
        <v>0</v>
      </c>
      <c r="M14" s="3">
        <f t="shared" si="15"/>
        <v>0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3">
        <f t="shared" si="15"/>
        <v>0</v>
      </c>
      <c r="R14" s="3">
        <f t="shared" si="15"/>
        <v>0</v>
      </c>
      <c r="S14" s="3">
        <f t="shared" si="15"/>
        <v>0</v>
      </c>
      <c r="T14" s="3">
        <f t="shared" si="15"/>
        <v>0</v>
      </c>
      <c r="U14" s="3">
        <f t="shared" si="15"/>
        <v>0</v>
      </c>
      <c r="V14" s="3">
        <f t="shared" si="15"/>
        <v>0</v>
      </c>
      <c r="W14" s="3">
        <f t="shared" si="16"/>
        <v>0</v>
      </c>
      <c r="X14" s="3">
        <f t="shared" si="16"/>
        <v>0</v>
      </c>
      <c r="Y14" s="3">
        <f t="shared" si="4"/>
        <v>0</v>
      </c>
      <c r="Z14" s="3">
        <f t="shared" si="4"/>
        <v>0</v>
      </c>
      <c r="AA14" s="3">
        <f t="shared" si="4"/>
        <v>0</v>
      </c>
      <c r="AB14" s="3">
        <f t="shared" si="4"/>
        <v>0</v>
      </c>
      <c r="AC14" s="3"/>
      <c r="AD14" s="7">
        <v>44723</v>
      </c>
      <c r="AE14" s="3">
        <f t="shared" ref="AE14:AE45" si="18">IF($C14&lt;AF$3,$G14,)</f>
        <v>0.90503455513708708</v>
      </c>
      <c r="AF14" s="3"/>
      <c r="AG14" s="3"/>
      <c r="AH14" s="3"/>
      <c r="AI14" s="3"/>
      <c r="AJ14" s="3"/>
      <c r="AK14" s="3">
        <f t="shared" si="14"/>
        <v>0</v>
      </c>
      <c r="AL14" s="3">
        <f t="shared" ref="AL14:AX14" si="19">IF(AND($C14&gt;AL$3,$C14&lt;AM$3),$G14,)</f>
        <v>0</v>
      </c>
      <c r="AM14" s="3">
        <f t="shared" si="19"/>
        <v>0</v>
      </c>
      <c r="AN14" s="3">
        <f t="shared" si="19"/>
        <v>0</v>
      </c>
      <c r="AO14" s="3">
        <f t="shared" si="19"/>
        <v>0</v>
      </c>
      <c r="AP14" s="3">
        <f t="shared" si="19"/>
        <v>0</v>
      </c>
      <c r="AQ14" s="3">
        <f t="shared" si="19"/>
        <v>0</v>
      </c>
      <c r="AR14" s="3">
        <f t="shared" si="19"/>
        <v>0</v>
      </c>
      <c r="AS14" s="3">
        <f t="shared" si="19"/>
        <v>0</v>
      </c>
      <c r="AT14" s="3">
        <f t="shared" si="19"/>
        <v>0</v>
      </c>
      <c r="AU14" s="3">
        <f t="shared" si="19"/>
        <v>0</v>
      </c>
      <c r="AV14" s="3">
        <f t="shared" si="19"/>
        <v>0</v>
      </c>
      <c r="AW14" s="3">
        <f t="shared" si="19"/>
        <v>0</v>
      </c>
      <c r="AX14" s="3">
        <f t="shared" si="19"/>
        <v>0</v>
      </c>
      <c r="AY14" s="3">
        <f t="shared" si="5"/>
        <v>0</v>
      </c>
      <c r="AZ14" s="3">
        <f t="shared" si="5"/>
        <v>0</v>
      </c>
      <c r="BA14" s="3">
        <f t="shared" si="5"/>
        <v>0</v>
      </c>
      <c r="BE14" s="1">
        <v>162</v>
      </c>
      <c r="BF14">
        <v>1562.128335212411</v>
      </c>
      <c r="BG14">
        <v>820</v>
      </c>
      <c r="BH14">
        <f t="shared" si="12"/>
        <v>820</v>
      </c>
      <c r="BI14">
        <f t="shared" si="13"/>
        <v>742.128335212411</v>
      </c>
      <c r="BJ14">
        <f t="shared" si="10"/>
        <v>742.128335212411</v>
      </c>
      <c r="BK14">
        <f t="shared" si="6"/>
        <v>0</v>
      </c>
      <c r="BL14">
        <f t="shared" si="11"/>
        <v>77.871664787588998</v>
      </c>
    </row>
    <row r="15" spans="1:64" x14ac:dyDescent="0.35">
      <c r="A15" s="1">
        <v>163</v>
      </c>
      <c r="B15">
        <v>3440.3804493982739</v>
      </c>
      <c r="C15">
        <v>3012</v>
      </c>
      <c r="D15">
        <f t="shared" si="7"/>
        <v>2583.6195506017261</v>
      </c>
      <c r="E15">
        <v>100</v>
      </c>
      <c r="F15" s="3">
        <v>0.14222458479358371</v>
      </c>
      <c r="G15" s="3">
        <v>0.14222458479358371</v>
      </c>
      <c r="H15" s="3">
        <f t="shared" si="8"/>
        <v>0.14222458479358371</v>
      </c>
      <c r="I15" s="3">
        <f t="shared" si="15"/>
        <v>0.14222458479358371</v>
      </c>
      <c r="J15" s="3">
        <f t="shared" si="15"/>
        <v>0.14222458479358371</v>
      </c>
      <c r="K15" s="3">
        <f t="shared" si="15"/>
        <v>0</v>
      </c>
      <c r="L15" s="3">
        <f t="shared" si="15"/>
        <v>0</v>
      </c>
      <c r="M15" s="3">
        <f t="shared" si="15"/>
        <v>0</v>
      </c>
      <c r="N15" s="3">
        <f t="shared" si="15"/>
        <v>0</v>
      </c>
      <c r="O15" s="3">
        <f t="shared" si="15"/>
        <v>0</v>
      </c>
      <c r="P15" s="3">
        <f t="shared" si="15"/>
        <v>0</v>
      </c>
      <c r="Q15" s="3">
        <f t="shared" si="15"/>
        <v>0</v>
      </c>
      <c r="R15" s="3">
        <f t="shared" si="15"/>
        <v>0</v>
      </c>
      <c r="S15" s="3">
        <f t="shared" si="15"/>
        <v>0</v>
      </c>
      <c r="T15" s="3">
        <f t="shared" si="15"/>
        <v>0</v>
      </c>
      <c r="U15" s="3">
        <f t="shared" si="15"/>
        <v>0</v>
      </c>
      <c r="V15" s="3">
        <f t="shared" si="15"/>
        <v>0</v>
      </c>
      <c r="W15" s="3">
        <f t="shared" si="16"/>
        <v>0</v>
      </c>
      <c r="X15" s="3">
        <f t="shared" si="16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/>
      <c r="AD15" s="7">
        <v>44724</v>
      </c>
      <c r="AE15" s="3">
        <f t="shared" si="18"/>
        <v>0</v>
      </c>
      <c r="AF15" s="3"/>
      <c r="AG15" s="3"/>
      <c r="AH15" s="3">
        <f t="shared" ref="AH15:AJ34" si="20">IF(AND($C15&gt;AH$3,$C15&lt;AI$3),$G15,)</f>
        <v>0.14222458479358371</v>
      </c>
      <c r="AI15" s="3">
        <f t="shared" si="20"/>
        <v>0</v>
      </c>
      <c r="AJ15" s="3">
        <f t="shared" si="20"/>
        <v>0</v>
      </c>
      <c r="AK15" s="3">
        <f t="shared" si="14"/>
        <v>0</v>
      </c>
      <c r="AL15" s="3">
        <f t="shared" ref="AL15:AX15" si="21">IF(AND($C15&gt;AL$3,$C15&lt;AM$3),$G15,)</f>
        <v>0</v>
      </c>
      <c r="AM15" s="3">
        <f t="shared" si="21"/>
        <v>0</v>
      </c>
      <c r="AN15" s="3">
        <f t="shared" si="21"/>
        <v>0</v>
      </c>
      <c r="AO15" s="3">
        <f t="shared" si="21"/>
        <v>0</v>
      </c>
      <c r="AP15" s="3">
        <f t="shared" si="21"/>
        <v>0</v>
      </c>
      <c r="AQ15" s="3">
        <f t="shared" si="21"/>
        <v>0</v>
      </c>
      <c r="AR15" s="3">
        <f t="shared" si="21"/>
        <v>0</v>
      </c>
      <c r="AS15" s="3">
        <f t="shared" si="21"/>
        <v>0</v>
      </c>
      <c r="AT15" s="3">
        <f t="shared" si="21"/>
        <v>0</v>
      </c>
      <c r="AU15" s="3">
        <f t="shared" si="21"/>
        <v>0</v>
      </c>
      <c r="AV15" s="3">
        <f t="shared" si="21"/>
        <v>0</v>
      </c>
      <c r="AW15" s="3">
        <f t="shared" si="21"/>
        <v>0</v>
      </c>
      <c r="AX15" s="3">
        <f t="shared" si="21"/>
        <v>0</v>
      </c>
      <c r="AY15" s="3">
        <f t="shared" si="5"/>
        <v>0</v>
      </c>
      <c r="AZ15" s="3">
        <f t="shared" si="5"/>
        <v>0</v>
      </c>
      <c r="BA15" s="3">
        <f t="shared" si="5"/>
        <v>0</v>
      </c>
      <c r="BE15" s="1">
        <v>163</v>
      </c>
      <c r="BF15">
        <v>3440.3804493982739</v>
      </c>
      <c r="BG15">
        <v>3012</v>
      </c>
      <c r="BH15">
        <f t="shared" si="12"/>
        <v>3012</v>
      </c>
      <c r="BI15">
        <f t="shared" si="13"/>
        <v>428.38044939827387</v>
      </c>
      <c r="BJ15">
        <f t="shared" si="10"/>
        <v>428.38044939827387</v>
      </c>
      <c r="BK15">
        <f t="shared" si="6"/>
        <v>0</v>
      </c>
      <c r="BL15">
        <f t="shared" si="11"/>
        <v>2583.6195506017261</v>
      </c>
    </row>
    <row r="16" spans="1:64" x14ac:dyDescent="0.35">
      <c r="A16" s="1">
        <v>164</v>
      </c>
      <c r="B16">
        <v>20475.879453962731</v>
      </c>
      <c r="C16">
        <v>21188</v>
      </c>
      <c r="D16">
        <f t="shared" si="7"/>
        <v>19763.758907925461</v>
      </c>
      <c r="E16">
        <v>216</v>
      </c>
      <c r="F16" s="3">
        <v>-3.3609616105213957E-2</v>
      </c>
      <c r="G16" s="3">
        <v>3.3609616105213957E-2</v>
      </c>
      <c r="H16" s="3">
        <f t="shared" si="8"/>
        <v>3.3609616105213957E-2</v>
      </c>
      <c r="I16" s="3">
        <f t="shared" si="15"/>
        <v>3.3609616105213957E-2</v>
      </c>
      <c r="J16" s="3">
        <f t="shared" si="15"/>
        <v>3.3609616105213957E-2</v>
      </c>
      <c r="K16" s="3">
        <f t="shared" si="15"/>
        <v>3.3609616105213957E-2</v>
      </c>
      <c r="L16" s="3">
        <f t="shared" si="15"/>
        <v>3.3609616105213957E-2</v>
      </c>
      <c r="M16" s="3">
        <f t="shared" si="15"/>
        <v>3.3609616105213957E-2</v>
      </c>
      <c r="N16" s="3">
        <f t="shared" si="15"/>
        <v>3.3609616105213957E-2</v>
      </c>
      <c r="O16" s="3">
        <f t="shared" si="15"/>
        <v>3.3609616105213957E-2</v>
      </c>
      <c r="P16" s="3">
        <f t="shared" si="15"/>
        <v>3.3609616105213957E-2</v>
      </c>
      <c r="Q16" s="3">
        <f t="shared" si="15"/>
        <v>3.3609616105213957E-2</v>
      </c>
      <c r="R16" s="3">
        <f t="shared" si="15"/>
        <v>3.3609616105213957E-2</v>
      </c>
      <c r="S16" s="3">
        <f t="shared" si="15"/>
        <v>3.3609616105213957E-2</v>
      </c>
      <c r="T16" s="3">
        <f t="shared" si="15"/>
        <v>3.3609616105213957E-2</v>
      </c>
      <c r="U16" s="3">
        <f t="shared" si="15"/>
        <v>3.3609616105213957E-2</v>
      </c>
      <c r="V16" s="3">
        <f t="shared" si="15"/>
        <v>3.3609616105213957E-2</v>
      </c>
      <c r="W16" s="3">
        <f t="shared" si="16"/>
        <v>3.3609616105213957E-2</v>
      </c>
      <c r="X16" s="3">
        <f t="shared" si="16"/>
        <v>3.3609616105213957E-2</v>
      </c>
      <c r="Y16" s="3">
        <f t="shared" si="4"/>
        <v>3.3609616105213957E-2</v>
      </c>
      <c r="Z16" s="3">
        <f t="shared" si="4"/>
        <v>3.3609616105213957E-2</v>
      </c>
      <c r="AA16" s="18">
        <f t="shared" si="4"/>
        <v>3.3609616105213957E-2</v>
      </c>
      <c r="AB16" s="3">
        <f>IF($C16&gt;AB$3,$G16,)</f>
        <v>3.3609616105213957E-2</v>
      </c>
      <c r="AC16" s="3"/>
      <c r="AD16" s="7">
        <v>44725</v>
      </c>
      <c r="AE16" s="3">
        <f t="shared" si="18"/>
        <v>0</v>
      </c>
      <c r="AF16" s="3"/>
      <c r="AG16" s="3"/>
      <c r="AH16" s="3">
        <f t="shared" si="20"/>
        <v>0</v>
      </c>
      <c r="AI16" s="3">
        <f t="shared" si="20"/>
        <v>0</v>
      </c>
      <c r="AJ16" s="3">
        <f t="shared" si="20"/>
        <v>0</v>
      </c>
      <c r="AK16" s="3">
        <f t="shared" si="14"/>
        <v>0</v>
      </c>
      <c r="AL16" s="3">
        <f t="shared" ref="AL16:AX16" si="22">IF(AND($C16&gt;AL$3,$C16&lt;AM$3),$G16,)</f>
        <v>0</v>
      </c>
      <c r="AM16" s="3">
        <f t="shared" si="22"/>
        <v>0</v>
      </c>
      <c r="AN16" s="3">
        <f t="shared" si="22"/>
        <v>0</v>
      </c>
      <c r="AO16" s="3">
        <f t="shared" si="22"/>
        <v>0</v>
      </c>
      <c r="AP16" s="3">
        <f t="shared" si="22"/>
        <v>0</v>
      </c>
      <c r="AQ16" s="3">
        <f t="shared" si="22"/>
        <v>0</v>
      </c>
      <c r="AR16" s="3">
        <f t="shared" si="22"/>
        <v>0</v>
      </c>
      <c r="AS16" s="3">
        <f t="shared" si="22"/>
        <v>0</v>
      </c>
      <c r="AT16" s="3">
        <f t="shared" si="22"/>
        <v>0</v>
      </c>
      <c r="AU16" s="3">
        <f t="shared" si="22"/>
        <v>0</v>
      </c>
      <c r="AV16" s="3">
        <f t="shared" si="22"/>
        <v>0</v>
      </c>
      <c r="AW16" s="3">
        <f t="shared" si="22"/>
        <v>0</v>
      </c>
      <c r="AX16" s="3">
        <f t="shared" si="22"/>
        <v>0</v>
      </c>
      <c r="AY16" s="3">
        <f t="shared" si="5"/>
        <v>0</v>
      </c>
      <c r="AZ16" s="18">
        <f t="shared" si="5"/>
        <v>3.3609616105213957E-2</v>
      </c>
      <c r="BA16" s="3">
        <f t="shared" si="5"/>
        <v>0</v>
      </c>
      <c r="BE16" s="1">
        <v>164</v>
      </c>
      <c r="BF16">
        <v>20475.879453962731</v>
      </c>
      <c r="BG16">
        <v>21188</v>
      </c>
      <c r="BH16">
        <f t="shared" si="12"/>
        <v>20475.879453962731</v>
      </c>
      <c r="BI16">
        <f t="shared" si="13"/>
        <v>-712.12054603726938</v>
      </c>
      <c r="BJ16">
        <f t="shared" si="10"/>
        <v>0</v>
      </c>
      <c r="BK16">
        <f t="shared" si="6"/>
        <v>712.12054603726938</v>
      </c>
      <c r="BL16">
        <f t="shared" si="11"/>
        <v>19763.758907925461</v>
      </c>
    </row>
    <row r="17" spans="1:64" x14ac:dyDescent="0.35">
      <c r="A17" s="1">
        <v>165</v>
      </c>
      <c r="B17">
        <v>16603.695013556669</v>
      </c>
      <c r="C17">
        <v>16988</v>
      </c>
      <c r="D17">
        <f t="shared" si="7"/>
        <v>16219.390027113339</v>
      </c>
      <c r="E17">
        <v>216</v>
      </c>
      <c r="F17" s="3">
        <v>-2.2622144245545761E-2</v>
      </c>
      <c r="G17" s="3">
        <v>2.2622144245545761E-2</v>
      </c>
      <c r="H17" s="3">
        <f t="shared" si="8"/>
        <v>2.2622144245545761E-2</v>
      </c>
      <c r="I17" s="3">
        <f t="shared" si="15"/>
        <v>2.2622144245545761E-2</v>
      </c>
      <c r="J17" s="3">
        <f t="shared" si="15"/>
        <v>2.2622144245545761E-2</v>
      </c>
      <c r="K17" s="3">
        <f t="shared" si="15"/>
        <v>2.2622144245545761E-2</v>
      </c>
      <c r="L17" s="3">
        <f t="shared" si="15"/>
        <v>2.2622144245545761E-2</v>
      </c>
      <c r="M17" s="3">
        <f t="shared" si="15"/>
        <v>2.2622144245545761E-2</v>
      </c>
      <c r="N17" s="3">
        <f t="shared" si="15"/>
        <v>2.2622144245545761E-2</v>
      </c>
      <c r="O17" s="3">
        <f t="shared" si="15"/>
        <v>2.2622144245545761E-2</v>
      </c>
      <c r="P17" s="3">
        <f t="shared" si="15"/>
        <v>2.2622144245545761E-2</v>
      </c>
      <c r="Q17" s="3">
        <f t="shared" si="15"/>
        <v>2.2622144245545761E-2</v>
      </c>
      <c r="R17" s="3">
        <f t="shared" si="15"/>
        <v>2.2622144245545761E-2</v>
      </c>
      <c r="S17" s="3">
        <f t="shared" si="15"/>
        <v>2.2622144245545761E-2</v>
      </c>
      <c r="T17" s="3">
        <f t="shared" si="15"/>
        <v>2.2622144245545761E-2</v>
      </c>
      <c r="U17" s="3">
        <f t="shared" si="15"/>
        <v>2.2622144245545761E-2</v>
      </c>
      <c r="V17" s="3">
        <f t="shared" si="15"/>
        <v>2.2622144245545761E-2</v>
      </c>
      <c r="W17" s="3">
        <f t="shared" si="16"/>
        <v>2.2622144245545761E-2</v>
      </c>
      <c r="X17" s="3">
        <f t="shared" si="16"/>
        <v>0</v>
      </c>
      <c r="Y17" s="3">
        <f t="shared" si="4"/>
        <v>0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/>
      <c r="AD17" s="7">
        <v>44726</v>
      </c>
      <c r="AE17" s="3">
        <f t="shared" si="18"/>
        <v>0</v>
      </c>
      <c r="AF17" s="3"/>
      <c r="AG17" s="3"/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14"/>
        <v>0</v>
      </c>
      <c r="AL17" s="3">
        <f t="shared" ref="AL17:AX17" si="23">IF(AND($C17&gt;AL$3,$C17&lt;AM$3),$G17,)</f>
        <v>0</v>
      </c>
      <c r="AM17" s="3">
        <f t="shared" si="23"/>
        <v>0</v>
      </c>
      <c r="AN17" s="3">
        <f t="shared" si="23"/>
        <v>0</v>
      </c>
      <c r="AO17" s="3">
        <f t="shared" si="23"/>
        <v>0</v>
      </c>
      <c r="AP17" s="3">
        <f t="shared" si="23"/>
        <v>0</v>
      </c>
      <c r="AQ17" s="3">
        <f t="shared" si="23"/>
        <v>0</v>
      </c>
      <c r="AR17" s="3">
        <f t="shared" si="23"/>
        <v>0</v>
      </c>
      <c r="AS17" s="3">
        <f t="shared" si="23"/>
        <v>0</v>
      </c>
      <c r="AT17" s="3">
        <f t="shared" si="23"/>
        <v>0</v>
      </c>
      <c r="AU17" s="3">
        <f t="shared" si="23"/>
        <v>2.2622144245545761E-2</v>
      </c>
      <c r="AV17" s="3">
        <f t="shared" si="23"/>
        <v>0</v>
      </c>
      <c r="AW17" s="3">
        <f t="shared" si="23"/>
        <v>0</v>
      </c>
      <c r="AX17" s="3">
        <f t="shared" si="23"/>
        <v>0</v>
      </c>
      <c r="AY17" s="3">
        <f t="shared" si="5"/>
        <v>0</v>
      </c>
      <c r="AZ17" s="3">
        <f t="shared" si="5"/>
        <v>0</v>
      </c>
      <c r="BA17" s="3">
        <f t="shared" si="5"/>
        <v>0</v>
      </c>
      <c r="BE17" s="1">
        <v>165</v>
      </c>
      <c r="BF17">
        <v>16603.695013556669</v>
      </c>
      <c r="BG17">
        <v>16988</v>
      </c>
      <c r="BH17">
        <f t="shared" si="12"/>
        <v>16603.695013556669</v>
      </c>
      <c r="BI17">
        <f t="shared" si="13"/>
        <v>-384.30498644333056</v>
      </c>
      <c r="BJ17">
        <f t="shared" si="10"/>
        <v>0</v>
      </c>
      <c r="BK17">
        <f t="shared" si="6"/>
        <v>384.30498644333056</v>
      </c>
      <c r="BL17">
        <f t="shared" si="11"/>
        <v>16219.390027113339</v>
      </c>
    </row>
    <row r="18" spans="1:64" x14ac:dyDescent="0.35">
      <c r="A18" s="1">
        <v>166</v>
      </c>
      <c r="B18">
        <v>3138.3728889161239</v>
      </c>
      <c r="C18">
        <v>2616</v>
      </c>
      <c r="D18">
        <f t="shared" si="7"/>
        <v>2093.6271110838761</v>
      </c>
      <c r="E18">
        <v>108</v>
      </c>
      <c r="F18" s="3">
        <v>0.19968382603827359</v>
      </c>
      <c r="G18" s="3">
        <v>0.19968382603827359</v>
      </c>
      <c r="H18" s="3">
        <f t="shared" si="8"/>
        <v>0.19968382603827359</v>
      </c>
      <c r="I18" s="3">
        <f t="shared" si="15"/>
        <v>0.19968382603827359</v>
      </c>
      <c r="J18" s="3">
        <f t="shared" si="15"/>
        <v>0</v>
      </c>
      <c r="K18" s="3">
        <f t="shared" si="15"/>
        <v>0</v>
      </c>
      <c r="L18" s="3">
        <f t="shared" si="15"/>
        <v>0</v>
      </c>
      <c r="M18" s="3">
        <f t="shared" si="15"/>
        <v>0</v>
      </c>
      <c r="N18" s="3">
        <f t="shared" si="15"/>
        <v>0</v>
      </c>
      <c r="O18" s="3">
        <f t="shared" si="15"/>
        <v>0</v>
      </c>
      <c r="P18" s="3">
        <f t="shared" si="15"/>
        <v>0</v>
      </c>
      <c r="Q18" s="3">
        <f t="shared" si="15"/>
        <v>0</v>
      </c>
      <c r="R18" s="3">
        <f t="shared" si="15"/>
        <v>0</v>
      </c>
      <c r="S18" s="3">
        <f t="shared" si="15"/>
        <v>0</v>
      </c>
      <c r="T18" s="3">
        <f t="shared" si="15"/>
        <v>0</v>
      </c>
      <c r="U18" s="3">
        <f t="shared" si="15"/>
        <v>0</v>
      </c>
      <c r="V18" s="3">
        <f t="shared" si="15"/>
        <v>0</v>
      </c>
      <c r="W18" s="3">
        <f t="shared" si="16"/>
        <v>0</v>
      </c>
      <c r="X18" s="3">
        <f t="shared" si="16"/>
        <v>0</v>
      </c>
      <c r="Y18" s="3">
        <f t="shared" si="4"/>
        <v>0</v>
      </c>
      <c r="Z18" s="3">
        <f t="shared" si="4"/>
        <v>0</v>
      </c>
      <c r="AA18" s="3">
        <f t="shared" si="4"/>
        <v>0</v>
      </c>
      <c r="AB18" s="3">
        <f t="shared" si="4"/>
        <v>0</v>
      </c>
      <c r="AC18" s="3"/>
      <c r="AD18" s="7">
        <v>44727</v>
      </c>
      <c r="AE18" s="3">
        <f t="shared" si="18"/>
        <v>0</v>
      </c>
      <c r="AF18" s="3"/>
      <c r="AG18" s="3">
        <f t="shared" ref="AG18:AG49" si="24">IF(AND($C18&gt;AG$3,$C18&lt;AH$3),$G18,)</f>
        <v>0.19968382603827359</v>
      </c>
      <c r="AH18" s="3">
        <f t="shared" si="20"/>
        <v>0</v>
      </c>
      <c r="AI18" s="3">
        <f t="shared" si="20"/>
        <v>0</v>
      </c>
      <c r="AJ18" s="3">
        <f t="shared" si="20"/>
        <v>0</v>
      </c>
      <c r="AK18" s="3">
        <f t="shared" si="14"/>
        <v>0</v>
      </c>
      <c r="AL18" s="3">
        <f t="shared" ref="AL18:AX18" si="25">IF(AND($C18&gt;AL$3,$C18&lt;AM$3),$G18,)</f>
        <v>0</v>
      </c>
      <c r="AM18" s="3">
        <f t="shared" si="25"/>
        <v>0</v>
      </c>
      <c r="AN18" s="3">
        <f t="shared" si="25"/>
        <v>0</v>
      </c>
      <c r="AO18" s="3">
        <f t="shared" si="25"/>
        <v>0</v>
      </c>
      <c r="AP18" s="3">
        <f t="shared" si="25"/>
        <v>0</v>
      </c>
      <c r="AQ18" s="3">
        <f t="shared" si="25"/>
        <v>0</v>
      </c>
      <c r="AR18" s="3">
        <f t="shared" si="25"/>
        <v>0</v>
      </c>
      <c r="AS18" s="3">
        <f t="shared" si="25"/>
        <v>0</v>
      </c>
      <c r="AT18" s="3">
        <f t="shared" si="25"/>
        <v>0</v>
      </c>
      <c r="AU18" s="3">
        <f t="shared" si="25"/>
        <v>0</v>
      </c>
      <c r="AV18" s="3">
        <f t="shared" si="25"/>
        <v>0</v>
      </c>
      <c r="AW18" s="3">
        <f t="shared" si="25"/>
        <v>0</v>
      </c>
      <c r="AX18" s="3">
        <f t="shared" si="25"/>
        <v>0</v>
      </c>
      <c r="AY18" s="3">
        <f t="shared" si="5"/>
        <v>0</v>
      </c>
      <c r="AZ18" s="3">
        <f t="shared" si="5"/>
        <v>0</v>
      </c>
      <c r="BA18" s="3">
        <f t="shared" si="5"/>
        <v>0</v>
      </c>
      <c r="BE18" s="1">
        <v>166</v>
      </c>
      <c r="BF18">
        <v>3138.3728889161239</v>
      </c>
      <c r="BG18">
        <v>2616</v>
      </c>
      <c r="BH18">
        <f t="shared" si="12"/>
        <v>2616</v>
      </c>
      <c r="BI18">
        <f t="shared" si="13"/>
        <v>522.37288891612388</v>
      </c>
      <c r="BJ18">
        <f t="shared" si="10"/>
        <v>522.37288891612388</v>
      </c>
      <c r="BK18">
        <f t="shared" si="6"/>
        <v>0</v>
      </c>
      <c r="BL18">
        <f t="shared" si="11"/>
        <v>2093.6271110838761</v>
      </c>
    </row>
    <row r="19" spans="1:64" x14ac:dyDescent="0.35">
      <c r="A19" s="1">
        <v>167</v>
      </c>
      <c r="B19">
        <v>5158.2555979498002</v>
      </c>
      <c r="C19">
        <v>4800</v>
      </c>
      <c r="D19">
        <f t="shared" si="7"/>
        <v>4441.7444020501998</v>
      </c>
      <c r="E19">
        <v>118</v>
      </c>
      <c r="F19" s="3">
        <v>7.4636582906208337E-2</v>
      </c>
      <c r="G19" s="3">
        <v>7.4636582906208337E-2</v>
      </c>
      <c r="H19" s="3">
        <f t="shared" si="8"/>
        <v>7.4636582906208337E-2</v>
      </c>
      <c r="I19" s="3">
        <f t="shared" si="15"/>
        <v>7.4636582906208337E-2</v>
      </c>
      <c r="J19" s="3">
        <f t="shared" si="15"/>
        <v>7.4636582906208337E-2</v>
      </c>
      <c r="K19" s="3">
        <f t="shared" si="15"/>
        <v>7.4636582906208337E-2</v>
      </c>
      <c r="L19" s="3">
        <f t="shared" si="15"/>
        <v>0</v>
      </c>
      <c r="M19" s="3">
        <f t="shared" si="15"/>
        <v>0</v>
      </c>
      <c r="N19" s="3">
        <f t="shared" si="15"/>
        <v>0</v>
      </c>
      <c r="O19" s="3">
        <f t="shared" si="15"/>
        <v>0</v>
      </c>
      <c r="P19" s="3">
        <f t="shared" si="15"/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6"/>
        <v>0</v>
      </c>
      <c r="X19" s="3">
        <f t="shared" si="16"/>
        <v>0</v>
      </c>
      <c r="Y19" s="3">
        <f t="shared" si="4"/>
        <v>0</v>
      </c>
      <c r="Z19" s="3">
        <f t="shared" si="4"/>
        <v>0</v>
      </c>
      <c r="AA19" s="3">
        <f t="shared" si="4"/>
        <v>0</v>
      </c>
      <c r="AB19" s="3">
        <f t="shared" si="4"/>
        <v>0</v>
      </c>
      <c r="AC19" s="3"/>
      <c r="AD19" s="7">
        <v>44728</v>
      </c>
      <c r="AE19" s="3">
        <f t="shared" si="18"/>
        <v>0</v>
      </c>
      <c r="AF19" s="3"/>
      <c r="AG19" s="3">
        <f t="shared" si="24"/>
        <v>0</v>
      </c>
      <c r="AH19" s="3">
        <f t="shared" si="20"/>
        <v>0</v>
      </c>
      <c r="AI19" s="3">
        <f t="shared" si="20"/>
        <v>7.4636582906208337E-2</v>
      </c>
      <c r="AJ19" s="3">
        <f t="shared" si="20"/>
        <v>0</v>
      </c>
      <c r="AK19" s="3">
        <f t="shared" si="14"/>
        <v>0</v>
      </c>
      <c r="AL19" s="3">
        <f t="shared" ref="AL19:AX19" si="26">IF(AND($C19&gt;AL$3,$C19&lt;AM$3),$G19,)</f>
        <v>0</v>
      </c>
      <c r="AM19" s="3">
        <f t="shared" si="26"/>
        <v>0</v>
      </c>
      <c r="AN19" s="3">
        <f t="shared" si="26"/>
        <v>0</v>
      </c>
      <c r="AO19" s="3">
        <f t="shared" si="26"/>
        <v>0</v>
      </c>
      <c r="AP19" s="3">
        <f t="shared" si="26"/>
        <v>0</v>
      </c>
      <c r="AQ19" s="3">
        <f t="shared" si="26"/>
        <v>0</v>
      </c>
      <c r="AR19" s="3">
        <f t="shared" si="26"/>
        <v>0</v>
      </c>
      <c r="AS19" s="3">
        <f t="shared" si="26"/>
        <v>0</v>
      </c>
      <c r="AT19" s="3">
        <f t="shared" si="26"/>
        <v>0</v>
      </c>
      <c r="AU19" s="3">
        <f t="shared" si="26"/>
        <v>0</v>
      </c>
      <c r="AV19" s="3">
        <f t="shared" si="26"/>
        <v>0</v>
      </c>
      <c r="AW19" s="3">
        <f t="shared" si="26"/>
        <v>0</v>
      </c>
      <c r="AX19" s="3">
        <f t="shared" si="26"/>
        <v>0</v>
      </c>
      <c r="AY19" s="3">
        <f t="shared" si="5"/>
        <v>0</v>
      </c>
      <c r="AZ19" s="3">
        <f t="shared" si="5"/>
        <v>0</v>
      </c>
      <c r="BA19" s="3">
        <f t="shared" si="5"/>
        <v>0</v>
      </c>
      <c r="BE19" s="1">
        <v>167</v>
      </c>
      <c r="BF19">
        <v>5158.2555979498002</v>
      </c>
      <c r="BG19">
        <v>4800</v>
      </c>
      <c r="BH19">
        <f t="shared" si="12"/>
        <v>4800</v>
      </c>
      <c r="BI19">
        <f t="shared" si="13"/>
        <v>358.25559794980018</v>
      </c>
      <c r="BJ19">
        <f t="shared" si="10"/>
        <v>358.25559794980018</v>
      </c>
      <c r="BK19">
        <f t="shared" si="6"/>
        <v>0</v>
      </c>
      <c r="BL19">
        <f t="shared" si="11"/>
        <v>4441.7444020501998</v>
      </c>
    </row>
    <row r="20" spans="1:64" x14ac:dyDescent="0.35">
      <c r="A20" s="1">
        <v>168</v>
      </c>
      <c r="B20">
        <v>12747.717696986771</v>
      </c>
      <c r="C20">
        <v>13344</v>
      </c>
      <c r="D20">
        <f t="shared" si="7"/>
        <v>12151.435393973541</v>
      </c>
      <c r="E20">
        <v>216</v>
      </c>
      <c r="F20" s="3">
        <v>-4.4685424386483263E-2</v>
      </c>
      <c r="G20" s="3">
        <v>4.4685424386483263E-2</v>
      </c>
      <c r="H20" s="3">
        <f t="shared" si="8"/>
        <v>4.4685424386483263E-2</v>
      </c>
      <c r="I20" s="3">
        <f t="shared" si="8"/>
        <v>4.4685424386483263E-2</v>
      </c>
      <c r="J20" s="3">
        <f t="shared" si="8"/>
        <v>4.4685424386483263E-2</v>
      </c>
      <c r="K20" s="3">
        <f t="shared" si="8"/>
        <v>4.4685424386483263E-2</v>
      </c>
      <c r="L20" s="3">
        <f t="shared" si="8"/>
        <v>4.4685424386483263E-2</v>
      </c>
      <c r="M20" s="3">
        <f t="shared" si="8"/>
        <v>4.4685424386483263E-2</v>
      </c>
      <c r="N20" s="3">
        <f t="shared" si="8"/>
        <v>4.4685424386483263E-2</v>
      </c>
      <c r="O20" s="3">
        <f t="shared" si="8"/>
        <v>4.4685424386483263E-2</v>
      </c>
      <c r="P20" s="3">
        <f t="shared" si="8"/>
        <v>4.4685424386483263E-2</v>
      </c>
      <c r="Q20" s="3">
        <f t="shared" si="8"/>
        <v>4.4685424386483263E-2</v>
      </c>
      <c r="R20" s="3">
        <f t="shared" si="8"/>
        <v>4.4685424386483263E-2</v>
      </c>
      <c r="S20" s="3">
        <f t="shared" si="8"/>
        <v>4.4685424386483263E-2</v>
      </c>
      <c r="T20" s="3">
        <f t="shared" si="8"/>
        <v>4.4685424386483263E-2</v>
      </c>
      <c r="U20" s="3">
        <f t="shared" si="8"/>
        <v>0</v>
      </c>
      <c r="V20" s="3">
        <f t="shared" si="8"/>
        <v>0</v>
      </c>
      <c r="W20" s="3">
        <f t="shared" si="16"/>
        <v>0</v>
      </c>
      <c r="X20" s="3">
        <f t="shared" si="16"/>
        <v>0</v>
      </c>
      <c r="Y20" s="3">
        <f t="shared" si="16"/>
        <v>0</v>
      </c>
      <c r="Z20" s="3">
        <f t="shared" si="16"/>
        <v>0</v>
      </c>
      <c r="AA20" s="3">
        <f t="shared" si="16"/>
        <v>0</v>
      </c>
      <c r="AB20" s="3">
        <f t="shared" ref="AB20:AB67" si="27">IF($C20&gt;AB$3,$G20,)</f>
        <v>0</v>
      </c>
      <c r="AC20" s="3"/>
      <c r="AD20" s="7">
        <v>44729</v>
      </c>
      <c r="AE20" s="3">
        <f t="shared" si="18"/>
        <v>0</v>
      </c>
      <c r="AF20" s="3"/>
      <c r="AG20" s="3">
        <f t="shared" si="24"/>
        <v>0</v>
      </c>
      <c r="AH20" s="3">
        <f t="shared" si="20"/>
        <v>0</v>
      </c>
      <c r="AI20" s="3">
        <f t="shared" si="20"/>
        <v>0</v>
      </c>
      <c r="AJ20" s="3">
        <f t="shared" si="20"/>
        <v>0</v>
      </c>
      <c r="AK20" s="3">
        <f t="shared" si="14"/>
        <v>0</v>
      </c>
      <c r="AL20" s="3">
        <f t="shared" ref="AL20:AX20" si="28">IF(AND($C20&gt;AL$3,$C20&lt;AM$3),$G20,)</f>
        <v>0</v>
      </c>
      <c r="AM20" s="3">
        <f t="shared" si="28"/>
        <v>0</v>
      </c>
      <c r="AN20" s="3">
        <f t="shared" si="28"/>
        <v>0</v>
      </c>
      <c r="AO20" s="3">
        <f t="shared" si="28"/>
        <v>0</v>
      </c>
      <c r="AP20" s="3">
        <f t="shared" si="28"/>
        <v>0</v>
      </c>
      <c r="AQ20" s="3">
        <f t="shared" si="28"/>
        <v>0</v>
      </c>
      <c r="AR20" s="3">
        <f t="shared" si="28"/>
        <v>4.4685424386483263E-2</v>
      </c>
      <c r="AS20" s="3">
        <f t="shared" si="28"/>
        <v>0</v>
      </c>
      <c r="AT20" s="3">
        <f t="shared" si="28"/>
        <v>0</v>
      </c>
      <c r="AU20" s="3">
        <f t="shared" si="28"/>
        <v>0</v>
      </c>
      <c r="AV20" s="3">
        <f t="shared" si="28"/>
        <v>0</v>
      </c>
      <c r="AW20" s="3">
        <f t="shared" si="28"/>
        <v>0</v>
      </c>
      <c r="AX20" s="3">
        <f t="shared" si="28"/>
        <v>0</v>
      </c>
      <c r="AY20" s="3">
        <f t="shared" si="5"/>
        <v>0</v>
      </c>
      <c r="AZ20" s="3">
        <f t="shared" si="5"/>
        <v>0</v>
      </c>
      <c r="BA20" s="3">
        <f t="shared" si="5"/>
        <v>0</v>
      </c>
      <c r="BE20" s="1">
        <v>168</v>
      </c>
      <c r="BF20">
        <v>12747.717696986771</v>
      </c>
      <c r="BG20">
        <v>13344</v>
      </c>
      <c r="BH20">
        <f t="shared" si="12"/>
        <v>12747.717696986771</v>
      </c>
      <c r="BI20">
        <f t="shared" si="13"/>
        <v>-596.28230301322947</v>
      </c>
      <c r="BJ20">
        <f t="shared" si="10"/>
        <v>0</v>
      </c>
      <c r="BK20">
        <f t="shared" si="6"/>
        <v>596.28230301322947</v>
      </c>
      <c r="BL20">
        <f t="shared" si="11"/>
        <v>12151.435393973541</v>
      </c>
    </row>
    <row r="21" spans="1:64" x14ac:dyDescent="0.35">
      <c r="A21" s="1">
        <v>169</v>
      </c>
      <c r="B21">
        <v>19570.645949616151</v>
      </c>
      <c r="C21">
        <v>19488</v>
      </c>
      <c r="D21">
        <f t="shared" si="7"/>
        <v>19405.354050383849</v>
      </c>
      <c r="E21">
        <v>216</v>
      </c>
      <c r="F21" s="3">
        <v>4.2408635886774793E-3</v>
      </c>
      <c r="G21" s="3">
        <v>4.2408635886774793E-3</v>
      </c>
      <c r="H21" s="3">
        <f t="shared" si="8"/>
        <v>4.2408635886774793E-3</v>
      </c>
      <c r="I21" s="3">
        <f t="shared" si="8"/>
        <v>4.2408635886774793E-3</v>
      </c>
      <c r="J21" s="3">
        <f t="shared" si="8"/>
        <v>4.2408635886774793E-3</v>
      </c>
      <c r="K21" s="3">
        <f t="shared" si="8"/>
        <v>4.2408635886774793E-3</v>
      </c>
      <c r="L21" s="3">
        <f t="shared" si="8"/>
        <v>4.2408635886774793E-3</v>
      </c>
      <c r="M21" s="3">
        <f t="shared" si="8"/>
        <v>4.2408635886774793E-3</v>
      </c>
      <c r="N21" s="3">
        <f t="shared" si="8"/>
        <v>4.2408635886774793E-3</v>
      </c>
      <c r="O21" s="3">
        <f t="shared" si="8"/>
        <v>4.2408635886774793E-3</v>
      </c>
      <c r="P21" s="3">
        <f t="shared" si="8"/>
        <v>4.2408635886774793E-3</v>
      </c>
      <c r="Q21" s="3">
        <f t="shared" si="8"/>
        <v>4.2408635886774793E-3</v>
      </c>
      <c r="R21" s="3">
        <f t="shared" si="8"/>
        <v>4.2408635886774793E-3</v>
      </c>
      <c r="S21" s="3">
        <f t="shared" si="8"/>
        <v>4.2408635886774793E-3</v>
      </c>
      <c r="T21" s="3">
        <f t="shared" si="8"/>
        <v>4.2408635886774793E-3</v>
      </c>
      <c r="U21" s="3">
        <f t="shared" si="8"/>
        <v>4.2408635886774793E-3</v>
      </c>
      <c r="V21" s="19">
        <f t="shared" si="8"/>
        <v>4.2408635886774793E-3</v>
      </c>
      <c r="W21" s="3">
        <f t="shared" si="16"/>
        <v>4.2408635886774793E-3</v>
      </c>
      <c r="X21" s="3">
        <f t="shared" si="16"/>
        <v>4.2408635886774793E-3</v>
      </c>
      <c r="Y21" s="3">
        <f t="shared" si="16"/>
        <v>4.2408635886774793E-3</v>
      </c>
      <c r="Z21" s="3">
        <f t="shared" si="16"/>
        <v>4.2408635886774793E-3</v>
      </c>
      <c r="AA21" s="3">
        <f t="shared" si="16"/>
        <v>0</v>
      </c>
      <c r="AB21" s="3">
        <f t="shared" si="27"/>
        <v>0</v>
      </c>
      <c r="AC21" s="3"/>
      <c r="AD21" s="7">
        <v>44730</v>
      </c>
      <c r="AE21" s="3">
        <f t="shared" si="18"/>
        <v>0</v>
      </c>
      <c r="AF21" s="3"/>
      <c r="AG21" s="3">
        <f t="shared" si="24"/>
        <v>0</v>
      </c>
      <c r="AH21" s="3">
        <f t="shared" si="20"/>
        <v>0</v>
      </c>
      <c r="AI21" s="3">
        <f t="shared" si="20"/>
        <v>0</v>
      </c>
      <c r="AJ21" s="3">
        <f t="shared" si="20"/>
        <v>0</v>
      </c>
      <c r="AK21" s="3">
        <f t="shared" si="14"/>
        <v>0</v>
      </c>
      <c r="AL21" s="3">
        <f t="shared" ref="AL21:AX21" si="29">IF(AND($C21&gt;AL$3,$C21&lt;AM$3),$G21,)</f>
        <v>0</v>
      </c>
      <c r="AM21" s="3">
        <f t="shared" si="29"/>
        <v>0</v>
      </c>
      <c r="AN21" s="3">
        <f t="shared" si="29"/>
        <v>0</v>
      </c>
      <c r="AO21" s="3">
        <f t="shared" si="29"/>
        <v>0</v>
      </c>
      <c r="AP21" s="3">
        <f t="shared" si="29"/>
        <v>0</v>
      </c>
      <c r="AQ21" s="3">
        <f t="shared" si="29"/>
        <v>0</v>
      </c>
      <c r="AR21" s="3">
        <f t="shared" si="29"/>
        <v>0</v>
      </c>
      <c r="AS21" s="3">
        <f t="shared" si="29"/>
        <v>0</v>
      </c>
      <c r="AT21" s="3">
        <f t="shared" si="29"/>
        <v>0</v>
      </c>
      <c r="AU21" s="3">
        <f t="shared" si="29"/>
        <v>0</v>
      </c>
      <c r="AV21" s="3">
        <f t="shared" si="29"/>
        <v>0</v>
      </c>
      <c r="AW21" s="3">
        <f t="shared" si="29"/>
        <v>0</v>
      </c>
      <c r="AX21" s="3">
        <f t="shared" si="29"/>
        <v>4.2408635886774793E-3</v>
      </c>
      <c r="AY21" s="3">
        <f t="shared" si="5"/>
        <v>0</v>
      </c>
      <c r="AZ21" s="3">
        <f t="shared" si="5"/>
        <v>0</v>
      </c>
      <c r="BA21" s="3">
        <f t="shared" si="5"/>
        <v>0</v>
      </c>
      <c r="BE21" s="1">
        <v>169</v>
      </c>
      <c r="BF21">
        <v>19570.645949616151</v>
      </c>
      <c r="BG21">
        <v>19488</v>
      </c>
      <c r="BH21">
        <f t="shared" si="12"/>
        <v>19488</v>
      </c>
      <c r="BI21">
        <f t="shared" si="13"/>
        <v>82.645949616151483</v>
      </c>
      <c r="BJ21">
        <f t="shared" si="10"/>
        <v>82.645949616151483</v>
      </c>
      <c r="BK21">
        <f t="shared" si="6"/>
        <v>0</v>
      </c>
      <c r="BL21">
        <f t="shared" si="11"/>
        <v>19405.354050383849</v>
      </c>
    </row>
    <row r="22" spans="1:64" x14ac:dyDescent="0.35">
      <c r="A22" s="1">
        <v>170</v>
      </c>
      <c r="B22">
        <v>2507.5689913832712</v>
      </c>
      <c r="C22">
        <v>1968</v>
      </c>
      <c r="D22">
        <f t="shared" si="7"/>
        <v>1428.4310086167288</v>
      </c>
      <c r="E22">
        <v>99</v>
      </c>
      <c r="F22" s="3">
        <v>0.27417123545897892</v>
      </c>
      <c r="G22" s="3">
        <v>0.27417123545897892</v>
      </c>
      <c r="H22" s="3">
        <f t="shared" si="8"/>
        <v>0.27417123545897892</v>
      </c>
      <c r="I22" s="3">
        <f t="shared" si="8"/>
        <v>0</v>
      </c>
      <c r="J22" s="3">
        <f t="shared" si="8"/>
        <v>0</v>
      </c>
      <c r="K22" s="3">
        <f t="shared" si="8"/>
        <v>0</v>
      </c>
      <c r="L22" s="3">
        <f t="shared" si="8"/>
        <v>0</v>
      </c>
      <c r="M22" s="3">
        <f t="shared" si="8"/>
        <v>0</v>
      </c>
      <c r="N22" s="3">
        <f t="shared" si="8"/>
        <v>0</v>
      </c>
      <c r="O22" s="3">
        <f t="shared" si="8"/>
        <v>0</v>
      </c>
      <c r="P22" s="3">
        <f t="shared" si="8"/>
        <v>0</v>
      </c>
      <c r="Q22" s="3">
        <f t="shared" si="8"/>
        <v>0</v>
      </c>
      <c r="R22" s="3">
        <f t="shared" si="8"/>
        <v>0</v>
      </c>
      <c r="S22" s="3">
        <f t="shared" si="8"/>
        <v>0</v>
      </c>
      <c r="T22" s="3">
        <f t="shared" si="8"/>
        <v>0</v>
      </c>
      <c r="U22" s="3">
        <f t="shared" si="8"/>
        <v>0</v>
      </c>
      <c r="V22" s="3">
        <f t="shared" si="8"/>
        <v>0</v>
      </c>
      <c r="W22" s="3">
        <f t="shared" si="16"/>
        <v>0</v>
      </c>
      <c r="X22" s="3">
        <f t="shared" si="16"/>
        <v>0</v>
      </c>
      <c r="Y22" s="3">
        <f t="shared" si="16"/>
        <v>0</v>
      </c>
      <c r="Z22" s="3">
        <f t="shared" si="16"/>
        <v>0</v>
      </c>
      <c r="AA22" s="3">
        <f t="shared" si="16"/>
        <v>0</v>
      </c>
      <c r="AB22" s="3">
        <f t="shared" si="27"/>
        <v>0</v>
      </c>
      <c r="AC22" s="3"/>
      <c r="AD22" s="7">
        <v>44731</v>
      </c>
      <c r="AE22" s="3">
        <f t="shared" si="18"/>
        <v>0</v>
      </c>
      <c r="AF22" s="3">
        <f t="shared" ref="AF22:AF53" si="30">IF(AND($C22&gt;AF$3,$C22&lt;AG$3),$G22,)</f>
        <v>0.27417123545897892</v>
      </c>
      <c r="AG22" s="3">
        <f t="shared" si="24"/>
        <v>0</v>
      </c>
      <c r="AH22" s="3">
        <f t="shared" si="20"/>
        <v>0</v>
      </c>
      <c r="AI22" s="3">
        <f t="shared" si="20"/>
        <v>0</v>
      </c>
      <c r="AJ22" s="3">
        <f t="shared" si="20"/>
        <v>0</v>
      </c>
      <c r="AK22" s="3">
        <f t="shared" si="14"/>
        <v>0</v>
      </c>
      <c r="AL22" s="3">
        <f t="shared" ref="AL22:AX22" si="31">IF(AND($C22&gt;AL$3,$C22&lt;AM$3),$G22,)</f>
        <v>0</v>
      </c>
      <c r="AM22" s="3">
        <f t="shared" si="31"/>
        <v>0</v>
      </c>
      <c r="AN22" s="3">
        <f t="shared" si="31"/>
        <v>0</v>
      </c>
      <c r="AO22" s="3">
        <f t="shared" si="31"/>
        <v>0</v>
      </c>
      <c r="AP22" s="3">
        <f t="shared" si="31"/>
        <v>0</v>
      </c>
      <c r="AQ22" s="3">
        <f t="shared" si="31"/>
        <v>0</v>
      </c>
      <c r="AR22" s="3">
        <f t="shared" si="31"/>
        <v>0</v>
      </c>
      <c r="AS22" s="3">
        <f t="shared" si="31"/>
        <v>0</v>
      </c>
      <c r="AT22" s="3">
        <f t="shared" si="31"/>
        <v>0</v>
      </c>
      <c r="AU22" s="3">
        <f t="shared" si="31"/>
        <v>0</v>
      </c>
      <c r="AV22" s="3">
        <f t="shared" si="31"/>
        <v>0</v>
      </c>
      <c r="AW22" s="3">
        <f t="shared" si="31"/>
        <v>0</v>
      </c>
      <c r="AX22" s="3">
        <f t="shared" si="31"/>
        <v>0</v>
      </c>
      <c r="AY22" s="3">
        <f t="shared" si="5"/>
        <v>0</v>
      </c>
      <c r="AZ22" s="3">
        <f t="shared" si="5"/>
        <v>0</v>
      </c>
      <c r="BA22" s="3">
        <f t="shared" si="5"/>
        <v>0</v>
      </c>
      <c r="BE22" s="1">
        <v>170</v>
      </c>
      <c r="BF22">
        <v>2507.5689913832712</v>
      </c>
      <c r="BG22">
        <v>1968</v>
      </c>
      <c r="BH22">
        <f t="shared" si="12"/>
        <v>1968</v>
      </c>
      <c r="BI22">
        <f t="shared" si="13"/>
        <v>539.56899138327117</v>
      </c>
      <c r="BJ22">
        <f t="shared" si="10"/>
        <v>539.56899138327117</v>
      </c>
      <c r="BK22">
        <f t="shared" si="6"/>
        <v>0</v>
      </c>
      <c r="BL22">
        <f t="shared" si="11"/>
        <v>1428.4310086167288</v>
      </c>
    </row>
    <row r="23" spans="1:64" x14ac:dyDescent="0.35">
      <c r="A23" s="1">
        <v>171</v>
      </c>
      <c r="B23">
        <v>8721.0844588600212</v>
      </c>
      <c r="C23">
        <v>8664</v>
      </c>
      <c r="D23">
        <f t="shared" si="7"/>
        <v>8606.9155411399788</v>
      </c>
      <c r="E23">
        <v>146</v>
      </c>
      <c r="F23" s="3">
        <v>6.5886956209626479E-3</v>
      </c>
      <c r="G23" s="3">
        <v>6.5886956209626479E-3</v>
      </c>
      <c r="H23" s="3">
        <f t="shared" si="8"/>
        <v>6.5886956209626479E-3</v>
      </c>
      <c r="I23" s="3">
        <f t="shared" si="8"/>
        <v>6.5886956209626479E-3</v>
      </c>
      <c r="J23" s="3">
        <f t="shared" si="8"/>
        <v>6.5886956209626479E-3</v>
      </c>
      <c r="K23" s="3">
        <f t="shared" si="8"/>
        <v>6.5886956209626479E-3</v>
      </c>
      <c r="L23" s="3">
        <f t="shared" si="8"/>
        <v>6.5886956209626479E-3</v>
      </c>
      <c r="M23" s="3">
        <f t="shared" si="8"/>
        <v>6.5886956209626479E-3</v>
      </c>
      <c r="N23" s="3">
        <f t="shared" si="8"/>
        <v>6.5886956209626479E-3</v>
      </c>
      <c r="O23" s="3">
        <f t="shared" si="8"/>
        <v>6.5886956209626479E-3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3">
        <f t="shared" si="16"/>
        <v>0</v>
      </c>
      <c r="X23" s="3">
        <f t="shared" si="16"/>
        <v>0</v>
      </c>
      <c r="Y23" s="3">
        <f t="shared" si="16"/>
        <v>0</v>
      </c>
      <c r="Z23" s="3">
        <f t="shared" si="16"/>
        <v>0</v>
      </c>
      <c r="AA23" s="3">
        <f t="shared" si="16"/>
        <v>0</v>
      </c>
      <c r="AB23" s="3">
        <f t="shared" si="27"/>
        <v>0</v>
      </c>
      <c r="AC23" s="3"/>
      <c r="AD23" s="7">
        <v>44732</v>
      </c>
      <c r="AE23" s="3">
        <f t="shared" si="18"/>
        <v>0</v>
      </c>
      <c r="AF23" s="3">
        <f t="shared" si="30"/>
        <v>0</v>
      </c>
      <c r="AG23" s="3">
        <f t="shared" si="24"/>
        <v>0</v>
      </c>
      <c r="AH23" s="3">
        <f t="shared" si="20"/>
        <v>0</v>
      </c>
      <c r="AI23" s="3">
        <f t="shared" si="20"/>
        <v>0</v>
      </c>
      <c r="AJ23" s="3">
        <f t="shared" si="20"/>
        <v>0</v>
      </c>
      <c r="AK23" s="3">
        <f t="shared" si="14"/>
        <v>0</v>
      </c>
      <c r="AL23" s="3">
        <f t="shared" ref="AL23:AX23" si="32">IF(AND($C23&gt;AL$3,$C23&lt;AM$3),$G23,)</f>
        <v>0</v>
      </c>
      <c r="AM23" s="3">
        <f t="shared" si="32"/>
        <v>6.5886956209626479E-3</v>
      </c>
      <c r="AN23" s="3">
        <f t="shared" si="32"/>
        <v>0</v>
      </c>
      <c r="AO23" s="3">
        <f t="shared" si="32"/>
        <v>0</v>
      </c>
      <c r="AP23" s="3">
        <f t="shared" si="32"/>
        <v>0</v>
      </c>
      <c r="AQ23" s="3">
        <f t="shared" si="32"/>
        <v>0</v>
      </c>
      <c r="AR23" s="3">
        <f t="shared" si="32"/>
        <v>0</v>
      </c>
      <c r="AS23" s="3">
        <f t="shared" si="32"/>
        <v>0</v>
      </c>
      <c r="AT23" s="3">
        <f t="shared" si="32"/>
        <v>0</v>
      </c>
      <c r="AU23" s="3">
        <f t="shared" si="32"/>
        <v>0</v>
      </c>
      <c r="AV23" s="3">
        <f t="shared" si="32"/>
        <v>0</v>
      </c>
      <c r="AW23" s="3">
        <f t="shared" si="32"/>
        <v>0</v>
      </c>
      <c r="AX23" s="3">
        <f t="shared" si="32"/>
        <v>0</v>
      </c>
      <c r="AY23" s="3">
        <f t="shared" si="5"/>
        <v>0</v>
      </c>
      <c r="AZ23" s="3">
        <f t="shared" si="5"/>
        <v>0</v>
      </c>
      <c r="BA23" s="3">
        <f t="shared" si="5"/>
        <v>0</v>
      </c>
      <c r="BE23" s="1">
        <v>171</v>
      </c>
      <c r="BF23">
        <v>8721.0844588600212</v>
      </c>
      <c r="BG23">
        <v>8664</v>
      </c>
      <c r="BH23">
        <f t="shared" si="12"/>
        <v>8664</v>
      </c>
      <c r="BI23">
        <f t="shared" si="13"/>
        <v>57.084458860021186</v>
      </c>
      <c r="BJ23">
        <f t="shared" si="10"/>
        <v>57.084458860021186</v>
      </c>
      <c r="BK23">
        <f t="shared" si="6"/>
        <v>0</v>
      </c>
      <c r="BL23">
        <f t="shared" si="11"/>
        <v>8606.9155411399788</v>
      </c>
    </row>
    <row r="24" spans="1:64" x14ac:dyDescent="0.35">
      <c r="A24" s="1">
        <v>172</v>
      </c>
      <c r="B24">
        <v>12532.299900945411</v>
      </c>
      <c r="C24">
        <v>12524</v>
      </c>
      <c r="D24">
        <f t="shared" si="7"/>
        <v>12515.700099054589</v>
      </c>
      <c r="E24">
        <v>216</v>
      </c>
      <c r="F24" s="3">
        <v>6.6271965389730347E-4</v>
      </c>
      <c r="G24" s="3">
        <v>6.6271965389730347E-4</v>
      </c>
      <c r="H24" s="3">
        <f t="shared" si="8"/>
        <v>6.6271965389730347E-4</v>
      </c>
      <c r="I24" s="3">
        <f t="shared" si="8"/>
        <v>6.6271965389730347E-4</v>
      </c>
      <c r="J24" s="3">
        <f t="shared" si="8"/>
        <v>6.6271965389730347E-4</v>
      </c>
      <c r="K24" s="3">
        <f t="shared" si="8"/>
        <v>6.6271965389730347E-4</v>
      </c>
      <c r="L24" s="3">
        <f t="shared" si="8"/>
        <v>6.6271965389730347E-4</v>
      </c>
      <c r="M24" s="3">
        <f t="shared" si="8"/>
        <v>6.6271965389730347E-4</v>
      </c>
      <c r="N24" s="3">
        <f t="shared" si="8"/>
        <v>6.6271965389730347E-4</v>
      </c>
      <c r="O24" s="3">
        <f t="shared" si="8"/>
        <v>6.6271965389730347E-4</v>
      </c>
      <c r="P24" s="3">
        <f t="shared" si="8"/>
        <v>6.6271965389730347E-4</v>
      </c>
      <c r="Q24" s="3">
        <f t="shared" si="8"/>
        <v>6.6271965389730347E-4</v>
      </c>
      <c r="R24" s="3">
        <f t="shared" si="8"/>
        <v>6.6271965389730347E-4</v>
      </c>
      <c r="S24" s="3">
        <f t="shared" si="8"/>
        <v>6.6271965389730347E-4</v>
      </c>
      <c r="T24" s="3">
        <f t="shared" si="8"/>
        <v>0</v>
      </c>
      <c r="U24" s="3">
        <f t="shared" si="8"/>
        <v>0</v>
      </c>
      <c r="V24" s="3">
        <f t="shared" si="8"/>
        <v>0</v>
      </c>
      <c r="W24" s="3">
        <f t="shared" si="16"/>
        <v>0</v>
      </c>
      <c r="X24" s="3">
        <f t="shared" si="16"/>
        <v>0</v>
      </c>
      <c r="Y24" s="3">
        <f t="shared" si="16"/>
        <v>0</v>
      </c>
      <c r="Z24" s="3">
        <f t="shared" si="16"/>
        <v>0</v>
      </c>
      <c r="AA24" s="3">
        <f t="shared" si="16"/>
        <v>0</v>
      </c>
      <c r="AB24" s="3">
        <f t="shared" si="27"/>
        <v>0</v>
      </c>
      <c r="AC24" s="3"/>
      <c r="AD24" s="7">
        <v>44733</v>
      </c>
      <c r="AE24" s="3">
        <f t="shared" si="18"/>
        <v>0</v>
      </c>
      <c r="AF24" s="3">
        <f t="shared" si="30"/>
        <v>0</v>
      </c>
      <c r="AG24" s="3">
        <f t="shared" si="24"/>
        <v>0</v>
      </c>
      <c r="AH24" s="3">
        <f t="shared" si="20"/>
        <v>0</v>
      </c>
      <c r="AI24" s="3">
        <f t="shared" si="20"/>
        <v>0</v>
      </c>
      <c r="AJ24" s="3">
        <f t="shared" si="20"/>
        <v>0</v>
      </c>
      <c r="AK24" s="3">
        <f t="shared" si="14"/>
        <v>0</v>
      </c>
      <c r="AL24" s="3">
        <f t="shared" ref="AL24:AX24" si="33">IF(AND($C24&gt;AL$3,$C24&lt;AM$3),$G24,)</f>
        <v>0</v>
      </c>
      <c r="AM24" s="3">
        <f t="shared" si="33"/>
        <v>0</v>
      </c>
      <c r="AN24" s="3">
        <f t="shared" si="33"/>
        <v>0</v>
      </c>
      <c r="AO24" s="3">
        <f t="shared" si="33"/>
        <v>0</v>
      </c>
      <c r="AP24" s="3">
        <f t="shared" si="33"/>
        <v>0</v>
      </c>
      <c r="AQ24" s="3">
        <f t="shared" si="33"/>
        <v>6.6271965389730347E-4</v>
      </c>
      <c r="AR24" s="3">
        <f t="shared" si="33"/>
        <v>0</v>
      </c>
      <c r="AS24" s="3">
        <f t="shared" si="33"/>
        <v>0</v>
      </c>
      <c r="AT24" s="3">
        <f t="shared" si="33"/>
        <v>0</v>
      </c>
      <c r="AU24" s="3">
        <f t="shared" si="33"/>
        <v>0</v>
      </c>
      <c r="AV24" s="3">
        <f t="shared" si="33"/>
        <v>0</v>
      </c>
      <c r="AW24" s="3">
        <f t="shared" si="33"/>
        <v>0</v>
      </c>
      <c r="AX24" s="3">
        <f t="shared" si="33"/>
        <v>0</v>
      </c>
      <c r="AY24" s="3">
        <f t="shared" si="5"/>
        <v>0</v>
      </c>
      <c r="AZ24" s="3">
        <f t="shared" si="5"/>
        <v>0</v>
      </c>
      <c r="BA24" s="3">
        <f t="shared" si="5"/>
        <v>0</v>
      </c>
      <c r="BE24" s="1">
        <v>172</v>
      </c>
      <c r="BF24">
        <v>12532.299900945411</v>
      </c>
      <c r="BG24">
        <v>12524</v>
      </c>
      <c r="BH24">
        <f t="shared" si="12"/>
        <v>12524</v>
      </c>
      <c r="BI24">
        <f t="shared" si="13"/>
        <v>8.2999009454106272</v>
      </c>
      <c r="BJ24">
        <f t="shared" si="10"/>
        <v>8.2999009454106272</v>
      </c>
      <c r="BK24">
        <f t="shared" si="6"/>
        <v>0</v>
      </c>
      <c r="BL24">
        <f t="shared" si="11"/>
        <v>12515.700099054589</v>
      </c>
    </row>
    <row r="25" spans="1:64" x14ac:dyDescent="0.35">
      <c r="A25" s="1">
        <v>173</v>
      </c>
      <c r="B25">
        <v>9757.0700816579174</v>
      </c>
      <c r="C25">
        <v>9308</v>
      </c>
      <c r="D25">
        <f t="shared" si="7"/>
        <v>8858.9299183420826</v>
      </c>
      <c r="E25">
        <v>216</v>
      </c>
      <c r="F25" s="3">
        <v>4.8245603959810701E-2</v>
      </c>
      <c r="G25" s="3">
        <v>4.8245603959810701E-2</v>
      </c>
      <c r="H25" s="3">
        <f t="shared" si="8"/>
        <v>4.8245603959810701E-2</v>
      </c>
      <c r="I25" s="3">
        <f t="shared" si="8"/>
        <v>4.8245603959810701E-2</v>
      </c>
      <c r="J25" s="3">
        <f t="shared" si="8"/>
        <v>4.8245603959810701E-2</v>
      </c>
      <c r="K25" s="3">
        <f t="shared" si="8"/>
        <v>4.8245603959810701E-2</v>
      </c>
      <c r="L25" s="3">
        <f t="shared" si="8"/>
        <v>4.8245603959810701E-2</v>
      </c>
      <c r="M25" s="3">
        <f t="shared" si="8"/>
        <v>4.8245603959810701E-2</v>
      </c>
      <c r="N25" s="3">
        <f t="shared" si="8"/>
        <v>4.8245603959810701E-2</v>
      </c>
      <c r="O25" s="3">
        <f t="shared" si="8"/>
        <v>4.8245603959810701E-2</v>
      </c>
      <c r="P25" s="3">
        <f t="shared" si="8"/>
        <v>4.8245603959810701E-2</v>
      </c>
      <c r="Q25" s="3">
        <f t="shared" si="8"/>
        <v>0</v>
      </c>
      <c r="R25" s="3">
        <f t="shared" si="8"/>
        <v>0</v>
      </c>
      <c r="S25" s="3">
        <f t="shared" si="8"/>
        <v>0</v>
      </c>
      <c r="T25" s="3">
        <f t="shared" si="8"/>
        <v>0</v>
      </c>
      <c r="U25" s="3">
        <f t="shared" si="8"/>
        <v>0</v>
      </c>
      <c r="V25" s="3">
        <f t="shared" si="8"/>
        <v>0</v>
      </c>
      <c r="W25" s="3">
        <f t="shared" si="16"/>
        <v>0</v>
      </c>
      <c r="X25" s="3">
        <f t="shared" si="16"/>
        <v>0</v>
      </c>
      <c r="Y25" s="3">
        <f t="shared" si="16"/>
        <v>0</v>
      </c>
      <c r="Z25" s="3">
        <f t="shared" si="16"/>
        <v>0</v>
      </c>
      <c r="AA25" s="3">
        <f t="shared" si="16"/>
        <v>0</v>
      </c>
      <c r="AB25" s="3">
        <f t="shared" si="27"/>
        <v>0</v>
      </c>
      <c r="AC25" s="3"/>
      <c r="AD25" s="7">
        <v>44734</v>
      </c>
      <c r="AE25" s="3">
        <f t="shared" si="18"/>
        <v>0</v>
      </c>
      <c r="AF25" s="3">
        <f t="shared" si="30"/>
        <v>0</v>
      </c>
      <c r="AG25" s="3">
        <f t="shared" si="24"/>
        <v>0</v>
      </c>
      <c r="AH25" s="3">
        <f t="shared" si="20"/>
        <v>0</v>
      </c>
      <c r="AI25" s="3">
        <f t="shared" si="20"/>
        <v>0</v>
      </c>
      <c r="AJ25" s="3">
        <f t="shared" si="20"/>
        <v>0</v>
      </c>
      <c r="AK25" s="3">
        <f t="shared" si="14"/>
        <v>0</v>
      </c>
      <c r="AL25" s="3">
        <f t="shared" ref="AL25:AX25" si="34">IF(AND($C25&gt;AL$3,$C25&lt;AM$3),$G25,)</f>
        <v>0</v>
      </c>
      <c r="AM25" s="3">
        <f t="shared" si="34"/>
        <v>0</v>
      </c>
      <c r="AN25" s="3">
        <f t="shared" si="34"/>
        <v>4.8245603959810701E-2</v>
      </c>
      <c r="AO25" s="3">
        <f t="shared" si="34"/>
        <v>0</v>
      </c>
      <c r="AP25" s="3">
        <f t="shared" si="34"/>
        <v>0</v>
      </c>
      <c r="AQ25" s="3">
        <f t="shared" si="34"/>
        <v>0</v>
      </c>
      <c r="AR25" s="3">
        <f t="shared" si="34"/>
        <v>0</v>
      </c>
      <c r="AS25" s="3">
        <f t="shared" si="34"/>
        <v>0</v>
      </c>
      <c r="AT25" s="3">
        <f t="shared" si="34"/>
        <v>0</v>
      </c>
      <c r="AU25" s="3">
        <f t="shared" si="34"/>
        <v>0</v>
      </c>
      <c r="AV25" s="3">
        <f t="shared" si="34"/>
        <v>0</v>
      </c>
      <c r="AW25" s="3">
        <f t="shared" si="34"/>
        <v>0</v>
      </c>
      <c r="AX25" s="3">
        <f t="shared" si="34"/>
        <v>0</v>
      </c>
      <c r="AY25" s="3">
        <f t="shared" si="5"/>
        <v>0</v>
      </c>
      <c r="AZ25" s="3">
        <f t="shared" si="5"/>
        <v>0</v>
      </c>
      <c r="BA25" s="3">
        <f t="shared" si="5"/>
        <v>0</v>
      </c>
      <c r="BE25" s="1">
        <v>173</v>
      </c>
      <c r="BF25">
        <v>9757.0700816579174</v>
      </c>
      <c r="BG25">
        <v>9308</v>
      </c>
      <c r="BH25">
        <f t="shared" si="12"/>
        <v>9308</v>
      </c>
      <c r="BI25">
        <f t="shared" si="13"/>
        <v>449.0700816579174</v>
      </c>
      <c r="BJ25">
        <f t="shared" si="10"/>
        <v>449.0700816579174</v>
      </c>
      <c r="BK25">
        <f t="shared" si="6"/>
        <v>0</v>
      </c>
      <c r="BL25">
        <f t="shared" si="11"/>
        <v>8858.9299183420826</v>
      </c>
    </row>
    <row r="26" spans="1:64" x14ac:dyDescent="0.35">
      <c r="A26" s="1">
        <v>174</v>
      </c>
      <c r="B26">
        <v>13020.44999383695</v>
      </c>
      <c r="C26">
        <v>12976</v>
      </c>
      <c r="D26">
        <f t="shared" si="7"/>
        <v>12931.55000616305</v>
      </c>
      <c r="E26">
        <v>216</v>
      </c>
      <c r="F26" s="3">
        <v>3.42555439557235E-3</v>
      </c>
      <c r="G26" s="3">
        <v>3.42555439557235E-3</v>
      </c>
      <c r="H26" s="3">
        <f t="shared" si="8"/>
        <v>3.42555439557235E-3</v>
      </c>
      <c r="I26" s="3">
        <f t="shared" si="8"/>
        <v>3.42555439557235E-3</v>
      </c>
      <c r="J26" s="3">
        <f t="shared" si="8"/>
        <v>3.42555439557235E-3</v>
      </c>
      <c r="K26" s="3">
        <f t="shared" si="8"/>
        <v>3.42555439557235E-3</v>
      </c>
      <c r="L26" s="3">
        <f t="shared" si="8"/>
        <v>3.42555439557235E-3</v>
      </c>
      <c r="M26" s="3">
        <f t="shared" si="8"/>
        <v>3.42555439557235E-3</v>
      </c>
      <c r="N26" s="3">
        <f t="shared" si="8"/>
        <v>3.42555439557235E-3</v>
      </c>
      <c r="O26" s="3">
        <f t="shared" si="8"/>
        <v>3.42555439557235E-3</v>
      </c>
      <c r="P26" s="3">
        <f t="shared" si="8"/>
        <v>3.42555439557235E-3</v>
      </c>
      <c r="Q26" s="3">
        <f t="shared" si="8"/>
        <v>3.42555439557235E-3</v>
      </c>
      <c r="R26" s="3">
        <f t="shared" si="8"/>
        <v>3.42555439557235E-3</v>
      </c>
      <c r="S26" s="3">
        <f t="shared" si="8"/>
        <v>3.42555439557235E-3</v>
      </c>
      <c r="T26" s="3">
        <f t="shared" si="8"/>
        <v>0</v>
      </c>
      <c r="U26" s="3">
        <f t="shared" si="8"/>
        <v>0</v>
      </c>
      <c r="V26" s="3">
        <f t="shared" si="8"/>
        <v>0</v>
      </c>
      <c r="W26" s="3">
        <f t="shared" si="16"/>
        <v>0</v>
      </c>
      <c r="X26" s="3">
        <f t="shared" si="16"/>
        <v>0</v>
      </c>
      <c r="Y26" s="3">
        <f t="shared" si="16"/>
        <v>0</v>
      </c>
      <c r="Z26" s="3">
        <f t="shared" si="16"/>
        <v>0</v>
      </c>
      <c r="AA26" s="3">
        <f t="shared" si="16"/>
        <v>0</v>
      </c>
      <c r="AB26" s="3">
        <f t="shared" si="27"/>
        <v>0</v>
      </c>
      <c r="AC26" s="3"/>
      <c r="AD26" s="7">
        <v>44735</v>
      </c>
      <c r="AE26" s="3">
        <f t="shared" si="18"/>
        <v>0</v>
      </c>
      <c r="AF26" s="3">
        <f t="shared" si="30"/>
        <v>0</v>
      </c>
      <c r="AG26" s="3">
        <f t="shared" si="24"/>
        <v>0</v>
      </c>
      <c r="AH26" s="3">
        <f t="shared" si="20"/>
        <v>0</v>
      </c>
      <c r="AI26" s="3">
        <f t="shared" si="20"/>
        <v>0</v>
      </c>
      <c r="AJ26" s="3">
        <f t="shared" si="20"/>
        <v>0</v>
      </c>
      <c r="AK26" s="3">
        <f t="shared" si="14"/>
        <v>0</v>
      </c>
      <c r="AL26" s="3">
        <f t="shared" ref="AL26:AX26" si="35">IF(AND($C26&gt;AL$3,$C26&lt;AM$3),$G26,)</f>
        <v>0</v>
      </c>
      <c r="AM26" s="3">
        <f t="shared" si="35"/>
        <v>0</v>
      </c>
      <c r="AN26" s="3">
        <f t="shared" si="35"/>
        <v>0</v>
      </c>
      <c r="AO26" s="3">
        <f t="shared" si="35"/>
        <v>0</v>
      </c>
      <c r="AP26" s="3">
        <f t="shared" si="35"/>
        <v>0</v>
      </c>
      <c r="AQ26" s="3">
        <f t="shared" si="35"/>
        <v>3.42555439557235E-3</v>
      </c>
      <c r="AR26" s="3">
        <f t="shared" si="35"/>
        <v>0</v>
      </c>
      <c r="AS26" s="3">
        <f t="shared" si="35"/>
        <v>0</v>
      </c>
      <c r="AT26" s="3">
        <f t="shared" si="35"/>
        <v>0</v>
      </c>
      <c r="AU26" s="3">
        <f t="shared" si="35"/>
        <v>0</v>
      </c>
      <c r="AV26" s="3">
        <f t="shared" si="35"/>
        <v>0</v>
      </c>
      <c r="AW26" s="3">
        <f t="shared" si="35"/>
        <v>0</v>
      </c>
      <c r="AX26" s="3">
        <f t="shared" si="35"/>
        <v>0</v>
      </c>
      <c r="AY26" s="3">
        <f t="shared" ref="AY26:AY43" si="36">IF(AND($C26&gt;AY$3,$C26&lt;AZ$3),$G26,)</f>
        <v>0</v>
      </c>
      <c r="AZ26" s="3">
        <f t="shared" ref="AZ26:BA89" si="37">IF(AND($C26&gt;AZ$3,$C26&lt;BA$3),$G26,)</f>
        <v>0</v>
      </c>
      <c r="BA26" s="3">
        <f t="shared" si="37"/>
        <v>0</v>
      </c>
      <c r="BE26" s="1">
        <v>174</v>
      </c>
      <c r="BF26">
        <v>13020.44999383695</v>
      </c>
      <c r="BG26">
        <v>12976</v>
      </c>
      <c r="BH26">
        <f t="shared" si="12"/>
        <v>12976</v>
      </c>
      <c r="BI26">
        <f t="shared" si="13"/>
        <v>44.449993836949943</v>
      </c>
      <c r="BJ26">
        <f t="shared" si="10"/>
        <v>44.449993836949943</v>
      </c>
      <c r="BK26">
        <f t="shared" si="6"/>
        <v>0</v>
      </c>
      <c r="BL26">
        <f t="shared" si="11"/>
        <v>12931.55000616305</v>
      </c>
    </row>
    <row r="27" spans="1:64" x14ac:dyDescent="0.35">
      <c r="A27" s="1">
        <v>175</v>
      </c>
      <c r="B27">
        <v>19088.011262845212</v>
      </c>
      <c r="C27">
        <v>18992</v>
      </c>
      <c r="D27">
        <f t="shared" si="7"/>
        <v>18895.988737154788</v>
      </c>
      <c r="E27">
        <v>216</v>
      </c>
      <c r="F27" s="3">
        <v>5.0553529299290911E-3</v>
      </c>
      <c r="G27" s="3">
        <v>5.0553529299290911E-3</v>
      </c>
      <c r="H27" s="3">
        <f t="shared" si="8"/>
        <v>5.0553529299290911E-3</v>
      </c>
      <c r="I27" s="3">
        <f t="shared" si="8"/>
        <v>5.0553529299290911E-3</v>
      </c>
      <c r="J27" s="3">
        <f t="shared" si="8"/>
        <v>5.0553529299290911E-3</v>
      </c>
      <c r="K27" s="3">
        <f t="shared" si="8"/>
        <v>5.0553529299290911E-3</v>
      </c>
      <c r="L27" s="3">
        <f t="shared" si="8"/>
        <v>5.0553529299290911E-3</v>
      </c>
      <c r="M27" s="3">
        <f t="shared" si="8"/>
        <v>5.0553529299290911E-3</v>
      </c>
      <c r="N27" s="3">
        <f t="shared" si="8"/>
        <v>5.0553529299290911E-3</v>
      </c>
      <c r="O27" s="3">
        <f t="shared" si="8"/>
        <v>5.0553529299290911E-3</v>
      </c>
      <c r="P27" s="3">
        <f t="shared" si="8"/>
        <v>5.0553529299290911E-3</v>
      </c>
      <c r="Q27" s="3">
        <f t="shared" si="8"/>
        <v>5.0553529299290911E-3</v>
      </c>
      <c r="R27" s="3">
        <f t="shared" si="8"/>
        <v>5.0553529299290911E-3</v>
      </c>
      <c r="S27" s="3">
        <f t="shared" si="8"/>
        <v>5.0553529299290911E-3</v>
      </c>
      <c r="T27" s="3">
        <f t="shared" si="8"/>
        <v>5.0553529299290911E-3</v>
      </c>
      <c r="U27" s="3">
        <f t="shared" si="8"/>
        <v>5.0553529299290911E-3</v>
      </c>
      <c r="V27" s="3">
        <f t="shared" si="8"/>
        <v>5.0553529299290911E-3</v>
      </c>
      <c r="W27" s="3">
        <f t="shared" si="16"/>
        <v>5.0553529299290911E-3</v>
      </c>
      <c r="X27" s="3">
        <f t="shared" si="16"/>
        <v>5.0553529299290911E-3</v>
      </c>
      <c r="Y27" s="3">
        <f t="shared" si="16"/>
        <v>5.0553529299290911E-3</v>
      </c>
      <c r="Z27" s="3">
        <f t="shared" si="16"/>
        <v>0</v>
      </c>
      <c r="AA27" s="3">
        <f t="shared" si="16"/>
        <v>0</v>
      </c>
      <c r="AB27" s="3">
        <f t="shared" si="27"/>
        <v>0</v>
      </c>
      <c r="AC27" s="3"/>
      <c r="AD27" s="7">
        <v>44736</v>
      </c>
      <c r="AE27" s="3">
        <f t="shared" si="18"/>
        <v>0</v>
      </c>
      <c r="AF27" s="3">
        <f t="shared" si="30"/>
        <v>0</v>
      </c>
      <c r="AG27" s="3">
        <f t="shared" si="24"/>
        <v>0</v>
      </c>
      <c r="AH27" s="3">
        <f t="shared" si="20"/>
        <v>0</v>
      </c>
      <c r="AI27" s="3">
        <f t="shared" si="20"/>
        <v>0</v>
      </c>
      <c r="AJ27" s="3">
        <f t="shared" si="20"/>
        <v>0</v>
      </c>
      <c r="AK27" s="3">
        <f t="shared" si="14"/>
        <v>0</v>
      </c>
      <c r="AL27" s="3">
        <f t="shared" ref="AL27:AX27" si="38">IF(AND($C27&gt;AL$3,$C27&lt;AM$3),$G27,)</f>
        <v>0</v>
      </c>
      <c r="AM27" s="3">
        <f t="shared" si="38"/>
        <v>0</v>
      </c>
      <c r="AN27" s="3">
        <f t="shared" si="38"/>
        <v>0</v>
      </c>
      <c r="AO27" s="3">
        <f t="shared" si="38"/>
        <v>0</v>
      </c>
      <c r="AP27" s="3">
        <f t="shared" si="38"/>
        <v>0</v>
      </c>
      <c r="AQ27" s="3">
        <f t="shared" si="38"/>
        <v>0</v>
      </c>
      <c r="AR27" s="3">
        <f t="shared" si="38"/>
        <v>0</v>
      </c>
      <c r="AS27" s="3">
        <f t="shared" si="38"/>
        <v>0</v>
      </c>
      <c r="AT27" s="3">
        <f t="shared" si="38"/>
        <v>0</v>
      </c>
      <c r="AU27" s="3">
        <f t="shared" si="38"/>
        <v>0</v>
      </c>
      <c r="AV27" s="3">
        <f t="shared" si="38"/>
        <v>0</v>
      </c>
      <c r="AW27" s="3">
        <f t="shared" si="38"/>
        <v>5.0553529299290911E-3</v>
      </c>
      <c r="AX27" s="3">
        <f t="shared" si="38"/>
        <v>0</v>
      </c>
      <c r="AY27" s="3">
        <f t="shared" si="36"/>
        <v>0</v>
      </c>
      <c r="AZ27" s="3">
        <f t="shared" si="37"/>
        <v>0</v>
      </c>
      <c r="BA27" s="3">
        <f t="shared" si="37"/>
        <v>0</v>
      </c>
      <c r="BE27" s="1">
        <v>175</v>
      </c>
      <c r="BF27">
        <v>19088.011262845212</v>
      </c>
      <c r="BG27">
        <v>18992</v>
      </c>
      <c r="BH27">
        <f t="shared" si="12"/>
        <v>18992</v>
      </c>
      <c r="BI27">
        <f t="shared" si="13"/>
        <v>96.011262845211604</v>
      </c>
      <c r="BJ27">
        <f t="shared" si="10"/>
        <v>96.011262845211604</v>
      </c>
      <c r="BK27">
        <f t="shared" si="6"/>
        <v>0</v>
      </c>
      <c r="BL27">
        <f t="shared" si="11"/>
        <v>18895.988737154788</v>
      </c>
    </row>
    <row r="28" spans="1:64" x14ac:dyDescent="0.35">
      <c r="A28" s="1">
        <v>176</v>
      </c>
      <c r="B28">
        <v>5832.8884646189344</v>
      </c>
      <c r="C28">
        <v>5600</v>
      </c>
      <c r="D28">
        <f t="shared" si="7"/>
        <v>5367.1115353810656</v>
      </c>
      <c r="E28">
        <v>129</v>
      </c>
      <c r="F28" s="3">
        <v>4.1587225824809559E-2</v>
      </c>
      <c r="G28" s="3">
        <v>4.1587225824809559E-2</v>
      </c>
      <c r="H28" s="3">
        <f t="shared" si="8"/>
        <v>4.1587225824809559E-2</v>
      </c>
      <c r="I28" s="3">
        <f t="shared" si="8"/>
        <v>4.1587225824809559E-2</v>
      </c>
      <c r="J28" s="3">
        <f t="shared" si="8"/>
        <v>4.1587225824809559E-2</v>
      </c>
      <c r="K28" s="3">
        <f t="shared" si="8"/>
        <v>4.1587225824809559E-2</v>
      </c>
      <c r="L28" s="3">
        <f t="shared" si="8"/>
        <v>4.1587225824809559E-2</v>
      </c>
      <c r="M28" s="3">
        <f t="shared" si="8"/>
        <v>0</v>
      </c>
      <c r="N28" s="3">
        <f t="shared" si="8"/>
        <v>0</v>
      </c>
      <c r="O28" s="3">
        <f t="shared" si="8"/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0</v>
      </c>
      <c r="T28" s="3">
        <f t="shared" si="8"/>
        <v>0</v>
      </c>
      <c r="U28" s="3">
        <f t="shared" si="8"/>
        <v>0</v>
      </c>
      <c r="V28" s="3">
        <f t="shared" si="8"/>
        <v>0</v>
      </c>
      <c r="W28" s="3">
        <f t="shared" si="16"/>
        <v>0</v>
      </c>
      <c r="X28" s="3">
        <f t="shared" si="16"/>
        <v>0</v>
      </c>
      <c r="Y28" s="3">
        <f t="shared" si="16"/>
        <v>0</v>
      </c>
      <c r="Z28" s="3">
        <f t="shared" si="16"/>
        <v>0</v>
      </c>
      <c r="AA28" s="3">
        <f t="shared" si="16"/>
        <v>0</v>
      </c>
      <c r="AB28" s="3">
        <f t="shared" si="27"/>
        <v>0</v>
      </c>
      <c r="AC28" s="3"/>
      <c r="AD28" s="7">
        <v>44737</v>
      </c>
      <c r="AE28" s="3">
        <f t="shared" si="18"/>
        <v>0</v>
      </c>
      <c r="AF28" s="3">
        <f t="shared" si="30"/>
        <v>0</v>
      </c>
      <c r="AG28" s="3">
        <f t="shared" si="24"/>
        <v>0</v>
      </c>
      <c r="AH28" s="3">
        <f t="shared" si="20"/>
        <v>0</v>
      </c>
      <c r="AI28" s="3">
        <f t="shared" si="20"/>
        <v>0</v>
      </c>
      <c r="AJ28" s="3">
        <f t="shared" si="20"/>
        <v>4.1587225824809559E-2</v>
      </c>
      <c r="AK28" s="3">
        <f t="shared" si="14"/>
        <v>0</v>
      </c>
      <c r="AL28" s="3">
        <f t="shared" ref="AL28:AX28" si="39">IF(AND($C28&gt;AL$3,$C28&lt;AM$3),$G28,)</f>
        <v>0</v>
      </c>
      <c r="AM28" s="3">
        <f t="shared" si="39"/>
        <v>0</v>
      </c>
      <c r="AN28" s="3">
        <f t="shared" si="39"/>
        <v>0</v>
      </c>
      <c r="AO28" s="3">
        <f t="shared" si="39"/>
        <v>0</v>
      </c>
      <c r="AP28" s="3">
        <f t="shared" si="39"/>
        <v>0</v>
      </c>
      <c r="AQ28" s="3">
        <f t="shared" si="39"/>
        <v>0</v>
      </c>
      <c r="AR28" s="3">
        <f t="shared" si="39"/>
        <v>0</v>
      </c>
      <c r="AS28" s="3">
        <f t="shared" si="39"/>
        <v>0</v>
      </c>
      <c r="AT28" s="3">
        <f t="shared" si="39"/>
        <v>0</v>
      </c>
      <c r="AU28" s="3">
        <f t="shared" si="39"/>
        <v>0</v>
      </c>
      <c r="AV28" s="3">
        <f t="shared" si="39"/>
        <v>0</v>
      </c>
      <c r="AW28" s="3">
        <f t="shared" si="39"/>
        <v>0</v>
      </c>
      <c r="AX28" s="3">
        <f t="shared" si="39"/>
        <v>0</v>
      </c>
      <c r="AY28" s="3">
        <f t="shared" si="36"/>
        <v>0</v>
      </c>
      <c r="AZ28" s="3">
        <f t="shared" si="37"/>
        <v>0</v>
      </c>
      <c r="BA28" s="3">
        <f t="shared" si="37"/>
        <v>0</v>
      </c>
      <c r="BE28" s="1">
        <v>176</v>
      </c>
      <c r="BF28">
        <v>5832.8884646189344</v>
      </c>
      <c r="BG28">
        <v>5600</v>
      </c>
      <c r="BH28">
        <f t="shared" si="12"/>
        <v>5600</v>
      </c>
      <c r="BI28">
        <f t="shared" si="13"/>
        <v>232.88846461893445</v>
      </c>
      <c r="BJ28">
        <f t="shared" si="10"/>
        <v>232.88846461893445</v>
      </c>
      <c r="BK28">
        <f t="shared" si="6"/>
        <v>0</v>
      </c>
      <c r="BL28">
        <f t="shared" si="11"/>
        <v>5367.1115353810656</v>
      </c>
    </row>
    <row r="29" spans="1:64" x14ac:dyDescent="0.35">
      <c r="A29" s="1">
        <v>177</v>
      </c>
      <c r="B29">
        <v>3590.1428216291911</v>
      </c>
      <c r="C29">
        <v>2404</v>
      </c>
      <c r="D29">
        <f t="shared" si="7"/>
        <v>1217.8571783708089</v>
      </c>
      <c r="E29">
        <v>125</v>
      </c>
      <c r="F29" s="3">
        <v>0.49340383595224241</v>
      </c>
      <c r="G29" s="3">
        <v>0.49340383595224241</v>
      </c>
      <c r="H29" s="3">
        <f t="shared" si="8"/>
        <v>0.49340383595224241</v>
      </c>
      <c r="I29" s="3">
        <f t="shared" si="8"/>
        <v>0.49340383595224241</v>
      </c>
      <c r="J29" s="3">
        <f t="shared" si="8"/>
        <v>0</v>
      </c>
      <c r="K29" s="3">
        <f t="shared" si="8"/>
        <v>0</v>
      </c>
      <c r="L29" s="3">
        <f t="shared" si="8"/>
        <v>0</v>
      </c>
      <c r="M29" s="3">
        <f t="shared" si="8"/>
        <v>0</v>
      </c>
      <c r="N29" s="3">
        <f t="shared" si="8"/>
        <v>0</v>
      </c>
      <c r="O29" s="3">
        <f t="shared" si="8"/>
        <v>0</v>
      </c>
      <c r="P29" s="3">
        <f t="shared" si="8"/>
        <v>0</v>
      </c>
      <c r="Q29" s="3">
        <f t="shared" si="8"/>
        <v>0</v>
      </c>
      <c r="R29" s="3">
        <f t="shared" si="8"/>
        <v>0</v>
      </c>
      <c r="S29" s="3">
        <f t="shared" si="8"/>
        <v>0</v>
      </c>
      <c r="T29" s="3">
        <f t="shared" si="8"/>
        <v>0</v>
      </c>
      <c r="U29" s="3">
        <f t="shared" si="8"/>
        <v>0</v>
      </c>
      <c r="V29" s="3">
        <f t="shared" si="8"/>
        <v>0</v>
      </c>
      <c r="W29" s="3">
        <f t="shared" si="16"/>
        <v>0</v>
      </c>
      <c r="X29" s="3">
        <f t="shared" si="16"/>
        <v>0</v>
      </c>
      <c r="Y29" s="3">
        <f t="shared" si="16"/>
        <v>0</v>
      </c>
      <c r="Z29" s="3">
        <f t="shared" si="16"/>
        <v>0</v>
      </c>
      <c r="AA29" s="3">
        <f t="shared" si="16"/>
        <v>0</v>
      </c>
      <c r="AB29" s="3">
        <f t="shared" si="27"/>
        <v>0</v>
      </c>
      <c r="AC29" s="3"/>
      <c r="AD29" s="7">
        <v>44738</v>
      </c>
      <c r="AE29" s="3">
        <f t="shared" si="18"/>
        <v>0</v>
      </c>
      <c r="AF29" s="3">
        <f t="shared" si="30"/>
        <v>0</v>
      </c>
      <c r="AG29" s="3">
        <f t="shared" si="24"/>
        <v>0.49340383595224241</v>
      </c>
      <c r="AH29" s="3">
        <f t="shared" si="20"/>
        <v>0</v>
      </c>
      <c r="AI29" s="3">
        <f t="shared" si="20"/>
        <v>0</v>
      </c>
      <c r="AJ29" s="3">
        <f t="shared" si="20"/>
        <v>0</v>
      </c>
      <c r="AK29" s="3">
        <f t="shared" si="14"/>
        <v>0</v>
      </c>
      <c r="AL29" s="3">
        <f t="shared" ref="AL29:AX29" si="40">IF(AND($C29&gt;AL$3,$C29&lt;AM$3),$G29,)</f>
        <v>0</v>
      </c>
      <c r="AM29" s="3">
        <f t="shared" si="40"/>
        <v>0</v>
      </c>
      <c r="AN29" s="3">
        <f t="shared" si="40"/>
        <v>0</v>
      </c>
      <c r="AO29" s="3">
        <f t="shared" si="40"/>
        <v>0</v>
      </c>
      <c r="AP29" s="3">
        <f t="shared" si="40"/>
        <v>0</v>
      </c>
      <c r="AQ29" s="3">
        <f t="shared" si="40"/>
        <v>0</v>
      </c>
      <c r="AR29" s="3">
        <f t="shared" si="40"/>
        <v>0</v>
      </c>
      <c r="AS29" s="3">
        <f t="shared" si="40"/>
        <v>0</v>
      </c>
      <c r="AT29" s="3">
        <f t="shared" si="40"/>
        <v>0</v>
      </c>
      <c r="AU29" s="3">
        <f t="shared" si="40"/>
        <v>0</v>
      </c>
      <c r="AV29" s="3">
        <f t="shared" si="40"/>
        <v>0</v>
      </c>
      <c r="AW29" s="3">
        <f t="shared" si="40"/>
        <v>0</v>
      </c>
      <c r="AX29" s="3">
        <f t="shared" si="40"/>
        <v>0</v>
      </c>
      <c r="AY29" s="3">
        <f t="shared" si="36"/>
        <v>0</v>
      </c>
      <c r="AZ29" s="3">
        <f t="shared" si="37"/>
        <v>0</v>
      </c>
      <c r="BA29" s="3">
        <f t="shared" si="37"/>
        <v>0</v>
      </c>
      <c r="BE29" s="1">
        <v>177</v>
      </c>
      <c r="BF29">
        <v>3590.1428216291911</v>
      </c>
      <c r="BG29">
        <v>2404</v>
      </c>
      <c r="BH29">
        <f t="shared" si="12"/>
        <v>2404</v>
      </c>
      <c r="BI29">
        <f t="shared" si="13"/>
        <v>1186.1428216291911</v>
      </c>
      <c r="BJ29">
        <f t="shared" si="10"/>
        <v>1186.1428216291911</v>
      </c>
      <c r="BK29">
        <f t="shared" si="6"/>
        <v>0</v>
      </c>
      <c r="BL29">
        <f t="shared" si="11"/>
        <v>1217.8571783708089</v>
      </c>
    </row>
    <row r="30" spans="1:64" x14ac:dyDescent="0.35">
      <c r="A30" s="1">
        <v>178</v>
      </c>
      <c r="B30">
        <v>18133.09563071523</v>
      </c>
      <c r="C30">
        <v>19096</v>
      </c>
      <c r="D30">
        <f t="shared" si="7"/>
        <v>17170.19126143046</v>
      </c>
      <c r="E30">
        <v>216</v>
      </c>
      <c r="F30" s="3">
        <v>-5.0424401407874631E-2</v>
      </c>
      <c r="G30" s="3">
        <v>5.0424401407874631E-2</v>
      </c>
      <c r="H30" s="3">
        <f t="shared" si="8"/>
        <v>5.0424401407874631E-2</v>
      </c>
      <c r="I30" s="3">
        <f t="shared" si="8"/>
        <v>5.0424401407874631E-2</v>
      </c>
      <c r="J30" s="3">
        <f t="shared" si="8"/>
        <v>5.0424401407874631E-2</v>
      </c>
      <c r="K30" s="3">
        <f t="shared" si="8"/>
        <v>5.0424401407874631E-2</v>
      </c>
      <c r="L30" s="3">
        <f t="shared" si="8"/>
        <v>5.0424401407874631E-2</v>
      </c>
      <c r="M30" s="3">
        <f t="shared" si="8"/>
        <v>5.0424401407874631E-2</v>
      </c>
      <c r="N30" s="3">
        <f t="shared" si="8"/>
        <v>5.0424401407874631E-2</v>
      </c>
      <c r="O30" s="3">
        <f t="shared" si="8"/>
        <v>5.0424401407874631E-2</v>
      </c>
      <c r="P30" s="3">
        <f t="shared" si="8"/>
        <v>5.0424401407874631E-2</v>
      </c>
      <c r="Q30" s="3">
        <f t="shared" si="8"/>
        <v>5.0424401407874631E-2</v>
      </c>
      <c r="R30" s="3">
        <f t="shared" si="8"/>
        <v>5.0424401407874631E-2</v>
      </c>
      <c r="S30" s="3">
        <f t="shared" si="8"/>
        <v>5.0424401407874631E-2</v>
      </c>
      <c r="T30" s="3">
        <f t="shared" si="8"/>
        <v>5.0424401407874631E-2</v>
      </c>
      <c r="U30" s="3">
        <f t="shared" si="8"/>
        <v>5.0424401407874631E-2</v>
      </c>
      <c r="V30" s="3">
        <f t="shared" si="8"/>
        <v>5.0424401407874631E-2</v>
      </c>
      <c r="W30" s="3">
        <f t="shared" si="16"/>
        <v>5.0424401407874631E-2</v>
      </c>
      <c r="X30" s="3">
        <f t="shared" si="16"/>
        <v>5.0424401407874631E-2</v>
      </c>
      <c r="Y30" s="3">
        <f t="shared" si="16"/>
        <v>5.0424401407874631E-2</v>
      </c>
      <c r="Z30" s="3">
        <f t="shared" si="16"/>
        <v>5.0424401407874631E-2</v>
      </c>
      <c r="AA30" s="3">
        <f t="shared" si="16"/>
        <v>0</v>
      </c>
      <c r="AB30" s="3">
        <f t="shared" si="27"/>
        <v>0</v>
      </c>
      <c r="AC30" s="3"/>
      <c r="AD30" s="7">
        <v>44739</v>
      </c>
      <c r="AE30" s="3">
        <f t="shared" si="18"/>
        <v>0</v>
      </c>
      <c r="AF30" s="3">
        <f t="shared" si="30"/>
        <v>0</v>
      </c>
      <c r="AG30" s="3">
        <f t="shared" si="24"/>
        <v>0</v>
      </c>
      <c r="AH30" s="3">
        <f t="shared" si="20"/>
        <v>0</v>
      </c>
      <c r="AI30" s="3">
        <f t="shared" si="20"/>
        <v>0</v>
      </c>
      <c r="AJ30" s="3">
        <f t="shared" si="20"/>
        <v>0</v>
      </c>
      <c r="AK30" s="3">
        <f t="shared" si="14"/>
        <v>0</v>
      </c>
      <c r="AL30" s="3">
        <f t="shared" ref="AL30:AX30" si="41">IF(AND($C30&gt;AL$3,$C30&lt;AM$3),$G30,)</f>
        <v>0</v>
      </c>
      <c r="AM30" s="3">
        <f t="shared" si="41"/>
        <v>0</v>
      </c>
      <c r="AN30" s="3">
        <f t="shared" si="41"/>
        <v>0</v>
      </c>
      <c r="AO30" s="3">
        <f t="shared" si="41"/>
        <v>0</v>
      </c>
      <c r="AP30" s="3">
        <f t="shared" si="41"/>
        <v>0</v>
      </c>
      <c r="AQ30" s="3">
        <f t="shared" si="41"/>
        <v>0</v>
      </c>
      <c r="AR30" s="3">
        <f t="shared" si="41"/>
        <v>0</v>
      </c>
      <c r="AS30" s="3">
        <f t="shared" si="41"/>
        <v>0</v>
      </c>
      <c r="AT30" s="3">
        <f t="shared" si="41"/>
        <v>0</v>
      </c>
      <c r="AU30" s="3">
        <f t="shared" si="41"/>
        <v>0</v>
      </c>
      <c r="AV30" s="3">
        <f t="shared" si="41"/>
        <v>0</v>
      </c>
      <c r="AW30" s="3">
        <f t="shared" si="41"/>
        <v>0</v>
      </c>
      <c r="AX30" s="3">
        <f t="shared" si="41"/>
        <v>5.0424401407874631E-2</v>
      </c>
      <c r="AY30" s="3">
        <f t="shared" si="36"/>
        <v>0</v>
      </c>
      <c r="AZ30" s="3">
        <f t="shared" si="37"/>
        <v>0</v>
      </c>
      <c r="BA30" s="3">
        <f t="shared" si="37"/>
        <v>0</v>
      </c>
      <c r="BE30" s="1">
        <v>178</v>
      </c>
      <c r="BF30">
        <v>18133.09563071523</v>
      </c>
      <c r="BG30">
        <v>19096</v>
      </c>
      <c r="BH30">
        <f t="shared" si="12"/>
        <v>18133.09563071523</v>
      </c>
      <c r="BI30">
        <f t="shared" si="13"/>
        <v>-962.90436928476993</v>
      </c>
      <c r="BJ30">
        <f t="shared" si="10"/>
        <v>0</v>
      </c>
      <c r="BK30">
        <f t="shared" si="6"/>
        <v>962.90436928476993</v>
      </c>
      <c r="BL30">
        <f t="shared" si="11"/>
        <v>17170.19126143046</v>
      </c>
    </row>
    <row r="31" spans="1:64" x14ac:dyDescent="0.35">
      <c r="A31" s="1">
        <v>179</v>
      </c>
      <c r="B31">
        <v>20759.645050188261</v>
      </c>
      <c r="C31">
        <v>21300</v>
      </c>
      <c r="D31">
        <f t="shared" si="7"/>
        <v>20219.290100376522</v>
      </c>
      <c r="E31">
        <v>216</v>
      </c>
      <c r="F31" s="3">
        <v>-2.5368776986466449E-2</v>
      </c>
      <c r="G31" s="3">
        <v>2.5368776986466449E-2</v>
      </c>
      <c r="H31" s="3">
        <f t="shared" si="8"/>
        <v>2.5368776986466449E-2</v>
      </c>
      <c r="I31" s="3">
        <f t="shared" si="8"/>
        <v>2.5368776986466449E-2</v>
      </c>
      <c r="J31" s="3">
        <f t="shared" si="8"/>
        <v>2.5368776986466449E-2</v>
      </c>
      <c r="K31" s="3">
        <f t="shared" si="8"/>
        <v>2.5368776986466449E-2</v>
      </c>
      <c r="L31" s="3">
        <f t="shared" si="8"/>
        <v>2.5368776986466449E-2</v>
      </c>
      <c r="M31" s="3">
        <f t="shared" si="8"/>
        <v>2.5368776986466449E-2</v>
      </c>
      <c r="N31" s="3">
        <f t="shared" si="8"/>
        <v>2.5368776986466449E-2</v>
      </c>
      <c r="O31" s="3">
        <f t="shared" si="8"/>
        <v>2.5368776986466449E-2</v>
      </c>
      <c r="P31" s="3">
        <f t="shared" si="8"/>
        <v>2.5368776986466449E-2</v>
      </c>
      <c r="Q31" s="3">
        <f t="shared" si="8"/>
        <v>2.5368776986466449E-2</v>
      </c>
      <c r="R31" s="3">
        <f t="shared" si="8"/>
        <v>2.5368776986466449E-2</v>
      </c>
      <c r="S31" s="3">
        <f t="shared" si="8"/>
        <v>2.5368776986466449E-2</v>
      </c>
      <c r="T31" s="3">
        <f t="shared" si="8"/>
        <v>2.5368776986466449E-2</v>
      </c>
      <c r="U31" s="3">
        <f t="shared" si="8"/>
        <v>2.5368776986466449E-2</v>
      </c>
      <c r="V31" s="3">
        <f t="shared" si="8"/>
        <v>2.5368776986466449E-2</v>
      </c>
      <c r="W31" s="3">
        <f t="shared" si="16"/>
        <v>2.5368776986466449E-2</v>
      </c>
      <c r="X31" s="3">
        <f t="shared" si="16"/>
        <v>2.5368776986466449E-2</v>
      </c>
      <c r="Y31" s="3">
        <f t="shared" si="16"/>
        <v>2.5368776986466449E-2</v>
      </c>
      <c r="Z31" s="3">
        <f t="shared" si="16"/>
        <v>2.5368776986466449E-2</v>
      </c>
      <c r="AA31" s="18">
        <f t="shared" si="16"/>
        <v>2.5368776986466449E-2</v>
      </c>
      <c r="AB31" s="3">
        <f t="shared" si="27"/>
        <v>2.5368776986466449E-2</v>
      </c>
      <c r="AC31" s="3"/>
      <c r="AD31" s="7">
        <v>44740</v>
      </c>
      <c r="AE31" s="3">
        <f t="shared" si="18"/>
        <v>0</v>
      </c>
      <c r="AF31" s="3">
        <f t="shared" si="30"/>
        <v>0</v>
      </c>
      <c r="AG31" s="3">
        <f t="shared" si="24"/>
        <v>0</v>
      </c>
      <c r="AH31" s="3">
        <f t="shared" si="20"/>
        <v>0</v>
      </c>
      <c r="AI31" s="3">
        <f t="shared" si="20"/>
        <v>0</v>
      </c>
      <c r="AJ31" s="3">
        <f t="shared" si="20"/>
        <v>0</v>
      </c>
      <c r="AK31" s="3">
        <f t="shared" si="14"/>
        <v>0</v>
      </c>
      <c r="AL31" s="3">
        <f t="shared" ref="AL31:AX31" si="42">IF(AND($C31&gt;AL$3,$C31&lt;AM$3),$G31,)</f>
        <v>0</v>
      </c>
      <c r="AM31" s="3">
        <f t="shared" si="42"/>
        <v>0</v>
      </c>
      <c r="AN31" s="3">
        <f t="shared" si="42"/>
        <v>0</v>
      </c>
      <c r="AO31" s="3">
        <f t="shared" si="42"/>
        <v>0</v>
      </c>
      <c r="AP31" s="3">
        <f t="shared" si="42"/>
        <v>0</v>
      </c>
      <c r="AQ31" s="3">
        <f t="shared" si="42"/>
        <v>0</v>
      </c>
      <c r="AR31" s="3">
        <f t="shared" si="42"/>
        <v>0</v>
      </c>
      <c r="AS31" s="3">
        <f t="shared" si="42"/>
        <v>0</v>
      </c>
      <c r="AT31" s="3">
        <f t="shared" si="42"/>
        <v>0</v>
      </c>
      <c r="AU31" s="3">
        <f t="shared" si="42"/>
        <v>0</v>
      </c>
      <c r="AV31" s="3">
        <f t="shared" si="42"/>
        <v>0</v>
      </c>
      <c r="AW31" s="3">
        <f t="shared" si="42"/>
        <v>0</v>
      </c>
      <c r="AX31" s="3">
        <f t="shared" si="42"/>
        <v>0</v>
      </c>
      <c r="AY31" s="3">
        <f t="shared" si="36"/>
        <v>0</v>
      </c>
      <c r="AZ31" s="18">
        <f t="shared" si="37"/>
        <v>2.5368776986466449E-2</v>
      </c>
      <c r="BA31" s="3">
        <f t="shared" si="37"/>
        <v>0</v>
      </c>
      <c r="BE31" s="1">
        <v>179</v>
      </c>
      <c r="BF31">
        <v>20759.645050188261</v>
      </c>
      <c r="BG31">
        <v>21300</v>
      </c>
      <c r="BH31">
        <f t="shared" si="12"/>
        <v>20759.645050188261</v>
      </c>
      <c r="BI31">
        <f t="shared" si="13"/>
        <v>-540.35494981173906</v>
      </c>
      <c r="BJ31">
        <f t="shared" si="10"/>
        <v>0</v>
      </c>
      <c r="BK31">
        <f t="shared" si="6"/>
        <v>540.35494981173906</v>
      </c>
      <c r="BL31">
        <f t="shared" si="11"/>
        <v>20219.290100376522</v>
      </c>
    </row>
    <row r="32" spans="1:64" x14ac:dyDescent="0.35">
      <c r="A32" s="1">
        <v>180</v>
      </c>
      <c r="B32">
        <v>18125.574630774321</v>
      </c>
      <c r="C32">
        <v>18248</v>
      </c>
      <c r="D32">
        <f t="shared" si="7"/>
        <v>18003.149261548642</v>
      </c>
      <c r="E32">
        <v>216</v>
      </c>
      <c r="F32" s="3">
        <v>-6.7089746397239747E-3</v>
      </c>
      <c r="G32" s="3">
        <v>6.7089746397239747E-3</v>
      </c>
      <c r="H32" s="3">
        <f t="shared" si="8"/>
        <v>6.7089746397239747E-3</v>
      </c>
      <c r="I32" s="3">
        <f t="shared" si="8"/>
        <v>6.7089746397239747E-3</v>
      </c>
      <c r="J32" s="3">
        <f t="shared" si="8"/>
        <v>6.7089746397239747E-3</v>
      </c>
      <c r="K32" s="3">
        <f t="shared" si="8"/>
        <v>6.7089746397239747E-3</v>
      </c>
      <c r="L32" s="3">
        <f t="shared" si="8"/>
        <v>6.7089746397239747E-3</v>
      </c>
      <c r="M32" s="3">
        <f t="shared" si="8"/>
        <v>6.7089746397239747E-3</v>
      </c>
      <c r="N32" s="3">
        <f t="shared" si="8"/>
        <v>6.7089746397239747E-3</v>
      </c>
      <c r="O32" s="3">
        <f t="shared" si="8"/>
        <v>6.7089746397239747E-3</v>
      </c>
      <c r="P32" s="3">
        <f t="shared" si="8"/>
        <v>6.7089746397239747E-3</v>
      </c>
      <c r="Q32" s="3">
        <f t="shared" si="8"/>
        <v>6.7089746397239747E-3</v>
      </c>
      <c r="R32" s="3">
        <f t="shared" si="8"/>
        <v>6.7089746397239747E-3</v>
      </c>
      <c r="S32" s="3">
        <f t="shared" si="8"/>
        <v>6.7089746397239747E-3</v>
      </c>
      <c r="T32" s="3">
        <f t="shared" si="8"/>
        <v>6.7089746397239747E-3</v>
      </c>
      <c r="U32" s="3">
        <f t="shared" si="8"/>
        <v>6.7089746397239747E-3</v>
      </c>
      <c r="V32" s="3">
        <f t="shared" si="8"/>
        <v>6.7089746397239747E-3</v>
      </c>
      <c r="W32" s="3">
        <f t="shared" si="16"/>
        <v>6.7089746397239747E-3</v>
      </c>
      <c r="X32" s="3">
        <f t="shared" si="16"/>
        <v>6.7089746397239747E-3</v>
      </c>
      <c r="Y32" s="3">
        <f t="shared" si="16"/>
        <v>6.7089746397239747E-3</v>
      </c>
      <c r="Z32" s="3">
        <f t="shared" si="16"/>
        <v>0</v>
      </c>
      <c r="AA32" s="3">
        <f t="shared" si="16"/>
        <v>0</v>
      </c>
      <c r="AB32" s="3">
        <f t="shared" si="27"/>
        <v>0</v>
      </c>
      <c r="AC32" s="3"/>
      <c r="AD32" s="7">
        <v>44741</v>
      </c>
      <c r="AE32" s="3">
        <f t="shared" si="18"/>
        <v>0</v>
      </c>
      <c r="AF32" s="3">
        <f t="shared" si="30"/>
        <v>0</v>
      </c>
      <c r="AG32" s="3">
        <f t="shared" si="24"/>
        <v>0</v>
      </c>
      <c r="AH32" s="3">
        <f t="shared" si="20"/>
        <v>0</v>
      </c>
      <c r="AI32" s="3">
        <f t="shared" si="20"/>
        <v>0</v>
      </c>
      <c r="AJ32" s="3">
        <f t="shared" si="20"/>
        <v>0</v>
      </c>
      <c r="AK32" s="3">
        <f t="shared" si="14"/>
        <v>0</v>
      </c>
      <c r="AL32" s="3">
        <f t="shared" ref="AL32:AX32" si="43">IF(AND($C32&gt;AL$3,$C32&lt;AM$3),$G32,)</f>
        <v>0</v>
      </c>
      <c r="AM32" s="3">
        <f t="shared" si="43"/>
        <v>0</v>
      </c>
      <c r="AN32" s="3">
        <f t="shared" si="43"/>
        <v>0</v>
      </c>
      <c r="AO32" s="3">
        <f t="shared" si="43"/>
        <v>0</v>
      </c>
      <c r="AP32" s="3">
        <f t="shared" si="43"/>
        <v>0</v>
      </c>
      <c r="AQ32" s="3">
        <f t="shared" si="43"/>
        <v>0</v>
      </c>
      <c r="AR32" s="3">
        <f t="shared" si="43"/>
        <v>0</v>
      </c>
      <c r="AS32" s="3">
        <f t="shared" si="43"/>
        <v>0</v>
      </c>
      <c r="AT32" s="3">
        <f t="shared" si="43"/>
        <v>0</v>
      </c>
      <c r="AU32" s="3">
        <f t="shared" si="43"/>
        <v>0</v>
      </c>
      <c r="AV32" s="3">
        <f t="shared" si="43"/>
        <v>0</v>
      </c>
      <c r="AW32" s="3">
        <f t="shared" si="43"/>
        <v>6.7089746397239747E-3</v>
      </c>
      <c r="AX32" s="3">
        <f t="shared" si="43"/>
        <v>0</v>
      </c>
      <c r="AY32" s="3">
        <f t="shared" si="36"/>
        <v>0</v>
      </c>
      <c r="AZ32" s="3">
        <f t="shared" si="37"/>
        <v>0</v>
      </c>
      <c r="BA32" s="3">
        <f t="shared" si="37"/>
        <v>0</v>
      </c>
      <c r="BE32" s="1">
        <v>180</v>
      </c>
      <c r="BF32">
        <v>18125.574630774321</v>
      </c>
      <c r="BG32">
        <v>18248</v>
      </c>
      <c r="BH32">
        <f t="shared" si="12"/>
        <v>18125.574630774321</v>
      </c>
      <c r="BI32">
        <f t="shared" si="13"/>
        <v>-122.42536922567888</v>
      </c>
      <c r="BJ32">
        <f t="shared" si="10"/>
        <v>0</v>
      </c>
      <c r="BK32">
        <f t="shared" si="6"/>
        <v>122.42536922567888</v>
      </c>
      <c r="BL32">
        <f t="shared" si="11"/>
        <v>18003.149261548642</v>
      </c>
    </row>
    <row r="33" spans="1:64" x14ac:dyDescent="0.35">
      <c r="A33" s="1">
        <v>181</v>
      </c>
      <c r="B33">
        <v>18810.672404128942</v>
      </c>
      <c r="C33">
        <v>19844</v>
      </c>
      <c r="D33">
        <f t="shared" si="7"/>
        <v>17777.344808257883</v>
      </c>
      <c r="E33">
        <v>216</v>
      </c>
      <c r="F33" s="3">
        <v>-5.2072545649620161E-2</v>
      </c>
      <c r="G33" s="3">
        <v>5.2072545649620161E-2</v>
      </c>
      <c r="H33" s="3">
        <f t="shared" si="8"/>
        <v>5.2072545649620161E-2</v>
      </c>
      <c r="I33" s="3">
        <f t="shared" si="8"/>
        <v>5.2072545649620161E-2</v>
      </c>
      <c r="J33" s="3">
        <f t="shared" si="8"/>
        <v>5.2072545649620161E-2</v>
      </c>
      <c r="K33" s="3">
        <f t="shared" si="8"/>
        <v>5.2072545649620161E-2</v>
      </c>
      <c r="L33" s="3">
        <f t="shared" si="8"/>
        <v>5.2072545649620161E-2</v>
      </c>
      <c r="M33" s="3">
        <f t="shared" si="8"/>
        <v>5.2072545649620161E-2</v>
      </c>
      <c r="N33" s="3">
        <f t="shared" si="8"/>
        <v>5.2072545649620161E-2</v>
      </c>
      <c r="O33" s="3">
        <f t="shared" si="8"/>
        <v>5.2072545649620161E-2</v>
      </c>
      <c r="P33" s="3">
        <f t="shared" si="8"/>
        <v>5.2072545649620161E-2</v>
      </c>
      <c r="Q33" s="3">
        <f t="shared" si="8"/>
        <v>5.2072545649620161E-2</v>
      </c>
      <c r="R33" s="3">
        <f t="shared" si="8"/>
        <v>5.2072545649620161E-2</v>
      </c>
      <c r="S33" s="3">
        <f t="shared" si="8"/>
        <v>5.2072545649620161E-2</v>
      </c>
      <c r="T33" s="3">
        <f t="shared" si="8"/>
        <v>5.2072545649620161E-2</v>
      </c>
      <c r="U33" s="3">
        <f t="shared" si="8"/>
        <v>5.2072545649620161E-2</v>
      </c>
      <c r="V33" s="3">
        <f t="shared" si="8"/>
        <v>5.2072545649620161E-2</v>
      </c>
      <c r="W33" s="3">
        <f t="shared" si="16"/>
        <v>5.2072545649620161E-2</v>
      </c>
      <c r="X33" s="3">
        <f t="shared" si="16"/>
        <v>5.2072545649620161E-2</v>
      </c>
      <c r="Y33" s="3">
        <f t="shared" si="16"/>
        <v>5.2072545649620161E-2</v>
      </c>
      <c r="Z33" s="3">
        <f t="shared" si="16"/>
        <v>5.2072545649620161E-2</v>
      </c>
      <c r="AA33" s="3">
        <f t="shared" si="16"/>
        <v>0</v>
      </c>
      <c r="AB33" s="3">
        <f t="shared" si="27"/>
        <v>0</v>
      </c>
      <c r="AC33" s="3"/>
      <c r="AD33" s="7">
        <v>44742</v>
      </c>
      <c r="AE33" s="3">
        <f t="shared" si="18"/>
        <v>0</v>
      </c>
      <c r="AF33" s="3">
        <f t="shared" si="30"/>
        <v>0</v>
      </c>
      <c r="AG33" s="3">
        <f t="shared" si="24"/>
        <v>0</v>
      </c>
      <c r="AH33" s="3">
        <f t="shared" si="20"/>
        <v>0</v>
      </c>
      <c r="AI33" s="3">
        <f t="shared" si="20"/>
        <v>0</v>
      </c>
      <c r="AJ33" s="3">
        <f t="shared" si="20"/>
        <v>0</v>
      </c>
      <c r="AK33" s="3">
        <f t="shared" si="14"/>
        <v>0</v>
      </c>
      <c r="AL33" s="3">
        <f t="shared" ref="AL33:AX33" si="44">IF(AND($C33&gt;AL$3,$C33&lt;AM$3),$G33,)</f>
        <v>0</v>
      </c>
      <c r="AM33" s="3">
        <f t="shared" si="44"/>
        <v>0</v>
      </c>
      <c r="AN33" s="3">
        <f t="shared" si="44"/>
        <v>0</v>
      </c>
      <c r="AO33" s="3">
        <f t="shared" si="44"/>
        <v>0</v>
      </c>
      <c r="AP33" s="3">
        <f t="shared" si="44"/>
        <v>0</v>
      </c>
      <c r="AQ33" s="3">
        <f t="shared" si="44"/>
        <v>0</v>
      </c>
      <c r="AR33" s="3">
        <f t="shared" si="44"/>
        <v>0</v>
      </c>
      <c r="AS33" s="3">
        <f t="shared" si="44"/>
        <v>0</v>
      </c>
      <c r="AT33" s="3">
        <f t="shared" si="44"/>
        <v>0</v>
      </c>
      <c r="AU33" s="3">
        <f t="shared" si="44"/>
        <v>0</v>
      </c>
      <c r="AV33" s="3">
        <f t="shared" si="44"/>
        <v>0</v>
      </c>
      <c r="AW33" s="3">
        <f t="shared" si="44"/>
        <v>0</v>
      </c>
      <c r="AX33" s="3">
        <f t="shared" si="44"/>
        <v>5.2072545649620161E-2</v>
      </c>
      <c r="AY33" s="3">
        <f t="shared" si="36"/>
        <v>0</v>
      </c>
      <c r="AZ33" s="3">
        <f t="shared" si="37"/>
        <v>0</v>
      </c>
      <c r="BA33" s="3">
        <f t="shared" si="37"/>
        <v>0</v>
      </c>
      <c r="BE33" s="1">
        <v>181</v>
      </c>
      <c r="BF33">
        <v>18810.672404128942</v>
      </c>
      <c r="BG33">
        <v>19844</v>
      </c>
      <c r="BH33">
        <f t="shared" si="12"/>
        <v>18810.672404128942</v>
      </c>
      <c r="BI33">
        <f t="shared" si="13"/>
        <v>-1033.3275958710583</v>
      </c>
      <c r="BJ33">
        <f t="shared" si="10"/>
        <v>0</v>
      </c>
      <c r="BK33">
        <f t="shared" si="6"/>
        <v>1033.3275958710583</v>
      </c>
      <c r="BL33">
        <f t="shared" si="11"/>
        <v>17777.344808257883</v>
      </c>
    </row>
    <row r="34" spans="1:64" x14ac:dyDescent="0.35">
      <c r="A34" s="1">
        <v>182</v>
      </c>
      <c r="B34">
        <v>19757.937211171338</v>
      </c>
      <c r="C34">
        <v>19108</v>
      </c>
      <c r="D34">
        <f t="shared" si="7"/>
        <v>18458.062788828662</v>
      </c>
      <c r="E34">
        <v>216</v>
      </c>
      <c r="F34" s="3">
        <v>3.4013879588200568E-2</v>
      </c>
      <c r="G34" s="3">
        <v>3.4013879588200568E-2</v>
      </c>
      <c r="H34" s="3">
        <f t="shared" si="8"/>
        <v>3.4013879588200568E-2</v>
      </c>
      <c r="I34" s="3">
        <f t="shared" si="8"/>
        <v>3.4013879588200568E-2</v>
      </c>
      <c r="J34" s="3">
        <f t="shared" si="8"/>
        <v>3.4013879588200568E-2</v>
      </c>
      <c r="K34" s="3">
        <f t="shared" si="8"/>
        <v>3.4013879588200568E-2</v>
      </c>
      <c r="L34" s="3">
        <f t="shared" si="8"/>
        <v>3.4013879588200568E-2</v>
      </c>
      <c r="M34" s="3">
        <f t="shared" si="8"/>
        <v>3.4013879588200568E-2</v>
      </c>
      <c r="N34" s="3">
        <f t="shared" si="8"/>
        <v>3.4013879588200568E-2</v>
      </c>
      <c r="O34" s="3">
        <f t="shared" si="8"/>
        <v>3.4013879588200568E-2</v>
      </c>
      <c r="P34" s="3">
        <f t="shared" si="8"/>
        <v>3.4013879588200568E-2</v>
      </c>
      <c r="Q34" s="3">
        <f t="shared" si="8"/>
        <v>3.4013879588200568E-2</v>
      </c>
      <c r="R34" s="3">
        <f t="shared" si="8"/>
        <v>3.4013879588200568E-2</v>
      </c>
      <c r="S34" s="3">
        <f t="shared" si="8"/>
        <v>3.4013879588200568E-2</v>
      </c>
      <c r="T34" s="3">
        <f t="shared" si="8"/>
        <v>3.4013879588200568E-2</v>
      </c>
      <c r="U34" s="3">
        <f t="shared" si="8"/>
        <v>3.4013879588200568E-2</v>
      </c>
      <c r="V34" s="3">
        <f t="shared" si="8"/>
        <v>3.4013879588200568E-2</v>
      </c>
      <c r="W34" s="3">
        <f t="shared" si="16"/>
        <v>3.4013879588200568E-2</v>
      </c>
      <c r="X34" s="3">
        <f t="shared" si="16"/>
        <v>3.4013879588200568E-2</v>
      </c>
      <c r="Y34" s="3">
        <f t="shared" si="16"/>
        <v>3.4013879588200568E-2</v>
      </c>
      <c r="Z34" s="3">
        <f t="shared" si="16"/>
        <v>3.4013879588200568E-2</v>
      </c>
      <c r="AA34" s="3">
        <f t="shared" si="16"/>
        <v>0</v>
      </c>
      <c r="AB34" s="3">
        <f t="shared" si="27"/>
        <v>0</v>
      </c>
      <c r="AC34" s="3"/>
      <c r="AD34" s="7">
        <v>44743</v>
      </c>
      <c r="AE34" s="3">
        <f t="shared" si="18"/>
        <v>0</v>
      </c>
      <c r="AF34" s="3">
        <f t="shared" si="30"/>
        <v>0</v>
      </c>
      <c r="AG34" s="3">
        <f t="shared" si="24"/>
        <v>0</v>
      </c>
      <c r="AH34" s="3">
        <f t="shared" si="20"/>
        <v>0</v>
      </c>
      <c r="AI34" s="3">
        <f t="shared" si="20"/>
        <v>0</v>
      </c>
      <c r="AJ34" s="3">
        <f t="shared" si="20"/>
        <v>0</v>
      </c>
      <c r="AK34" s="3">
        <f t="shared" si="14"/>
        <v>0</v>
      </c>
      <c r="AL34" s="3">
        <f t="shared" ref="AL34:AX34" si="45">IF(AND($C34&gt;AL$3,$C34&lt;AM$3),$G34,)</f>
        <v>0</v>
      </c>
      <c r="AM34" s="3">
        <f t="shared" si="45"/>
        <v>0</v>
      </c>
      <c r="AN34" s="3">
        <f t="shared" si="45"/>
        <v>0</v>
      </c>
      <c r="AO34" s="3">
        <f t="shared" si="45"/>
        <v>0</v>
      </c>
      <c r="AP34" s="3">
        <f t="shared" si="45"/>
        <v>0</v>
      </c>
      <c r="AQ34" s="3">
        <f t="shared" si="45"/>
        <v>0</v>
      </c>
      <c r="AR34" s="3">
        <f t="shared" si="45"/>
        <v>0</v>
      </c>
      <c r="AS34" s="3">
        <f t="shared" si="45"/>
        <v>0</v>
      </c>
      <c r="AT34" s="3">
        <f t="shared" si="45"/>
        <v>0</v>
      </c>
      <c r="AU34" s="3">
        <f t="shared" si="45"/>
        <v>0</v>
      </c>
      <c r="AV34" s="3">
        <f t="shared" si="45"/>
        <v>0</v>
      </c>
      <c r="AW34" s="3">
        <f t="shared" si="45"/>
        <v>0</v>
      </c>
      <c r="AX34" s="3">
        <f t="shared" si="45"/>
        <v>3.4013879588200568E-2</v>
      </c>
      <c r="AY34" s="3">
        <f t="shared" si="36"/>
        <v>0</v>
      </c>
      <c r="AZ34" s="3">
        <f t="shared" si="37"/>
        <v>0</v>
      </c>
      <c r="BA34" s="3">
        <f t="shared" si="37"/>
        <v>0</v>
      </c>
      <c r="BE34" s="1">
        <v>182</v>
      </c>
      <c r="BF34">
        <v>19757.937211171338</v>
      </c>
      <c r="BG34">
        <v>19108</v>
      </c>
      <c r="BH34">
        <f t="shared" si="12"/>
        <v>19108</v>
      </c>
      <c r="BI34">
        <f t="shared" si="13"/>
        <v>649.93721117133828</v>
      </c>
      <c r="BJ34">
        <f t="shared" si="10"/>
        <v>649.93721117133828</v>
      </c>
      <c r="BK34">
        <f t="shared" si="6"/>
        <v>0</v>
      </c>
      <c r="BL34">
        <f t="shared" si="11"/>
        <v>18458.062788828662</v>
      </c>
    </row>
    <row r="35" spans="1:64" x14ac:dyDescent="0.35">
      <c r="A35" s="1">
        <v>183</v>
      </c>
      <c r="B35">
        <v>19088.379497457361</v>
      </c>
      <c r="C35">
        <v>20324</v>
      </c>
      <c r="D35">
        <f t="shared" si="7"/>
        <v>17852.758994914722</v>
      </c>
      <c r="E35">
        <v>216</v>
      </c>
      <c r="F35" s="3">
        <v>-6.0796127855866737E-2</v>
      </c>
      <c r="G35" s="3">
        <v>6.0796127855866737E-2</v>
      </c>
      <c r="H35" s="3">
        <f t="shared" ref="H35:V50" si="46">IF($C35&gt;H$3,$G35,)</f>
        <v>6.0796127855866737E-2</v>
      </c>
      <c r="I35" s="3">
        <f t="shared" si="46"/>
        <v>6.0796127855866737E-2</v>
      </c>
      <c r="J35" s="3">
        <f t="shared" si="46"/>
        <v>6.0796127855866737E-2</v>
      </c>
      <c r="K35" s="3">
        <f t="shared" si="46"/>
        <v>6.0796127855866737E-2</v>
      </c>
      <c r="L35" s="3">
        <f t="shared" si="46"/>
        <v>6.0796127855866737E-2</v>
      </c>
      <c r="M35" s="3">
        <f t="shared" si="46"/>
        <v>6.0796127855866737E-2</v>
      </c>
      <c r="N35" s="3">
        <f t="shared" si="46"/>
        <v>6.0796127855866737E-2</v>
      </c>
      <c r="O35" s="3">
        <f t="shared" si="46"/>
        <v>6.0796127855866737E-2</v>
      </c>
      <c r="P35" s="3">
        <f t="shared" si="46"/>
        <v>6.0796127855866737E-2</v>
      </c>
      <c r="Q35" s="3">
        <f t="shared" si="46"/>
        <v>6.0796127855866737E-2</v>
      </c>
      <c r="R35" s="3">
        <f t="shared" si="46"/>
        <v>6.0796127855866737E-2</v>
      </c>
      <c r="S35" s="3">
        <f t="shared" si="46"/>
        <v>6.0796127855866737E-2</v>
      </c>
      <c r="T35" s="3">
        <f t="shared" si="46"/>
        <v>6.0796127855866737E-2</v>
      </c>
      <c r="U35" s="3">
        <f t="shared" si="46"/>
        <v>6.0796127855866737E-2</v>
      </c>
      <c r="V35" s="3">
        <f t="shared" si="46"/>
        <v>6.0796127855866737E-2</v>
      </c>
      <c r="W35" s="3">
        <f t="shared" si="16"/>
        <v>6.0796127855866737E-2</v>
      </c>
      <c r="X35" s="3">
        <f t="shared" si="16"/>
        <v>6.0796127855866737E-2</v>
      </c>
      <c r="Y35" s="3">
        <f t="shared" si="16"/>
        <v>6.0796127855866737E-2</v>
      </c>
      <c r="Z35" s="3">
        <f t="shared" si="16"/>
        <v>6.0796127855866737E-2</v>
      </c>
      <c r="AA35" s="18">
        <f t="shared" si="16"/>
        <v>6.0796127855866737E-2</v>
      </c>
      <c r="AB35" s="3">
        <f t="shared" si="27"/>
        <v>0</v>
      </c>
      <c r="AC35" s="3"/>
      <c r="AD35" s="7">
        <v>44744</v>
      </c>
      <c r="AE35" s="3">
        <f t="shared" si="18"/>
        <v>0</v>
      </c>
      <c r="AF35" s="3">
        <f t="shared" si="30"/>
        <v>0</v>
      </c>
      <c r="AG35" s="3">
        <f t="shared" si="24"/>
        <v>0</v>
      </c>
      <c r="AH35" s="3">
        <f t="shared" ref="AH35:AJ54" si="47">IF(AND($C35&gt;AH$3,$C35&lt;AI$3),$G35,)</f>
        <v>0</v>
      </c>
      <c r="AI35" s="3">
        <f t="shared" si="47"/>
        <v>0</v>
      </c>
      <c r="AJ35" s="3">
        <f t="shared" si="47"/>
        <v>0</v>
      </c>
      <c r="AK35" s="3">
        <f t="shared" si="14"/>
        <v>0</v>
      </c>
      <c r="AL35" s="3">
        <f t="shared" ref="AL35:AX35" si="48">IF(AND($C35&gt;AL$3,$C35&lt;AM$3),$G35,)</f>
        <v>0</v>
      </c>
      <c r="AM35" s="3">
        <f t="shared" si="48"/>
        <v>0</v>
      </c>
      <c r="AN35" s="3">
        <f t="shared" si="48"/>
        <v>0</v>
      </c>
      <c r="AO35" s="3">
        <f t="shared" si="48"/>
        <v>0</v>
      </c>
      <c r="AP35" s="3">
        <f t="shared" si="48"/>
        <v>0</v>
      </c>
      <c r="AQ35" s="3">
        <f t="shared" si="48"/>
        <v>0</v>
      </c>
      <c r="AR35" s="3">
        <f t="shared" si="48"/>
        <v>0</v>
      </c>
      <c r="AS35" s="3">
        <f t="shared" si="48"/>
        <v>0</v>
      </c>
      <c r="AT35" s="3">
        <f t="shared" si="48"/>
        <v>0</v>
      </c>
      <c r="AU35" s="3">
        <f t="shared" si="48"/>
        <v>0</v>
      </c>
      <c r="AV35" s="3">
        <f t="shared" si="48"/>
        <v>0</v>
      </c>
      <c r="AW35" s="3">
        <f t="shared" si="48"/>
        <v>0</v>
      </c>
      <c r="AX35" s="3">
        <f t="shared" si="48"/>
        <v>0</v>
      </c>
      <c r="AY35" s="18">
        <f t="shared" si="36"/>
        <v>6.0796127855866737E-2</v>
      </c>
      <c r="AZ35" s="3">
        <f t="shared" si="37"/>
        <v>0</v>
      </c>
      <c r="BA35" s="3">
        <f t="shared" si="37"/>
        <v>0</v>
      </c>
      <c r="BE35" s="1">
        <v>183</v>
      </c>
      <c r="BF35">
        <v>19088.379497457361</v>
      </c>
      <c r="BG35">
        <v>20324</v>
      </c>
      <c r="BH35">
        <f t="shared" si="12"/>
        <v>19088.379497457361</v>
      </c>
      <c r="BI35">
        <f t="shared" si="13"/>
        <v>-1235.6205025426389</v>
      </c>
      <c r="BJ35">
        <f t="shared" si="10"/>
        <v>0</v>
      </c>
      <c r="BK35">
        <f t="shared" si="6"/>
        <v>1235.6205025426389</v>
      </c>
      <c r="BL35">
        <f t="shared" si="11"/>
        <v>17852.758994914722</v>
      </c>
    </row>
    <row r="36" spans="1:64" x14ac:dyDescent="0.35">
      <c r="A36" s="1">
        <v>184</v>
      </c>
      <c r="B36">
        <v>12340.867180364379</v>
      </c>
      <c r="C36">
        <v>11028</v>
      </c>
      <c r="D36">
        <f t="shared" si="7"/>
        <v>9715.1328196356208</v>
      </c>
      <c r="E36">
        <v>216</v>
      </c>
      <c r="F36" s="3">
        <v>0.1190485292314456</v>
      </c>
      <c r="G36" s="3">
        <v>0.1190485292314456</v>
      </c>
      <c r="H36" s="3">
        <f t="shared" si="46"/>
        <v>0.1190485292314456</v>
      </c>
      <c r="I36" s="3">
        <f t="shared" si="46"/>
        <v>0.1190485292314456</v>
      </c>
      <c r="J36" s="3">
        <f t="shared" si="46"/>
        <v>0.1190485292314456</v>
      </c>
      <c r="K36" s="3">
        <f t="shared" si="46"/>
        <v>0.1190485292314456</v>
      </c>
      <c r="L36" s="3">
        <f t="shared" si="46"/>
        <v>0.1190485292314456</v>
      </c>
      <c r="M36" s="3">
        <f t="shared" si="46"/>
        <v>0.1190485292314456</v>
      </c>
      <c r="N36" s="3">
        <f t="shared" si="46"/>
        <v>0.1190485292314456</v>
      </c>
      <c r="O36" s="3">
        <f t="shared" si="46"/>
        <v>0.1190485292314456</v>
      </c>
      <c r="P36" s="3">
        <f t="shared" si="46"/>
        <v>0.1190485292314456</v>
      </c>
      <c r="Q36" s="3">
        <f t="shared" si="46"/>
        <v>0.1190485292314456</v>
      </c>
      <c r="R36" s="3">
        <f t="shared" si="46"/>
        <v>0.1190485292314456</v>
      </c>
      <c r="S36" s="3">
        <f t="shared" si="46"/>
        <v>0</v>
      </c>
      <c r="T36" s="3">
        <f t="shared" si="46"/>
        <v>0</v>
      </c>
      <c r="U36" s="3">
        <f t="shared" si="46"/>
        <v>0</v>
      </c>
      <c r="V36" s="3">
        <f t="shared" si="46"/>
        <v>0</v>
      </c>
      <c r="W36" s="3">
        <f t="shared" si="16"/>
        <v>0</v>
      </c>
      <c r="X36" s="3">
        <f t="shared" si="16"/>
        <v>0</v>
      </c>
      <c r="Y36" s="3">
        <f t="shared" si="16"/>
        <v>0</v>
      </c>
      <c r="Z36" s="3">
        <f t="shared" si="16"/>
        <v>0</v>
      </c>
      <c r="AA36" s="3">
        <f t="shared" si="16"/>
        <v>0</v>
      </c>
      <c r="AB36" s="3">
        <f t="shared" si="27"/>
        <v>0</v>
      </c>
      <c r="AC36" s="3"/>
      <c r="AD36" s="7">
        <v>44745</v>
      </c>
      <c r="AE36" s="3">
        <f t="shared" si="18"/>
        <v>0</v>
      </c>
      <c r="AF36" s="3">
        <f t="shared" si="30"/>
        <v>0</v>
      </c>
      <c r="AG36" s="3">
        <f t="shared" si="24"/>
        <v>0</v>
      </c>
      <c r="AH36" s="3">
        <f t="shared" si="47"/>
        <v>0</v>
      </c>
      <c r="AI36" s="3">
        <f t="shared" si="47"/>
        <v>0</v>
      </c>
      <c r="AJ36" s="3">
        <f t="shared" si="47"/>
        <v>0</v>
      </c>
      <c r="AK36" s="3">
        <f t="shared" si="14"/>
        <v>0</v>
      </c>
      <c r="AL36" s="3">
        <f t="shared" ref="AL36:AX36" si="49">IF(AND($C36&gt;AL$3,$C36&lt;AM$3),$G36,)</f>
        <v>0</v>
      </c>
      <c r="AM36" s="3">
        <f t="shared" si="49"/>
        <v>0</v>
      </c>
      <c r="AN36" s="3">
        <f t="shared" si="49"/>
        <v>0</v>
      </c>
      <c r="AO36" s="3">
        <f t="shared" si="49"/>
        <v>0</v>
      </c>
      <c r="AP36" s="3">
        <f t="shared" si="49"/>
        <v>0.1190485292314456</v>
      </c>
      <c r="AQ36" s="3">
        <f t="shared" si="49"/>
        <v>0</v>
      </c>
      <c r="AR36" s="3">
        <f t="shared" si="49"/>
        <v>0</v>
      </c>
      <c r="AS36" s="3">
        <f t="shared" si="49"/>
        <v>0</v>
      </c>
      <c r="AT36" s="3">
        <f t="shared" si="49"/>
        <v>0</v>
      </c>
      <c r="AU36" s="3">
        <f t="shared" si="49"/>
        <v>0</v>
      </c>
      <c r="AV36" s="3">
        <f t="shared" si="49"/>
        <v>0</v>
      </c>
      <c r="AW36" s="3">
        <f t="shared" si="49"/>
        <v>0</v>
      </c>
      <c r="AX36" s="3">
        <f t="shared" si="49"/>
        <v>0</v>
      </c>
      <c r="AY36" s="3">
        <f t="shared" si="36"/>
        <v>0</v>
      </c>
      <c r="AZ36" s="3">
        <f t="shared" si="37"/>
        <v>0</v>
      </c>
      <c r="BA36" s="3">
        <f t="shared" si="37"/>
        <v>0</v>
      </c>
      <c r="BE36" s="1">
        <v>184</v>
      </c>
      <c r="BF36">
        <v>12340.867180364379</v>
      </c>
      <c r="BG36">
        <v>11028</v>
      </c>
      <c r="BH36">
        <f t="shared" si="12"/>
        <v>11028</v>
      </c>
      <c r="BI36">
        <f t="shared" si="13"/>
        <v>1312.8671803643792</v>
      </c>
      <c r="BJ36">
        <f t="shared" si="10"/>
        <v>1312.8671803643792</v>
      </c>
      <c r="BK36">
        <f t="shared" si="6"/>
        <v>0</v>
      </c>
      <c r="BL36">
        <f t="shared" si="11"/>
        <v>9715.1328196356208</v>
      </c>
    </row>
    <row r="37" spans="1:64" x14ac:dyDescent="0.35">
      <c r="A37" s="1">
        <v>185</v>
      </c>
      <c r="B37">
        <v>19553.487908882111</v>
      </c>
      <c r="C37">
        <v>19936</v>
      </c>
      <c r="D37">
        <f t="shared" si="7"/>
        <v>19170.975817764222</v>
      </c>
      <c r="E37">
        <v>216</v>
      </c>
      <c r="F37" s="3">
        <v>-1.9187002965383559E-2</v>
      </c>
      <c r="G37" s="3">
        <v>1.9187002965383559E-2</v>
      </c>
      <c r="H37" s="3">
        <f t="shared" si="46"/>
        <v>1.9187002965383559E-2</v>
      </c>
      <c r="I37" s="3">
        <f t="shared" si="46"/>
        <v>1.9187002965383559E-2</v>
      </c>
      <c r="J37" s="3">
        <f t="shared" si="46"/>
        <v>1.9187002965383559E-2</v>
      </c>
      <c r="K37" s="3">
        <f t="shared" si="46"/>
        <v>1.9187002965383559E-2</v>
      </c>
      <c r="L37" s="3">
        <f t="shared" si="46"/>
        <v>1.9187002965383559E-2</v>
      </c>
      <c r="M37" s="3">
        <f t="shared" si="46"/>
        <v>1.9187002965383559E-2</v>
      </c>
      <c r="N37" s="3">
        <f t="shared" si="46"/>
        <v>1.9187002965383559E-2</v>
      </c>
      <c r="O37" s="3">
        <f t="shared" si="46"/>
        <v>1.9187002965383559E-2</v>
      </c>
      <c r="P37" s="3">
        <f t="shared" si="46"/>
        <v>1.9187002965383559E-2</v>
      </c>
      <c r="Q37" s="3">
        <f t="shared" si="46"/>
        <v>1.9187002965383559E-2</v>
      </c>
      <c r="R37" s="3">
        <f t="shared" si="46"/>
        <v>1.9187002965383559E-2</v>
      </c>
      <c r="S37" s="3">
        <f t="shared" si="46"/>
        <v>1.9187002965383559E-2</v>
      </c>
      <c r="T37" s="3">
        <f t="shared" si="46"/>
        <v>1.9187002965383559E-2</v>
      </c>
      <c r="U37" s="3">
        <f t="shared" si="46"/>
        <v>1.9187002965383559E-2</v>
      </c>
      <c r="V37" s="3">
        <f t="shared" si="46"/>
        <v>1.9187002965383559E-2</v>
      </c>
      <c r="W37" s="3">
        <f t="shared" si="16"/>
        <v>1.9187002965383559E-2</v>
      </c>
      <c r="X37" s="3">
        <f t="shared" si="16"/>
        <v>1.9187002965383559E-2</v>
      </c>
      <c r="Y37" s="3">
        <f t="shared" si="16"/>
        <v>1.9187002965383559E-2</v>
      </c>
      <c r="Z37" s="3">
        <f t="shared" si="16"/>
        <v>1.9187002965383559E-2</v>
      </c>
      <c r="AA37" s="3">
        <f t="shared" si="16"/>
        <v>0</v>
      </c>
      <c r="AB37" s="3">
        <f t="shared" si="27"/>
        <v>0</v>
      </c>
      <c r="AC37" s="3"/>
      <c r="AD37" s="7">
        <v>44746</v>
      </c>
      <c r="AE37" s="3">
        <f t="shared" si="18"/>
        <v>0</v>
      </c>
      <c r="AF37" s="3">
        <f t="shared" si="30"/>
        <v>0</v>
      </c>
      <c r="AG37" s="3">
        <f t="shared" si="24"/>
        <v>0</v>
      </c>
      <c r="AH37" s="3">
        <f t="shared" si="47"/>
        <v>0</v>
      </c>
      <c r="AI37" s="3">
        <f t="shared" si="47"/>
        <v>0</v>
      </c>
      <c r="AJ37" s="3">
        <f t="shared" si="47"/>
        <v>0</v>
      </c>
      <c r="AK37" s="3">
        <f t="shared" si="14"/>
        <v>0</v>
      </c>
      <c r="AL37" s="3">
        <f t="shared" ref="AL37:AX37" si="50">IF(AND($C37&gt;AL$3,$C37&lt;AM$3),$G37,)</f>
        <v>0</v>
      </c>
      <c r="AM37" s="3">
        <f t="shared" si="50"/>
        <v>0</v>
      </c>
      <c r="AN37" s="3">
        <f t="shared" si="50"/>
        <v>0</v>
      </c>
      <c r="AO37" s="3">
        <f t="shared" si="50"/>
        <v>0</v>
      </c>
      <c r="AP37" s="3">
        <f t="shared" si="50"/>
        <v>0</v>
      </c>
      <c r="AQ37" s="3">
        <f t="shared" si="50"/>
        <v>0</v>
      </c>
      <c r="AR37" s="3">
        <f t="shared" si="50"/>
        <v>0</v>
      </c>
      <c r="AS37" s="3">
        <f t="shared" si="50"/>
        <v>0</v>
      </c>
      <c r="AT37" s="3">
        <f t="shared" si="50"/>
        <v>0</v>
      </c>
      <c r="AU37" s="3">
        <f t="shared" si="50"/>
        <v>0</v>
      </c>
      <c r="AV37" s="3">
        <f t="shared" si="50"/>
        <v>0</v>
      </c>
      <c r="AW37" s="3">
        <f t="shared" si="50"/>
        <v>0</v>
      </c>
      <c r="AX37" s="3">
        <f t="shared" si="50"/>
        <v>1.9187002965383559E-2</v>
      </c>
      <c r="AY37" s="3">
        <f t="shared" si="36"/>
        <v>0</v>
      </c>
      <c r="AZ37" s="3">
        <f t="shared" si="37"/>
        <v>0</v>
      </c>
      <c r="BA37" s="3">
        <f t="shared" si="37"/>
        <v>0</v>
      </c>
      <c r="BE37" s="1">
        <v>185</v>
      </c>
      <c r="BF37">
        <v>19553.487908882111</v>
      </c>
      <c r="BG37">
        <v>19936</v>
      </c>
      <c r="BH37">
        <f t="shared" si="12"/>
        <v>19553.487908882111</v>
      </c>
      <c r="BI37">
        <f t="shared" si="13"/>
        <v>-382.51209111788921</v>
      </c>
      <c r="BJ37">
        <f t="shared" si="10"/>
        <v>0</v>
      </c>
      <c r="BK37">
        <f t="shared" si="6"/>
        <v>382.51209111788921</v>
      </c>
      <c r="BL37">
        <f t="shared" si="11"/>
        <v>19170.975817764222</v>
      </c>
    </row>
    <row r="38" spans="1:64" x14ac:dyDescent="0.35">
      <c r="A38" s="1">
        <v>186</v>
      </c>
      <c r="B38">
        <v>18170.906155952151</v>
      </c>
      <c r="C38">
        <v>19288</v>
      </c>
      <c r="D38">
        <f t="shared" si="7"/>
        <v>17053.812311904301</v>
      </c>
      <c r="E38">
        <v>216</v>
      </c>
      <c r="F38" s="3">
        <v>-5.7916520325997811E-2</v>
      </c>
      <c r="G38" s="3">
        <v>5.7916520325997811E-2</v>
      </c>
      <c r="H38" s="3">
        <f t="shared" si="46"/>
        <v>5.7916520325997811E-2</v>
      </c>
      <c r="I38" s="3">
        <f t="shared" si="46"/>
        <v>5.7916520325997811E-2</v>
      </c>
      <c r="J38" s="3">
        <f t="shared" si="46"/>
        <v>5.7916520325997811E-2</v>
      </c>
      <c r="K38" s="3">
        <f t="shared" si="46"/>
        <v>5.7916520325997811E-2</v>
      </c>
      <c r="L38" s="3">
        <f t="shared" si="46"/>
        <v>5.7916520325997811E-2</v>
      </c>
      <c r="M38" s="3">
        <f t="shared" si="46"/>
        <v>5.7916520325997811E-2</v>
      </c>
      <c r="N38" s="3">
        <f t="shared" si="46"/>
        <v>5.7916520325997811E-2</v>
      </c>
      <c r="O38" s="3">
        <f t="shared" si="46"/>
        <v>5.7916520325997811E-2</v>
      </c>
      <c r="P38" s="3">
        <f t="shared" si="46"/>
        <v>5.7916520325997811E-2</v>
      </c>
      <c r="Q38" s="3">
        <f t="shared" si="46"/>
        <v>5.7916520325997811E-2</v>
      </c>
      <c r="R38" s="3">
        <f t="shared" si="46"/>
        <v>5.7916520325997811E-2</v>
      </c>
      <c r="S38" s="3">
        <f t="shared" si="46"/>
        <v>5.7916520325997811E-2</v>
      </c>
      <c r="T38" s="3">
        <f t="shared" si="46"/>
        <v>5.7916520325997811E-2</v>
      </c>
      <c r="U38" s="3">
        <f t="shared" si="46"/>
        <v>5.7916520325997811E-2</v>
      </c>
      <c r="V38" s="3">
        <f t="shared" si="46"/>
        <v>5.7916520325997811E-2</v>
      </c>
      <c r="W38" s="3">
        <f t="shared" si="16"/>
        <v>5.7916520325997811E-2</v>
      </c>
      <c r="X38" s="3">
        <f t="shared" si="16"/>
        <v>5.7916520325997811E-2</v>
      </c>
      <c r="Y38" s="3">
        <f t="shared" si="16"/>
        <v>5.7916520325997811E-2</v>
      </c>
      <c r="Z38" s="3">
        <f t="shared" si="16"/>
        <v>5.7916520325997811E-2</v>
      </c>
      <c r="AA38" s="3">
        <f t="shared" si="16"/>
        <v>0</v>
      </c>
      <c r="AB38" s="3">
        <f t="shared" si="27"/>
        <v>0</v>
      </c>
      <c r="AC38" s="3"/>
      <c r="AD38" s="7">
        <v>44747</v>
      </c>
      <c r="AE38" s="3">
        <f t="shared" si="18"/>
        <v>0</v>
      </c>
      <c r="AF38" s="3">
        <f t="shared" si="30"/>
        <v>0</v>
      </c>
      <c r="AG38" s="3">
        <f t="shared" si="24"/>
        <v>0</v>
      </c>
      <c r="AH38" s="3">
        <f t="shared" si="47"/>
        <v>0</v>
      </c>
      <c r="AI38" s="3">
        <f t="shared" si="47"/>
        <v>0</v>
      </c>
      <c r="AJ38" s="3">
        <f t="shared" si="47"/>
        <v>0</v>
      </c>
      <c r="AK38" s="3">
        <f t="shared" si="14"/>
        <v>0</v>
      </c>
      <c r="AL38" s="3">
        <f t="shared" ref="AL38:AX38" si="51">IF(AND($C38&gt;AL$3,$C38&lt;AM$3),$G38,)</f>
        <v>0</v>
      </c>
      <c r="AM38" s="3">
        <f t="shared" si="51"/>
        <v>0</v>
      </c>
      <c r="AN38" s="3">
        <f t="shared" si="51"/>
        <v>0</v>
      </c>
      <c r="AO38" s="3">
        <f t="shared" si="51"/>
        <v>0</v>
      </c>
      <c r="AP38" s="3">
        <f t="shared" si="51"/>
        <v>0</v>
      </c>
      <c r="AQ38" s="3">
        <f t="shared" si="51"/>
        <v>0</v>
      </c>
      <c r="AR38" s="3">
        <f t="shared" si="51"/>
        <v>0</v>
      </c>
      <c r="AS38" s="3">
        <f t="shared" si="51"/>
        <v>0</v>
      </c>
      <c r="AT38" s="3">
        <f t="shared" si="51"/>
        <v>0</v>
      </c>
      <c r="AU38" s="3">
        <f t="shared" si="51"/>
        <v>0</v>
      </c>
      <c r="AV38" s="3">
        <f t="shared" si="51"/>
        <v>0</v>
      </c>
      <c r="AW38" s="3">
        <f t="shared" si="51"/>
        <v>0</v>
      </c>
      <c r="AX38" s="3">
        <f t="shared" si="51"/>
        <v>5.7916520325997811E-2</v>
      </c>
      <c r="AY38" s="3">
        <f t="shared" si="36"/>
        <v>0</v>
      </c>
      <c r="AZ38" s="3">
        <f t="shared" si="37"/>
        <v>0</v>
      </c>
      <c r="BA38" s="3">
        <f t="shared" si="37"/>
        <v>0</v>
      </c>
      <c r="BE38" s="1">
        <v>186</v>
      </c>
      <c r="BF38">
        <v>18170.906155952151</v>
      </c>
      <c r="BG38">
        <v>19288</v>
      </c>
      <c r="BH38">
        <f t="shared" si="12"/>
        <v>18170.906155952151</v>
      </c>
      <c r="BI38">
        <f t="shared" si="13"/>
        <v>-1117.0938440478494</v>
      </c>
      <c r="BJ38">
        <f t="shared" si="10"/>
        <v>0</v>
      </c>
      <c r="BK38">
        <f t="shared" si="6"/>
        <v>1117.0938440478494</v>
      </c>
      <c r="BL38">
        <f t="shared" si="11"/>
        <v>17053.812311904301</v>
      </c>
    </row>
    <row r="39" spans="1:64" x14ac:dyDescent="0.35">
      <c r="A39" s="1">
        <v>187</v>
      </c>
      <c r="B39">
        <v>14183.677415008709</v>
      </c>
      <c r="C39">
        <v>13608</v>
      </c>
      <c r="D39">
        <f t="shared" si="7"/>
        <v>13032.322584991291</v>
      </c>
      <c r="E39">
        <v>195</v>
      </c>
      <c r="F39" s="3">
        <v>4.2304336787823971E-2</v>
      </c>
      <c r="G39" s="3">
        <v>4.2304336787823971E-2</v>
      </c>
      <c r="H39" s="3">
        <f t="shared" si="46"/>
        <v>4.2304336787823971E-2</v>
      </c>
      <c r="I39" s="3">
        <f t="shared" si="46"/>
        <v>4.2304336787823971E-2</v>
      </c>
      <c r="J39" s="3">
        <f t="shared" si="46"/>
        <v>4.2304336787823971E-2</v>
      </c>
      <c r="K39" s="3">
        <f t="shared" si="46"/>
        <v>4.2304336787823971E-2</v>
      </c>
      <c r="L39" s="3">
        <f t="shared" si="46"/>
        <v>4.2304336787823971E-2</v>
      </c>
      <c r="M39" s="3">
        <f t="shared" si="46"/>
        <v>4.2304336787823971E-2</v>
      </c>
      <c r="N39" s="3">
        <f t="shared" si="46"/>
        <v>4.2304336787823971E-2</v>
      </c>
      <c r="O39" s="3">
        <f t="shared" si="46"/>
        <v>4.2304336787823971E-2</v>
      </c>
      <c r="P39" s="3">
        <f t="shared" si="46"/>
        <v>4.2304336787823971E-2</v>
      </c>
      <c r="Q39" s="3">
        <f t="shared" si="46"/>
        <v>4.2304336787823971E-2</v>
      </c>
      <c r="R39" s="3">
        <f t="shared" si="46"/>
        <v>4.2304336787823971E-2</v>
      </c>
      <c r="S39" s="3">
        <f t="shared" si="46"/>
        <v>4.2304336787823971E-2</v>
      </c>
      <c r="T39" s="3">
        <f t="shared" si="46"/>
        <v>4.2304336787823971E-2</v>
      </c>
      <c r="U39" s="3">
        <f t="shared" si="46"/>
        <v>0</v>
      </c>
      <c r="V39" s="3">
        <f t="shared" si="46"/>
        <v>0</v>
      </c>
      <c r="W39" s="3">
        <f t="shared" si="16"/>
        <v>0</v>
      </c>
      <c r="X39" s="3">
        <f t="shared" si="16"/>
        <v>0</v>
      </c>
      <c r="Y39" s="3">
        <f t="shared" si="16"/>
        <v>0</v>
      </c>
      <c r="Z39" s="3">
        <f t="shared" si="16"/>
        <v>0</v>
      </c>
      <c r="AA39" s="3">
        <f t="shared" si="16"/>
        <v>0</v>
      </c>
      <c r="AB39" s="3">
        <f t="shared" si="27"/>
        <v>0</v>
      </c>
      <c r="AC39" s="3"/>
      <c r="AD39" s="7">
        <v>44748</v>
      </c>
      <c r="AE39" s="3">
        <f t="shared" si="18"/>
        <v>0</v>
      </c>
      <c r="AF39" s="3">
        <f t="shared" si="30"/>
        <v>0</v>
      </c>
      <c r="AG39" s="3">
        <f t="shared" si="24"/>
        <v>0</v>
      </c>
      <c r="AH39" s="3">
        <f t="shared" si="47"/>
        <v>0</v>
      </c>
      <c r="AI39" s="3">
        <f t="shared" si="47"/>
        <v>0</v>
      </c>
      <c r="AJ39" s="3">
        <f t="shared" si="47"/>
        <v>0</v>
      </c>
      <c r="AK39" s="3">
        <f t="shared" si="14"/>
        <v>0</v>
      </c>
      <c r="AL39" s="3">
        <f t="shared" ref="AL39:AX39" si="52">IF(AND($C39&gt;AL$3,$C39&lt;AM$3),$G39,)</f>
        <v>0</v>
      </c>
      <c r="AM39" s="3">
        <f t="shared" si="52"/>
        <v>0</v>
      </c>
      <c r="AN39" s="3">
        <f t="shared" si="52"/>
        <v>0</v>
      </c>
      <c r="AO39" s="3">
        <f t="shared" si="52"/>
        <v>0</v>
      </c>
      <c r="AP39" s="3">
        <f t="shared" si="52"/>
        <v>0</v>
      </c>
      <c r="AQ39" s="3">
        <f t="shared" si="52"/>
        <v>0</v>
      </c>
      <c r="AR39" s="3">
        <f t="shared" si="52"/>
        <v>4.2304336787823971E-2</v>
      </c>
      <c r="AS39" s="3">
        <f t="shared" si="52"/>
        <v>0</v>
      </c>
      <c r="AT39" s="3">
        <f t="shared" si="52"/>
        <v>0</v>
      </c>
      <c r="AU39" s="3">
        <f t="shared" si="52"/>
        <v>0</v>
      </c>
      <c r="AV39" s="3">
        <f t="shared" si="52"/>
        <v>0</v>
      </c>
      <c r="AW39" s="3">
        <f t="shared" si="52"/>
        <v>0</v>
      </c>
      <c r="AX39" s="3">
        <f t="shared" si="52"/>
        <v>0</v>
      </c>
      <c r="AY39" s="3">
        <f t="shared" si="36"/>
        <v>0</v>
      </c>
      <c r="AZ39" s="3">
        <f t="shared" si="37"/>
        <v>0</v>
      </c>
      <c r="BA39" s="3">
        <f t="shared" si="37"/>
        <v>0</v>
      </c>
      <c r="BE39" s="1">
        <v>187</v>
      </c>
      <c r="BF39">
        <v>14183.677415008709</v>
      </c>
      <c r="BG39">
        <v>13608</v>
      </c>
      <c r="BH39">
        <f t="shared" si="12"/>
        <v>13608</v>
      </c>
      <c r="BI39">
        <f t="shared" si="13"/>
        <v>575.67741500870943</v>
      </c>
      <c r="BJ39">
        <f t="shared" si="10"/>
        <v>575.67741500870943</v>
      </c>
      <c r="BK39">
        <f t="shared" si="6"/>
        <v>0</v>
      </c>
      <c r="BL39">
        <f t="shared" si="11"/>
        <v>13032.322584991291</v>
      </c>
    </row>
    <row r="40" spans="1:64" x14ac:dyDescent="0.35">
      <c r="A40" s="1">
        <v>188</v>
      </c>
      <c r="B40">
        <v>16189.02662103488</v>
      </c>
      <c r="C40">
        <v>15292</v>
      </c>
      <c r="D40">
        <f t="shared" si="7"/>
        <v>14394.97337896512</v>
      </c>
      <c r="E40">
        <v>216</v>
      </c>
      <c r="F40" s="3">
        <v>5.8659862740968023E-2</v>
      </c>
      <c r="G40" s="3">
        <v>5.8659862740968023E-2</v>
      </c>
      <c r="H40" s="3">
        <f t="shared" si="46"/>
        <v>5.8659862740968023E-2</v>
      </c>
      <c r="I40" s="3">
        <f t="shared" si="46"/>
        <v>5.8659862740968023E-2</v>
      </c>
      <c r="J40" s="3">
        <f t="shared" si="46"/>
        <v>5.8659862740968023E-2</v>
      </c>
      <c r="K40" s="3">
        <f t="shared" si="46"/>
        <v>5.8659862740968023E-2</v>
      </c>
      <c r="L40" s="3">
        <f t="shared" si="46"/>
        <v>5.8659862740968023E-2</v>
      </c>
      <c r="M40" s="3">
        <f t="shared" si="46"/>
        <v>5.8659862740968023E-2</v>
      </c>
      <c r="N40" s="3">
        <f t="shared" si="46"/>
        <v>5.8659862740968023E-2</v>
      </c>
      <c r="O40" s="3">
        <f t="shared" si="46"/>
        <v>5.8659862740968023E-2</v>
      </c>
      <c r="P40" s="3">
        <f t="shared" si="46"/>
        <v>5.8659862740968023E-2</v>
      </c>
      <c r="Q40" s="3">
        <f t="shared" si="46"/>
        <v>5.8659862740968023E-2</v>
      </c>
      <c r="R40" s="3">
        <f t="shared" si="46"/>
        <v>5.8659862740968023E-2</v>
      </c>
      <c r="S40" s="3">
        <f t="shared" si="46"/>
        <v>5.8659862740968023E-2</v>
      </c>
      <c r="T40" s="3">
        <f t="shared" si="46"/>
        <v>5.8659862740968023E-2</v>
      </c>
      <c r="U40" s="3">
        <f t="shared" si="46"/>
        <v>5.8659862740968023E-2</v>
      </c>
      <c r="V40" s="3">
        <f t="shared" si="46"/>
        <v>5.8659862740968023E-2</v>
      </c>
      <c r="W40" s="3">
        <f t="shared" si="16"/>
        <v>0</v>
      </c>
      <c r="X40" s="3">
        <f t="shared" si="16"/>
        <v>0</v>
      </c>
      <c r="Y40" s="3">
        <f t="shared" si="16"/>
        <v>0</v>
      </c>
      <c r="Z40" s="3">
        <f t="shared" si="16"/>
        <v>0</v>
      </c>
      <c r="AA40" s="3">
        <f t="shared" si="16"/>
        <v>0</v>
      </c>
      <c r="AB40" s="3">
        <f t="shared" si="27"/>
        <v>0</v>
      </c>
      <c r="AC40" s="3"/>
      <c r="AD40" s="7">
        <v>44749</v>
      </c>
      <c r="AE40" s="3">
        <f t="shared" si="18"/>
        <v>0</v>
      </c>
      <c r="AF40" s="3">
        <f t="shared" si="30"/>
        <v>0</v>
      </c>
      <c r="AG40" s="3">
        <f t="shared" si="24"/>
        <v>0</v>
      </c>
      <c r="AH40" s="3">
        <f t="shared" si="47"/>
        <v>0</v>
      </c>
      <c r="AI40" s="3">
        <f t="shared" si="47"/>
        <v>0</v>
      </c>
      <c r="AJ40" s="3">
        <f t="shared" si="47"/>
        <v>0</v>
      </c>
      <c r="AK40" s="3">
        <f t="shared" si="14"/>
        <v>0</v>
      </c>
      <c r="AL40" s="3">
        <f t="shared" ref="AL40:AX40" si="53">IF(AND($C40&gt;AL$3,$C40&lt;AM$3),$G40,)</f>
        <v>0</v>
      </c>
      <c r="AM40" s="3">
        <f t="shared" si="53"/>
        <v>0</v>
      </c>
      <c r="AN40" s="3">
        <f t="shared" si="53"/>
        <v>0</v>
      </c>
      <c r="AO40" s="3">
        <f t="shared" si="53"/>
        <v>0</v>
      </c>
      <c r="AP40" s="3">
        <f t="shared" si="53"/>
        <v>0</v>
      </c>
      <c r="AQ40" s="3">
        <f t="shared" si="53"/>
        <v>0</v>
      </c>
      <c r="AR40" s="3">
        <f t="shared" si="53"/>
        <v>0</v>
      </c>
      <c r="AS40" s="3">
        <f t="shared" si="53"/>
        <v>0</v>
      </c>
      <c r="AT40" s="3">
        <f t="shared" si="53"/>
        <v>5.8659862740968023E-2</v>
      </c>
      <c r="AU40" s="3">
        <f t="shared" si="53"/>
        <v>0</v>
      </c>
      <c r="AV40" s="3">
        <f t="shared" si="53"/>
        <v>0</v>
      </c>
      <c r="AW40" s="3">
        <f t="shared" si="53"/>
        <v>0</v>
      </c>
      <c r="AX40" s="3">
        <f t="shared" si="53"/>
        <v>0</v>
      </c>
      <c r="AY40" s="3">
        <f t="shared" si="36"/>
        <v>0</v>
      </c>
      <c r="AZ40" s="3">
        <f t="shared" si="37"/>
        <v>0</v>
      </c>
      <c r="BA40" s="3">
        <f t="shared" si="37"/>
        <v>0</v>
      </c>
      <c r="BE40" s="1">
        <v>188</v>
      </c>
      <c r="BF40">
        <v>16189.02662103488</v>
      </c>
      <c r="BG40">
        <v>15292</v>
      </c>
      <c r="BH40">
        <f t="shared" si="12"/>
        <v>15292</v>
      </c>
      <c r="BI40">
        <f t="shared" si="13"/>
        <v>897.02662103488001</v>
      </c>
      <c r="BJ40">
        <f t="shared" si="10"/>
        <v>897.02662103488001</v>
      </c>
      <c r="BK40">
        <f t="shared" si="6"/>
        <v>0</v>
      </c>
      <c r="BL40">
        <f t="shared" si="11"/>
        <v>14394.97337896512</v>
      </c>
    </row>
    <row r="41" spans="1:64" x14ac:dyDescent="0.35">
      <c r="A41" s="1">
        <v>189</v>
      </c>
      <c r="B41">
        <v>16362.098996845571</v>
      </c>
      <c r="C41">
        <v>16496</v>
      </c>
      <c r="D41">
        <f t="shared" si="7"/>
        <v>16228.197993691141</v>
      </c>
      <c r="E41">
        <v>216</v>
      </c>
      <c r="F41" s="3">
        <v>-8.1171801136292743E-3</v>
      </c>
      <c r="G41" s="3">
        <v>8.1171801136292743E-3</v>
      </c>
      <c r="H41" s="3">
        <f t="shared" si="46"/>
        <v>8.1171801136292743E-3</v>
      </c>
      <c r="I41" s="3">
        <f t="shared" si="46"/>
        <v>8.1171801136292743E-3</v>
      </c>
      <c r="J41" s="3">
        <f t="shared" si="46"/>
        <v>8.1171801136292743E-3</v>
      </c>
      <c r="K41" s="3">
        <f t="shared" si="46"/>
        <v>8.1171801136292743E-3</v>
      </c>
      <c r="L41" s="3">
        <f t="shared" si="46"/>
        <v>8.1171801136292743E-3</v>
      </c>
      <c r="M41" s="3">
        <f t="shared" si="46"/>
        <v>8.1171801136292743E-3</v>
      </c>
      <c r="N41" s="3">
        <f t="shared" si="46"/>
        <v>8.1171801136292743E-3</v>
      </c>
      <c r="O41" s="3">
        <f t="shared" si="46"/>
        <v>8.1171801136292743E-3</v>
      </c>
      <c r="P41" s="3">
        <f t="shared" si="46"/>
        <v>8.1171801136292743E-3</v>
      </c>
      <c r="Q41" s="3">
        <f t="shared" si="46"/>
        <v>8.1171801136292743E-3</v>
      </c>
      <c r="R41" s="3">
        <f t="shared" si="46"/>
        <v>8.1171801136292743E-3</v>
      </c>
      <c r="S41" s="3">
        <f t="shared" si="46"/>
        <v>8.1171801136292743E-3</v>
      </c>
      <c r="T41" s="3">
        <f t="shared" si="46"/>
        <v>8.1171801136292743E-3</v>
      </c>
      <c r="U41" s="3">
        <f t="shared" si="46"/>
        <v>8.1171801136292743E-3</v>
      </c>
      <c r="V41" s="3">
        <f t="shared" si="46"/>
        <v>8.1171801136292743E-3</v>
      </c>
      <c r="W41" s="3">
        <f t="shared" si="16"/>
        <v>8.1171801136292743E-3</v>
      </c>
      <c r="X41" s="3">
        <f t="shared" si="16"/>
        <v>0</v>
      </c>
      <c r="Y41" s="3">
        <f t="shared" si="16"/>
        <v>0</v>
      </c>
      <c r="Z41" s="3">
        <f t="shared" si="16"/>
        <v>0</v>
      </c>
      <c r="AA41" s="3">
        <f t="shared" si="16"/>
        <v>0</v>
      </c>
      <c r="AB41" s="3">
        <f t="shared" si="27"/>
        <v>0</v>
      </c>
      <c r="AC41" s="3"/>
      <c r="AD41" s="7">
        <v>44750</v>
      </c>
      <c r="AE41" s="3">
        <f t="shared" si="18"/>
        <v>0</v>
      </c>
      <c r="AF41" s="3">
        <f t="shared" si="30"/>
        <v>0</v>
      </c>
      <c r="AG41" s="3">
        <f t="shared" si="24"/>
        <v>0</v>
      </c>
      <c r="AH41" s="3">
        <f t="shared" si="47"/>
        <v>0</v>
      </c>
      <c r="AI41" s="3">
        <f t="shared" si="47"/>
        <v>0</v>
      </c>
      <c r="AJ41" s="3">
        <f t="shared" si="47"/>
        <v>0</v>
      </c>
      <c r="AK41" s="3">
        <f t="shared" si="14"/>
        <v>0</v>
      </c>
      <c r="AL41" s="3">
        <f t="shared" ref="AL41:AX41" si="54">IF(AND($C41&gt;AL$3,$C41&lt;AM$3),$G41,)</f>
        <v>0</v>
      </c>
      <c r="AM41" s="3">
        <f t="shared" si="54"/>
        <v>0</v>
      </c>
      <c r="AN41" s="3">
        <f t="shared" si="54"/>
        <v>0</v>
      </c>
      <c r="AO41" s="3">
        <f t="shared" si="54"/>
        <v>0</v>
      </c>
      <c r="AP41" s="3">
        <f t="shared" si="54"/>
        <v>0</v>
      </c>
      <c r="AQ41" s="3">
        <f t="shared" si="54"/>
        <v>0</v>
      </c>
      <c r="AR41" s="3">
        <f t="shared" si="54"/>
        <v>0</v>
      </c>
      <c r="AS41" s="3">
        <f t="shared" si="54"/>
        <v>0</v>
      </c>
      <c r="AT41" s="3">
        <f t="shared" si="54"/>
        <v>0</v>
      </c>
      <c r="AU41" s="3">
        <f t="shared" si="54"/>
        <v>8.1171801136292743E-3</v>
      </c>
      <c r="AV41" s="3">
        <f t="shared" si="54"/>
        <v>0</v>
      </c>
      <c r="AW41" s="3">
        <f t="shared" si="54"/>
        <v>0</v>
      </c>
      <c r="AX41" s="3">
        <f t="shared" si="54"/>
        <v>0</v>
      </c>
      <c r="AY41" s="3">
        <f t="shared" si="36"/>
        <v>0</v>
      </c>
      <c r="AZ41" s="3">
        <f t="shared" si="37"/>
        <v>0</v>
      </c>
      <c r="BA41" s="3">
        <f t="shared" si="37"/>
        <v>0</v>
      </c>
      <c r="BE41" s="1">
        <v>189</v>
      </c>
      <c r="BF41">
        <v>16362.098996845571</v>
      </c>
      <c r="BG41">
        <v>16496</v>
      </c>
      <c r="BH41">
        <f t="shared" si="12"/>
        <v>16362.098996845571</v>
      </c>
      <c r="BI41">
        <f t="shared" si="13"/>
        <v>-133.90100315442942</v>
      </c>
      <c r="BJ41">
        <f t="shared" si="10"/>
        <v>0</v>
      </c>
      <c r="BK41">
        <f t="shared" si="6"/>
        <v>133.90100315442942</v>
      </c>
      <c r="BL41">
        <f t="shared" si="11"/>
        <v>16228.197993691141</v>
      </c>
    </row>
    <row r="42" spans="1:64" x14ac:dyDescent="0.35">
      <c r="A42" s="1">
        <v>190</v>
      </c>
      <c r="B42">
        <v>14737.967984788929</v>
      </c>
      <c r="C42">
        <v>13872</v>
      </c>
      <c r="D42">
        <f t="shared" si="7"/>
        <v>13006.032015211071</v>
      </c>
      <c r="E42">
        <v>216</v>
      </c>
      <c r="F42" s="3">
        <v>6.2425604439801503E-2</v>
      </c>
      <c r="G42" s="3">
        <v>6.2425604439801503E-2</v>
      </c>
      <c r="H42" s="3">
        <f t="shared" si="46"/>
        <v>6.2425604439801503E-2</v>
      </c>
      <c r="I42" s="3">
        <f t="shared" si="46"/>
        <v>6.2425604439801503E-2</v>
      </c>
      <c r="J42" s="3">
        <f t="shared" si="46"/>
        <v>6.2425604439801503E-2</v>
      </c>
      <c r="K42" s="3">
        <f t="shared" si="46"/>
        <v>6.2425604439801503E-2</v>
      </c>
      <c r="L42" s="3">
        <f t="shared" si="46"/>
        <v>6.2425604439801503E-2</v>
      </c>
      <c r="M42" s="3">
        <f t="shared" si="46"/>
        <v>6.2425604439801503E-2</v>
      </c>
      <c r="N42" s="3">
        <f t="shared" si="46"/>
        <v>6.2425604439801503E-2</v>
      </c>
      <c r="O42" s="3">
        <f t="shared" si="46"/>
        <v>6.2425604439801503E-2</v>
      </c>
      <c r="P42" s="3">
        <f t="shared" si="46"/>
        <v>6.2425604439801503E-2</v>
      </c>
      <c r="Q42" s="3">
        <f t="shared" si="46"/>
        <v>6.2425604439801503E-2</v>
      </c>
      <c r="R42" s="3">
        <f t="shared" si="46"/>
        <v>6.2425604439801503E-2</v>
      </c>
      <c r="S42" s="3">
        <f t="shared" si="46"/>
        <v>6.2425604439801503E-2</v>
      </c>
      <c r="T42" s="3">
        <f t="shared" si="46"/>
        <v>6.2425604439801503E-2</v>
      </c>
      <c r="U42" s="3">
        <f t="shared" si="46"/>
        <v>0</v>
      </c>
      <c r="V42" s="3">
        <f t="shared" si="46"/>
        <v>0</v>
      </c>
      <c r="W42" s="3">
        <f t="shared" si="16"/>
        <v>0</v>
      </c>
      <c r="X42" s="3">
        <f t="shared" si="16"/>
        <v>0</v>
      </c>
      <c r="Y42" s="3">
        <f t="shared" si="16"/>
        <v>0</v>
      </c>
      <c r="Z42" s="3">
        <f t="shared" si="16"/>
        <v>0</v>
      </c>
      <c r="AA42" s="3">
        <f t="shared" si="16"/>
        <v>0</v>
      </c>
      <c r="AB42" s="3">
        <f t="shared" si="27"/>
        <v>0</v>
      </c>
      <c r="AC42" s="3"/>
      <c r="AD42" s="7">
        <v>44751</v>
      </c>
      <c r="AE42" s="3">
        <f t="shared" si="18"/>
        <v>0</v>
      </c>
      <c r="AF42" s="3">
        <f t="shared" si="30"/>
        <v>0</v>
      </c>
      <c r="AG42" s="3">
        <f t="shared" si="24"/>
        <v>0</v>
      </c>
      <c r="AH42" s="3">
        <f t="shared" si="47"/>
        <v>0</v>
      </c>
      <c r="AI42" s="3">
        <f t="shared" si="47"/>
        <v>0</v>
      </c>
      <c r="AJ42" s="3">
        <f t="shared" si="47"/>
        <v>0</v>
      </c>
      <c r="AK42" s="3">
        <f t="shared" si="14"/>
        <v>0</v>
      </c>
      <c r="AL42" s="3">
        <f t="shared" ref="AL42:AX42" si="55">IF(AND($C42&gt;AL$3,$C42&lt;AM$3),$G42,)</f>
        <v>0</v>
      </c>
      <c r="AM42" s="3">
        <f t="shared" si="55"/>
        <v>0</v>
      </c>
      <c r="AN42" s="3">
        <f t="shared" si="55"/>
        <v>0</v>
      </c>
      <c r="AO42" s="3">
        <f t="shared" si="55"/>
        <v>0</v>
      </c>
      <c r="AP42" s="3">
        <f t="shared" si="55"/>
        <v>0</v>
      </c>
      <c r="AQ42" s="3">
        <f t="shared" si="55"/>
        <v>0</v>
      </c>
      <c r="AR42" s="3">
        <f t="shared" si="55"/>
        <v>6.2425604439801503E-2</v>
      </c>
      <c r="AS42" s="3">
        <f t="shared" si="55"/>
        <v>0</v>
      </c>
      <c r="AT42" s="3">
        <f t="shared" si="55"/>
        <v>0</v>
      </c>
      <c r="AU42" s="3">
        <f t="shared" si="55"/>
        <v>0</v>
      </c>
      <c r="AV42" s="3">
        <f t="shared" si="55"/>
        <v>0</v>
      </c>
      <c r="AW42" s="3">
        <f t="shared" si="55"/>
        <v>0</v>
      </c>
      <c r="AX42" s="3">
        <f t="shared" si="55"/>
        <v>0</v>
      </c>
      <c r="AY42" s="3">
        <f t="shared" si="36"/>
        <v>0</v>
      </c>
      <c r="AZ42" s="3">
        <f t="shared" si="37"/>
        <v>0</v>
      </c>
      <c r="BA42" s="3">
        <f t="shared" si="37"/>
        <v>0</v>
      </c>
      <c r="BE42" s="1">
        <v>190</v>
      </c>
      <c r="BF42">
        <v>14737.967984788929</v>
      </c>
      <c r="BG42">
        <v>13872</v>
      </c>
      <c r="BH42">
        <f t="shared" si="12"/>
        <v>13872</v>
      </c>
      <c r="BI42">
        <f t="shared" si="13"/>
        <v>865.96798478892924</v>
      </c>
      <c r="BJ42">
        <f t="shared" si="10"/>
        <v>865.96798478892924</v>
      </c>
      <c r="BK42">
        <f t="shared" si="6"/>
        <v>0</v>
      </c>
      <c r="BL42">
        <f t="shared" si="11"/>
        <v>13006.032015211071</v>
      </c>
    </row>
    <row r="43" spans="1:64" x14ac:dyDescent="0.35">
      <c r="A43" s="1">
        <v>191</v>
      </c>
      <c r="B43">
        <v>12371.636714558241</v>
      </c>
      <c r="C43">
        <v>12400</v>
      </c>
      <c r="D43">
        <f t="shared" si="7"/>
        <v>12343.273429116482</v>
      </c>
      <c r="E43">
        <v>216</v>
      </c>
      <c r="F43" s="3">
        <v>-2.2873617291744308E-3</v>
      </c>
      <c r="G43" s="3">
        <v>2.2873617291744308E-3</v>
      </c>
      <c r="H43" s="3">
        <f t="shared" si="46"/>
        <v>2.2873617291744308E-3</v>
      </c>
      <c r="I43" s="3">
        <f t="shared" si="46"/>
        <v>2.2873617291744308E-3</v>
      </c>
      <c r="J43" s="3">
        <f t="shared" si="46"/>
        <v>2.2873617291744308E-3</v>
      </c>
      <c r="K43" s="3">
        <f t="shared" si="46"/>
        <v>2.2873617291744308E-3</v>
      </c>
      <c r="L43" s="3">
        <f t="shared" si="46"/>
        <v>2.2873617291744308E-3</v>
      </c>
      <c r="M43" s="3">
        <f t="shared" si="46"/>
        <v>2.2873617291744308E-3</v>
      </c>
      <c r="N43" s="3">
        <f t="shared" si="46"/>
        <v>2.2873617291744308E-3</v>
      </c>
      <c r="O43" s="3">
        <f t="shared" si="46"/>
        <v>2.2873617291744308E-3</v>
      </c>
      <c r="P43" s="3">
        <f t="shared" si="46"/>
        <v>2.2873617291744308E-3</v>
      </c>
      <c r="Q43" s="3">
        <f t="shared" si="46"/>
        <v>2.2873617291744308E-3</v>
      </c>
      <c r="R43" s="3">
        <f t="shared" si="46"/>
        <v>2.2873617291744308E-3</v>
      </c>
      <c r="S43" s="3">
        <f t="shared" si="46"/>
        <v>2.2873617291744308E-3</v>
      </c>
      <c r="T43" s="3">
        <f t="shared" si="46"/>
        <v>0</v>
      </c>
      <c r="U43" s="3">
        <f t="shared" si="46"/>
        <v>0</v>
      </c>
      <c r="V43" s="3">
        <f t="shared" si="46"/>
        <v>0</v>
      </c>
      <c r="W43" s="3">
        <f t="shared" si="16"/>
        <v>0</v>
      </c>
      <c r="X43" s="3">
        <f t="shared" si="16"/>
        <v>0</v>
      </c>
      <c r="Y43" s="3">
        <f t="shared" si="16"/>
        <v>0</v>
      </c>
      <c r="Z43" s="3">
        <f t="shared" si="16"/>
        <v>0</v>
      </c>
      <c r="AA43" s="3">
        <f t="shared" si="16"/>
        <v>0</v>
      </c>
      <c r="AB43" s="3">
        <f t="shared" si="27"/>
        <v>0</v>
      </c>
      <c r="AC43" s="3"/>
      <c r="AD43" s="7">
        <v>44752</v>
      </c>
      <c r="AE43" s="3">
        <f t="shared" si="18"/>
        <v>0</v>
      </c>
      <c r="AF43" s="3">
        <f t="shared" si="30"/>
        <v>0</v>
      </c>
      <c r="AG43" s="3">
        <f t="shared" si="24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ref="AK43:AK74" si="56">IF(AND($C43&gt;AK$3,$C43&lt;AL$3),$G43,)</f>
        <v>0</v>
      </c>
      <c r="AL43" s="3">
        <f t="shared" ref="AL43:AX43" si="57">IF(AND($C43&gt;AL$3,$C43&lt;AM$3),$G43,)</f>
        <v>0</v>
      </c>
      <c r="AM43" s="3">
        <f t="shared" si="57"/>
        <v>0</v>
      </c>
      <c r="AN43" s="3">
        <f t="shared" si="57"/>
        <v>0</v>
      </c>
      <c r="AO43" s="3">
        <f t="shared" si="57"/>
        <v>0</v>
      </c>
      <c r="AP43" s="3">
        <f t="shared" si="57"/>
        <v>0</v>
      </c>
      <c r="AQ43" s="3">
        <f t="shared" si="57"/>
        <v>2.2873617291744308E-3</v>
      </c>
      <c r="AR43" s="3">
        <f t="shared" si="57"/>
        <v>0</v>
      </c>
      <c r="AS43" s="3">
        <f t="shared" si="57"/>
        <v>0</v>
      </c>
      <c r="AT43" s="3">
        <f t="shared" si="57"/>
        <v>0</v>
      </c>
      <c r="AU43" s="3">
        <f t="shared" si="57"/>
        <v>0</v>
      </c>
      <c r="AV43" s="3">
        <f t="shared" si="57"/>
        <v>0</v>
      </c>
      <c r="AW43" s="3">
        <f t="shared" si="57"/>
        <v>0</v>
      </c>
      <c r="AX43" s="3">
        <f t="shared" si="57"/>
        <v>0</v>
      </c>
      <c r="AY43" s="3">
        <f t="shared" si="36"/>
        <v>0</v>
      </c>
      <c r="AZ43" s="3">
        <f t="shared" si="37"/>
        <v>0</v>
      </c>
      <c r="BA43" s="3">
        <f t="shared" si="37"/>
        <v>0</v>
      </c>
      <c r="BE43" s="1">
        <v>191</v>
      </c>
      <c r="BF43">
        <v>12371.636714558241</v>
      </c>
      <c r="BG43">
        <v>12400</v>
      </c>
      <c r="BH43">
        <f t="shared" si="12"/>
        <v>12371.636714558241</v>
      </c>
      <c r="BI43">
        <f t="shared" si="13"/>
        <v>-28.363285441759217</v>
      </c>
      <c r="BJ43">
        <f t="shared" si="10"/>
        <v>0</v>
      </c>
      <c r="BK43">
        <f t="shared" si="6"/>
        <v>28.363285441759217</v>
      </c>
      <c r="BL43">
        <f t="shared" si="11"/>
        <v>12343.273429116482</v>
      </c>
    </row>
    <row r="44" spans="1:64" x14ac:dyDescent="0.35">
      <c r="A44" s="1">
        <v>192</v>
      </c>
      <c r="B44">
        <v>12727.18299708578</v>
      </c>
      <c r="C44">
        <v>12480</v>
      </c>
      <c r="D44">
        <f t="shared" si="7"/>
        <v>12232.81700291422</v>
      </c>
      <c r="E44">
        <v>216</v>
      </c>
      <c r="F44" s="3">
        <v>1.9806329894693549E-2</v>
      </c>
      <c r="G44" s="3">
        <v>1.9806329894693549E-2</v>
      </c>
      <c r="H44" s="3">
        <f t="shared" si="46"/>
        <v>1.9806329894693549E-2</v>
      </c>
      <c r="I44" s="3">
        <f t="shared" si="46"/>
        <v>1.9806329894693549E-2</v>
      </c>
      <c r="J44" s="3">
        <f t="shared" si="46"/>
        <v>1.9806329894693549E-2</v>
      </c>
      <c r="K44" s="3">
        <f t="shared" si="46"/>
        <v>1.9806329894693549E-2</v>
      </c>
      <c r="L44" s="3">
        <f t="shared" si="46"/>
        <v>1.9806329894693549E-2</v>
      </c>
      <c r="M44" s="3">
        <f t="shared" si="46"/>
        <v>1.9806329894693549E-2</v>
      </c>
      <c r="N44" s="3">
        <f t="shared" si="46"/>
        <v>1.9806329894693549E-2</v>
      </c>
      <c r="O44" s="3">
        <f t="shared" si="46"/>
        <v>1.9806329894693549E-2</v>
      </c>
      <c r="P44" s="3">
        <f t="shared" si="46"/>
        <v>1.9806329894693549E-2</v>
      </c>
      <c r="Q44" s="3">
        <f t="shared" si="46"/>
        <v>1.9806329894693549E-2</v>
      </c>
      <c r="R44" s="3">
        <f t="shared" si="46"/>
        <v>1.9806329894693549E-2</v>
      </c>
      <c r="S44" s="3">
        <f t="shared" si="46"/>
        <v>1.9806329894693549E-2</v>
      </c>
      <c r="T44" s="3">
        <f t="shared" si="46"/>
        <v>0</v>
      </c>
      <c r="U44" s="3">
        <f t="shared" si="46"/>
        <v>0</v>
      </c>
      <c r="V44" s="3">
        <f t="shared" si="46"/>
        <v>0</v>
      </c>
      <c r="W44" s="3">
        <f t="shared" si="16"/>
        <v>0</v>
      </c>
      <c r="X44" s="3">
        <f t="shared" si="16"/>
        <v>0</v>
      </c>
      <c r="Y44" s="3">
        <f t="shared" si="16"/>
        <v>0</v>
      </c>
      <c r="Z44" s="3">
        <f t="shared" si="16"/>
        <v>0</v>
      </c>
      <c r="AA44" s="3">
        <f t="shared" si="16"/>
        <v>0</v>
      </c>
      <c r="AB44" s="3">
        <f t="shared" si="27"/>
        <v>0</v>
      </c>
      <c r="AC44" s="3"/>
      <c r="AD44" s="7">
        <v>44753</v>
      </c>
      <c r="AE44" s="3">
        <f t="shared" si="18"/>
        <v>0</v>
      </c>
      <c r="AF44" s="3">
        <f t="shared" si="30"/>
        <v>0</v>
      </c>
      <c r="AG44" s="3">
        <f t="shared" si="24"/>
        <v>0</v>
      </c>
      <c r="AH44" s="3">
        <f t="shared" si="47"/>
        <v>0</v>
      </c>
      <c r="AI44" s="3">
        <f t="shared" si="47"/>
        <v>0</v>
      </c>
      <c r="AJ44" s="3">
        <f t="shared" si="47"/>
        <v>0</v>
      </c>
      <c r="AK44" s="3">
        <f t="shared" si="56"/>
        <v>0</v>
      </c>
      <c r="AL44" s="3">
        <f t="shared" ref="AL44:AX44" si="58">IF(AND($C44&gt;AL$3,$C44&lt;AM$3),$G44,)</f>
        <v>0</v>
      </c>
      <c r="AM44" s="3">
        <f t="shared" si="58"/>
        <v>0</v>
      </c>
      <c r="AN44" s="3">
        <f t="shared" si="58"/>
        <v>0</v>
      </c>
      <c r="AO44" s="3">
        <f t="shared" si="58"/>
        <v>0</v>
      </c>
      <c r="AP44" s="3">
        <f t="shared" si="58"/>
        <v>0</v>
      </c>
      <c r="AQ44" s="3">
        <f t="shared" si="58"/>
        <v>1.9806329894693549E-2</v>
      </c>
      <c r="AR44" s="3">
        <f t="shared" si="58"/>
        <v>0</v>
      </c>
      <c r="AS44" s="3">
        <f t="shared" si="58"/>
        <v>0</v>
      </c>
      <c r="AT44" s="3">
        <f t="shared" si="58"/>
        <v>0</v>
      </c>
      <c r="AU44" s="3">
        <f t="shared" si="58"/>
        <v>0</v>
      </c>
      <c r="AV44" s="3">
        <f t="shared" si="58"/>
        <v>0</v>
      </c>
      <c r="AW44" s="3">
        <f t="shared" si="58"/>
        <v>0</v>
      </c>
      <c r="AX44" s="3">
        <f t="shared" si="58"/>
        <v>0</v>
      </c>
      <c r="AY44" s="3">
        <f t="shared" ref="AY44:AY75" si="59">IF(AND($C44&gt;AY$3,$C44&lt;AZ$3),$G44,)</f>
        <v>0</v>
      </c>
      <c r="AZ44" s="3">
        <f t="shared" si="37"/>
        <v>0</v>
      </c>
      <c r="BA44" s="3">
        <f t="shared" si="37"/>
        <v>0</v>
      </c>
      <c r="BE44" s="1">
        <v>192</v>
      </c>
      <c r="BF44">
        <v>12727.18299708578</v>
      </c>
      <c r="BG44">
        <v>12480</v>
      </c>
      <c r="BH44">
        <f t="shared" si="12"/>
        <v>12480</v>
      </c>
      <c r="BI44">
        <f t="shared" si="13"/>
        <v>247.18299708577979</v>
      </c>
      <c r="BJ44">
        <f t="shared" si="10"/>
        <v>247.18299708577979</v>
      </c>
      <c r="BK44">
        <f t="shared" si="6"/>
        <v>0</v>
      </c>
      <c r="BL44">
        <f t="shared" si="11"/>
        <v>12232.81700291422</v>
      </c>
    </row>
    <row r="45" spans="1:64" x14ac:dyDescent="0.35">
      <c r="A45" s="1">
        <v>193</v>
      </c>
      <c r="B45">
        <v>13554.389640091669</v>
      </c>
      <c r="C45">
        <v>13468</v>
      </c>
      <c r="D45">
        <f t="shared" si="7"/>
        <v>13381.610359908331</v>
      </c>
      <c r="E45">
        <v>216</v>
      </c>
      <c r="F45" s="3">
        <v>6.4144371912440157E-3</v>
      </c>
      <c r="G45" s="3">
        <v>6.4144371912440157E-3</v>
      </c>
      <c r="H45" s="3">
        <f t="shared" si="46"/>
        <v>6.4144371912440157E-3</v>
      </c>
      <c r="I45" s="3">
        <f t="shared" si="46"/>
        <v>6.4144371912440157E-3</v>
      </c>
      <c r="J45" s="3">
        <f t="shared" si="46"/>
        <v>6.4144371912440157E-3</v>
      </c>
      <c r="K45" s="3">
        <f t="shared" si="46"/>
        <v>6.4144371912440157E-3</v>
      </c>
      <c r="L45" s="3">
        <f t="shared" si="46"/>
        <v>6.4144371912440157E-3</v>
      </c>
      <c r="M45" s="3">
        <f t="shared" si="46"/>
        <v>6.4144371912440157E-3</v>
      </c>
      <c r="N45" s="3">
        <f t="shared" si="46"/>
        <v>6.4144371912440157E-3</v>
      </c>
      <c r="O45" s="3">
        <f t="shared" si="46"/>
        <v>6.4144371912440157E-3</v>
      </c>
      <c r="P45" s="3">
        <f t="shared" si="46"/>
        <v>6.4144371912440157E-3</v>
      </c>
      <c r="Q45" s="3">
        <f t="shared" si="46"/>
        <v>6.4144371912440157E-3</v>
      </c>
      <c r="R45" s="3">
        <f t="shared" si="46"/>
        <v>6.4144371912440157E-3</v>
      </c>
      <c r="S45" s="3">
        <f t="shared" si="46"/>
        <v>6.4144371912440157E-3</v>
      </c>
      <c r="T45" s="3">
        <f t="shared" si="46"/>
        <v>6.4144371912440157E-3</v>
      </c>
      <c r="U45" s="3">
        <f t="shared" si="46"/>
        <v>0</v>
      </c>
      <c r="V45" s="3">
        <f t="shared" si="46"/>
        <v>0</v>
      </c>
      <c r="W45" s="3">
        <f t="shared" si="16"/>
        <v>0</v>
      </c>
      <c r="X45" s="3">
        <f t="shared" si="16"/>
        <v>0</v>
      </c>
      <c r="Y45" s="3">
        <f t="shared" si="16"/>
        <v>0</v>
      </c>
      <c r="Z45" s="3">
        <f t="shared" si="16"/>
        <v>0</v>
      </c>
      <c r="AA45" s="3">
        <f t="shared" si="16"/>
        <v>0</v>
      </c>
      <c r="AB45" s="3">
        <f t="shared" si="27"/>
        <v>0</v>
      </c>
      <c r="AC45" s="3"/>
      <c r="AD45" s="7">
        <v>44754</v>
      </c>
      <c r="AE45" s="3">
        <f t="shared" si="18"/>
        <v>0</v>
      </c>
      <c r="AF45" s="3">
        <f t="shared" si="30"/>
        <v>0</v>
      </c>
      <c r="AG45" s="3">
        <f t="shared" si="24"/>
        <v>0</v>
      </c>
      <c r="AH45" s="3">
        <f t="shared" si="47"/>
        <v>0</v>
      </c>
      <c r="AI45" s="3">
        <f t="shared" si="47"/>
        <v>0</v>
      </c>
      <c r="AJ45" s="3">
        <f t="shared" si="47"/>
        <v>0</v>
      </c>
      <c r="AK45" s="3">
        <f t="shared" si="56"/>
        <v>0</v>
      </c>
      <c r="AL45" s="3">
        <f t="shared" ref="AL45:AX45" si="60">IF(AND($C45&gt;AL$3,$C45&lt;AM$3),$G45,)</f>
        <v>0</v>
      </c>
      <c r="AM45" s="3">
        <f t="shared" si="60"/>
        <v>0</v>
      </c>
      <c r="AN45" s="3">
        <f t="shared" si="60"/>
        <v>0</v>
      </c>
      <c r="AO45" s="3">
        <f t="shared" si="60"/>
        <v>0</v>
      </c>
      <c r="AP45" s="3">
        <f t="shared" si="60"/>
        <v>0</v>
      </c>
      <c r="AQ45" s="3">
        <f t="shared" si="60"/>
        <v>0</v>
      </c>
      <c r="AR45" s="3">
        <f t="shared" si="60"/>
        <v>6.4144371912440157E-3</v>
      </c>
      <c r="AS45" s="3">
        <f t="shared" si="60"/>
        <v>0</v>
      </c>
      <c r="AT45" s="3">
        <f t="shared" si="60"/>
        <v>0</v>
      </c>
      <c r="AU45" s="3">
        <f t="shared" si="60"/>
        <v>0</v>
      </c>
      <c r="AV45" s="3">
        <f t="shared" si="60"/>
        <v>0</v>
      </c>
      <c r="AW45" s="3">
        <f t="shared" si="60"/>
        <v>0</v>
      </c>
      <c r="AX45" s="3">
        <f t="shared" si="60"/>
        <v>0</v>
      </c>
      <c r="AY45" s="3">
        <f t="shared" si="59"/>
        <v>0</v>
      </c>
      <c r="AZ45" s="3">
        <f t="shared" si="37"/>
        <v>0</v>
      </c>
      <c r="BA45" s="3">
        <f t="shared" si="37"/>
        <v>0</v>
      </c>
      <c r="BE45" s="1">
        <v>193</v>
      </c>
      <c r="BF45">
        <v>13554.389640091669</v>
      </c>
      <c r="BG45">
        <v>13468</v>
      </c>
      <c r="BH45">
        <f t="shared" si="12"/>
        <v>13468</v>
      </c>
      <c r="BI45">
        <f t="shared" si="13"/>
        <v>86.389640091669207</v>
      </c>
      <c r="BJ45">
        <f t="shared" si="10"/>
        <v>86.389640091669207</v>
      </c>
      <c r="BK45">
        <f t="shared" si="6"/>
        <v>0</v>
      </c>
      <c r="BL45">
        <f t="shared" si="11"/>
        <v>13381.610359908331</v>
      </c>
    </row>
    <row r="46" spans="1:64" x14ac:dyDescent="0.35">
      <c r="A46" s="1">
        <v>194</v>
      </c>
      <c r="B46">
        <v>4384.722444995331</v>
      </c>
      <c r="C46">
        <v>3268</v>
      </c>
      <c r="D46">
        <f t="shared" si="7"/>
        <v>2151.277555004669</v>
      </c>
      <c r="E46">
        <v>210</v>
      </c>
      <c r="F46" s="3">
        <v>0.34171433445389549</v>
      </c>
      <c r="G46" s="3">
        <v>0.34171433445389549</v>
      </c>
      <c r="H46" s="3">
        <f t="shared" si="46"/>
        <v>0.34171433445389549</v>
      </c>
      <c r="I46" s="3">
        <f t="shared" si="46"/>
        <v>0.34171433445389549</v>
      </c>
      <c r="J46" s="3">
        <f t="shared" si="46"/>
        <v>0.34171433445389549</v>
      </c>
      <c r="K46" s="3">
        <f t="shared" si="46"/>
        <v>0</v>
      </c>
      <c r="L46" s="3">
        <f t="shared" si="46"/>
        <v>0</v>
      </c>
      <c r="M46" s="3">
        <f t="shared" si="46"/>
        <v>0</v>
      </c>
      <c r="N46" s="3">
        <f t="shared" si="46"/>
        <v>0</v>
      </c>
      <c r="O46" s="3">
        <f t="shared" si="46"/>
        <v>0</v>
      </c>
      <c r="P46" s="3">
        <f t="shared" si="46"/>
        <v>0</v>
      </c>
      <c r="Q46" s="3">
        <f t="shared" si="46"/>
        <v>0</v>
      </c>
      <c r="R46" s="3">
        <f t="shared" si="46"/>
        <v>0</v>
      </c>
      <c r="S46" s="3">
        <f t="shared" si="46"/>
        <v>0</v>
      </c>
      <c r="T46" s="3">
        <f t="shared" si="46"/>
        <v>0</v>
      </c>
      <c r="U46" s="3">
        <f t="shared" si="46"/>
        <v>0</v>
      </c>
      <c r="V46" s="3">
        <f t="shared" si="46"/>
        <v>0</v>
      </c>
      <c r="W46" s="3">
        <f t="shared" si="16"/>
        <v>0</v>
      </c>
      <c r="X46" s="3">
        <f t="shared" si="16"/>
        <v>0</v>
      </c>
      <c r="Y46" s="3">
        <f t="shared" si="16"/>
        <v>0</v>
      </c>
      <c r="Z46" s="3">
        <f t="shared" si="16"/>
        <v>0</v>
      </c>
      <c r="AA46" s="3">
        <f t="shared" si="16"/>
        <v>0</v>
      </c>
      <c r="AB46" s="3">
        <f t="shared" si="27"/>
        <v>0</v>
      </c>
      <c r="AC46" s="3"/>
      <c r="AD46" s="7">
        <v>44755</v>
      </c>
      <c r="AE46" s="3">
        <f t="shared" ref="AE46:AE77" si="61">IF($C46&lt;AF$3,$G46,)</f>
        <v>0</v>
      </c>
      <c r="AF46" s="3">
        <f t="shared" si="30"/>
        <v>0</v>
      </c>
      <c r="AG46" s="3">
        <f t="shared" si="24"/>
        <v>0</v>
      </c>
      <c r="AH46" s="3">
        <f t="shared" si="47"/>
        <v>0.34171433445389549</v>
      </c>
      <c r="AI46" s="3">
        <f t="shared" si="47"/>
        <v>0</v>
      </c>
      <c r="AJ46" s="3">
        <f t="shared" si="47"/>
        <v>0</v>
      </c>
      <c r="AK46" s="3">
        <f t="shared" si="56"/>
        <v>0</v>
      </c>
      <c r="AL46" s="3">
        <f t="shared" ref="AL46:AX46" si="62">IF(AND($C46&gt;AL$3,$C46&lt;AM$3),$G46,)</f>
        <v>0</v>
      </c>
      <c r="AM46" s="3">
        <f t="shared" si="62"/>
        <v>0</v>
      </c>
      <c r="AN46" s="3">
        <f t="shared" si="62"/>
        <v>0</v>
      </c>
      <c r="AO46" s="3">
        <f t="shared" si="62"/>
        <v>0</v>
      </c>
      <c r="AP46" s="3">
        <f t="shared" si="62"/>
        <v>0</v>
      </c>
      <c r="AQ46" s="3">
        <f t="shared" si="62"/>
        <v>0</v>
      </c>
      <c r="AR46" s="3">
        <f t="shared" si="62"/>
        <v>0</v>
      </c>
      <c r="AS46" s="3">
        <f t="shared" si="62"/>
        <v>0</v>
      </c>
      <c r="AT46" s="3">
        <f t="shared" si="62"/>
        <v>0</v>
      </c>
      <c r="AU46" s="3">
        <f t="shared" si="62"/>
        <v>0</v>
      </c>
      <c r="AV46" s="3">
        <f t="shared" si="62"/>
        <v>0</v>
      </c>
      <c r="AW46" s="3">
        <f t="shared" si="62"/>
        <v>0</v>
      </c>
      <c r="AX46" s="3">
        <f t="shared" si="62"/>
        <v>0</v>
      </c>
      <c r="AY46" s="3">
        <f t="shared" si="59"/>
        <v>0</v>
      </c>
      <c r="AZ46" s="3">
        <f t="shared" si="37"/>
        <v>0</v>
      </c>
      <c r="BA46" s="3">
        <f t="shared" si="37"/>
        <v>0</v>
      </c>
      <c r="BE46" s="1">
        <v>194</v>
      </c>
      <c r="BF46">
        <v>4384.722444995331</v>
      </c>
      <c r="BG46">
        <v>3268</v>
      </c>
      <c r="BH46">
        <f t="shared" si="12"/>
        <v>3268</v>
      </c>
      <c r="BI46">
        <f t="shared" si="13"/>
        <v>1116.722444995331</v>
      </c>
      <c r="BJ46">
        <f t="shared" si="10"/>
        <v>1116.722444995331</v>
      </c>
      <c r="BK46">
        <f t="shared" si="6"/>
        <v>0</v>
      </c>
      <c r="BL46">
        <f t="shared" si="11"/>
        <v>2151.277555004669</v>
      </c>
    </row>
    <row r="47" spans="1:64" x14ac:dyDescent="0.35">
      <c r="A47" s="1">
        <v>195</v>
      </c>
      <c r="B47">
        <v>5404.2561140447006</v>
      </c>
      <c r="C47">
        <v>5804</v>
      </c>
      <c r="D47">
        <f t="shared" si="7"/>
        <v>5004.5122280894011</v>
      </c>
      <c r="E47">
        <v>111</v>
      </c>
      <c r="F47" s="3">
        <v>-6.8873860433373402E-2</v>
      </c>
      <c r="G47" s="3">
        <v>6.8873860433373402E-2</v>
      </c>
      <c r="H47" s="3">
        <f t="shared" si="46"/>
        <v>6.8873860433373402E-2</v>
      </c>
      <c r="I47" s="3">
        <f t="shared" si="46"/>
        <v>6.8873860433373402E-2</v>
      </c>
      <c r="J47" s="3">
        <f t="shared" si="46"/>
        <v>6.8873860433373402E-2</v>
      </c>
      <c r="K47" s="3">
        <f t="shared" si="46"/>
        <v>6.8873860433373402E-2</v>
      </c>
      <c r="L47" s="3">
        <f t="shared" si="46"/>
        <v>6.8873860433373402E-2</v>
      </c>
      <c r="M47" s="3">
        <f t="shared" si="46"/>
        <v>0</v>
      </c>
      <c r="N47" s="3">
        <f t="shared" si="46"/>
        <v>0</v>
      </c>
      <c r="O47" s="3">
        <f t="shared" si="46"/>
        <v>0</v>
      </c>
      <c r="P47" s="3">
        <f t="shared" si="46"/>
        <v>0</v>
      </c>
      <c r="Q47" s="3">
        <f t="shared" si="46"/>
        <v>0</v>
      </c>
      <c r="R47" s="3">
        <f t="shared" si="46"/>
        <v>0</v>
      </c>
      <c r="S47" s="3">
        <f t="shared" si="46"/>
        <v>0</v>
      </c>
      <c r="T47" s="3">
        <f t="shared" si="46"/>
        <v>0</v>
      </c>
      <c r="U47" s="3">
        <f t="shared" si="46"/>
        <v>0</v>
      </c>
      <c r="V47" s="3">
        <f t="shared" si="46"/>
        <v>0</v>
      </c>
      <c r="W47" s="3">
        <f t="shared" si="16"/>
        <v>0</v>
      </c>
      <c r="X47" s="3">
        <f t="shared" si="16"/>
        <v>0</v>
      </c>
      <c r="Y47" s="3">
        <f t="shared" si="16"/>
        <v>0</v>
      </c>
      <c r="Z47" s="3">
        <f t="shared" si="16"/>
        <v>0</v>
      </c>
      <c r="AA47" s="3">
        <f t="shared" si="16"/>
        <v>0</v>
      </c>
      <c r="AB47" s="3">
        <f t="shared" si="27"/>
        <v>0</v>
      </c>
      <c r="AC47" s="3"/>
      <c r="AD47" s="7">
        <v>44756</v>
      </c>
      <c r="AE47" s="3">
        <f t="shared" si="61"/>
        <v>0</v>
      </c>
      <c r="AF47" s="3">
        <f t="shared" si="30"/>
        <v>0</v>
      </c>
      <c r="AG47" s="3">
        <f t="shared" si="24"/>
        <v>0</v>
      </c>
      <c r="AH47" s="3">
        <f t="shared" si="47"/>
        <v>0</v>
      </c>
      <c r="AI47" s="3">
        <f t="shared" si="47"/>
        <v>0</v>
      </c>
      <c r="AJ47" s="3">
        <f t="shared" si="47"/>
        <v>6.8873860433373402E-2</v>
      </c>
      <c r="AK47" s="3">
        <f t="shared" si="56"/>
        <v>0</v>
      </c>
      <c r="AL47" s="3">
        <f t="shared" ref="AL47:AX47" si="63">IF(AND($C47&gt;AL$3,$C47&lt;AM$3),$G47,)</f>
        <v>0</v>
      </c>
      <c r="AM47" s="3">
        <f t="shared" si="63"/>
        <v>0</v>
      </c>
      <c r="AN47" s="3">
        <f t="shared" si="63"/>
        <v>0</v>
      </c>
      <c r="AO47" s="3">
        <f t="shared" si="63"/>
        <v>0</v>
      </c>
      <c r="AP47" s="3">
        <f t="shared" si="63"/>
        <v>0</v>
      </c>
      <c r="AQ47" s="3">
        <f t="shared" si="63"/>
        <v>0</v>
      </c>
      <c r="AR47" s="3">
        <f t="shared" si="63"/>
        <v>0</v>
      </c>
      <c r="AS47" s="3">
        <f t="shared" si="63"/>
        <v>0</v>
      </c>
      <c r="AT47" s="3">
        <f t="shared" si="63"/>
        <v>0</v>
      </c>
      <c r="AU47" s="3">
        <f t="shared" si="63"/>
        <v>0</v>
      </c>
      <c r="AV47" s="3">
        <f t="shared" si="63"/>
        <v>0</v>
      </c>
      <c r="AW47" s="3">
        <f t="shared" si="63"/>
        <v>0</v>
      </c>
      <c r="AX47" s="3">
        <f t="shared" si="63"/>
        <v>0</v>
      </c>
      <c r="AY47" s="3">
        <f t="shared" si="59"/>
        <v>0</v>
      </c>
      <c r="AZ47" s="3">
        <f t="shared" si="37"/>
        <v>0</v>
      </c>
      <c r="BA47" s="3">
        <f t="shared" si="37"/>
        <v>0</v>
      </c>
      <c r="BE47" s="1">
        <v>195</v>
      </c>
      <c r="BF47">
        <v>5404.2561140447006</v>
      </c>
      <c r="BG47">
        <v>5804</v>
      </c>
      <c r="BH47">
        <f t="shared" si="12"/>
        <v>5404.2561140447006</v>
      </c>
      <c r="BI47">
        <f t="shared" si="13"/>
        <v>-399.74388595529945</v>
      </c>
      <c r="BJ47">
        <f t="shared" si="10"/>
        <v>0</v>
      </c>
      <c r="BK47">
        <f t="shared" si="6"/>
        <v>399.74388595529945</v>
      </c>
      <c r="BL47">
        <f t="shared" si="11"/>
        <v>5004.5122280894011</v>
      </c>
    </row>
    <row r="48" spans="1:64" x14ac:dyDescent="0.35">
      <c r="A48" s="1">
        <v>196</v>
      </c>
      <c r="B48">
        <v>13090.39639879706</v>
      </c>
      <c r="C48">
        <v>12316</v>
      </c>
      <c r="D48">
        <f t="shared" si="7"/>
        <v>11541.60360120294</v>
      </c>
      <c r="E48">
        <v>216</v>
      </c>
      <c r="F48" s="3">
        <v>6.287726524821835E-2</v>
      </c>
      <c r="G48" s="3">
        <v>6.287726524821835E-2</v>
      </c>
      <c r="H48" s="3">
        <f t="shared" si="46"/>
        <v>6.287726524821835E-2</v>
      </c>
      <c r="I48" s="3">
        <f t="shared" si="46"/>
        <v>6.287726524821835E-2</v>
      </c>
      <c r="J48" s="3">
        <f t="shared" si="46"/>
        <v>6.287726524821835E-2</v>
      </c>
      <c r="K48" s="3">
        <f t="shared" si="46"/>
        <v>6.287726524821835E-2</v>
      </c>
      <c r="L48" s="3">
        <f t="shared" si="46"/>
        <v>6.287726524821835E-2</v>
      </c>
      <c r="M48" s="3">
        <f t="shared" si="46"/>
        <v>6.287726524821835E-2</v>
      </c>
      <c r="N48" s="3">
        <f t="shared" si="46"/>
        <v>6.287726524821835E-2</v>
      </c>
      <c r="O48" s="3">
        <f t="shared" si="46"/>
        <v>6.287726524821835E-2</v>
      </c>
      <c r="P48" s="3">
        <f t="shared" si="46"/>
        <v>6.287726524821835E-2</v>
      </c>
      <c r="Q48" s="3">
        <f t="shared" si="46"/>
        <v>6.287726524821835E-2</v>
      </c>
      <c r="R48" s="3">
        <f t="shared" si="46"/>
        <v>6.287726524821835E-2</v>
      </c>
      <c r="S48" s="3">
        <f t="shared" si="46"/>
        <v>6.287726524821835E-2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16"/>
        <v>0</v>
      </c>
      <c r="X48" s="3">
        <f t="shared" si="16"/>
        <v>0</v>
      </c>
      <c r="Y48" s="3">
        <f t="shared" si="16"/>
        <v>0</v>
      </c>
      <c r="Z48" s="3">
        <f t="shared" si="16"/>
        <v>0</v>
      </c>
      <c r="AA48" s="3">
        <f t="shared" si="16"/>
        <v>0</v>
      </c>
      <c r="AB48" s="3">
        <f t="shared" si="27"/>
        <v>0</v>
      </c>
      <c r="AC48" s="3"/>
      <c r="AD48" s="7">
        <v>44757</v>
      </c>
      <c r="AE48" s="3">
        <f t="shared" si="61"/>
        <v>0</v>
      </c>
      <c r="AF48" s="3">
        <f t="shared" si="30"/>
        <v>0</v>
      </c>
      <c r="AG48" s="3">
        <f t="shared" si="24"/>
        <v>0</v>
      </c>
      <c r="AH48" s="3">
        <f t="shared" si="47"/>
        <v>0</v>
      </c>
      <c r="AI48" s="3">
        <f t="shared" si="47"/>
        <v>0</v>
      </c>
      <c r="AJ48" s="3">
        <f t="shared" si="47"/>
        <v>0</v>
      </c>
      <c r="AK48" s="3">
        <f t="shared" si="56"/>
        <v>0</v>
      </c>
      <c r="AL48" s="3">
        <f t="shared" ref="AL48:AX48" si="64">IF(AND($C48&gt;AL$3,$C48&lt;AM$3),$G48,)</f>
        <v>0</v>
      </c>
      <c r="AM48" s="3">
        <f t="shared" si="64"/>
        <v>0</v>
      </c>
      <c r="AN48" s="3">
        <f t="shared" si="64"/>
        <v>0</v>
      </c>
      <c r="AO48" s="3">
        <f t="shared" si="64"/>
        <v>0</v>
      </c>
      <c r="AP48" s="3">
        <f t="shared" si="64"/>
        <v>0</v>
      </c>
      <c r="AQ48" s="3">
        <f t="shared" si="64"/>
        <v>6.287726524821835E-2</v>
      </c>
      <c r="AR48" s="3">
        <f t="shared" si="64"/>
        <v>0</v>
      </c>
      <c r="AS48" s="3">
        <f t="shared" si="64"/>
        <v>0</v>
      </c>
      <c r="AT48" s="3">
        <f t="shared" si="64"/>
        <v>0</v>
      </c>
      <c r="AU48" s="3">
        <f t="shared" si="64"/>
        <v>0</v>
      </c>
      <c r="AV48" s="3">
        <f t="shared" si="64"/>
        <v>0</v>
      </c>
      <c r="AW48" s="3">
        <f t="shared" si="64"/>
        <v>0</v>
      </c>
      <c r="AX48" s="3">
        <f t="shared" si="64"/>
        <v>0</v>
      </c>
      <c r="AY48" s="3">
        <f t="shared" si="59"/>
        <v>0</v>
      </c>
      <c r="AZ48" s="3">
        <f t="shared" si="37"/>
        <v>0</v>
      </c>
      <c r="BA48" s="3">
        <f t="shared" si="37"/>
        <v>0</v>
      </c>
      <c r="BE48" s="1">
        <v>196</v>
      </c>
      <c r="BF48">
        <v>13090.39639879706</v>
      </c>
      <c r="BG48">
        <v>12316</v>
      </c>
      <c r="BH48">
        <f t="shared" si="12"/>
        <v>12316</v>
      </c>
      <c r="BI48">
        <f t="shared" si="13"/>
        <v>774.3963987970601</v>
      </c>
      <c r="BJ48">
        <f t="shared" si="10"/>
        <v>774.3963987970601</v>
      </c>
      <c r="BK48">
        <f t="shared" si="6"/>
        <v>0</v>
      </c>
      <c r="BL48">
        <f t="shared" si="11"/>
        <v>11541.60360120294</v>
      </c>
    </row>
    <row r="49" spans="1:64" x14ac:dyDescent="0.35">
      <c r="A49" s="1">
        <v>197</v>
      </c>
      <c r="B49">
        <v>3119.1415932824839</v>
      </c>
      <c r="C49">
        <v>2100</v>
      </c>
      <c r="D49">
        <f t="shared" si="7"/>
        <v>1080.8584067175161</v>
      </c>
      <c r="E49">
        <v>118</v>
      </c>
      <c r="F49" s="3">
        <v>0.48530552061070659</v>
      </c>
      <c r="G49" s="3">
        <v>0.48530552061070659</v>
      </c>
      <c r="H49" s="3">
        <f t="shared" si="46"/>
        <v>0.48530552061070659</v>
      </c>
      <c r="I49" s="3">
        <f t="shared" si="46"/>
        <v>0.48530552061070659</v>
      </c>
      <c r="J49" s="3">
        <f t="shared" si="46"/>
        <v>0</v>
      </c>
      <c r="K49" s="3">
        <f t="shared" si="46"/>
        <v>0</v>
      </c>
      <c r="L49" s="3">
        <f t="shared" si="46"/>
        <v>0</v>
      </c>
      <c r="M49" s="3">
        <f t="shared" si="46"/>
        <v>0</v>
      </c>
      <c r="N49" s="3">
        <f t="shared" si="46"/>
        <v>0</v>
      </c>
      <c r="O49" s="3">
        <f t="shared" si="46"/>
        <v>0</v>
      </c>
      <c r="P49" s="3">
        <f t="shared" si="46"/>
        <v>0</v>
      </c>
      <c r="Q49" s="3">
        <f t="shared" si="46"/>
        <v>0</v>
      </c>
      <c r="R49" s="3">
        <f t="shared" si="46"/>
        <v>0</v>
      </c>
      <c r="S49" s="3">
        <f t="shared" si="46"/>
        <v>0</v>
      </c>
      <c r="T49" s="3">
        <f t="shared" si="46"/>
        <v>0</v>
      </c>
      <c r="U49" s="3">
        <f t="shared" si="46"/>
        <v>0</v>
      </c>
      <c r="V49" s="3">
        <f t="shared" si="46"/>
        <v>0</v>
      </c>
      <c r="W49" s="3">
        <f t="shared" si="16"/>
        <v>0</v>
      </c>
      <c r="X49" s="3">
        <f t="shared" si="16"/>
        <v>0</v>
      </c>
      <c r="Y49" s="3">
        <f t="shared" si="16"/>
        <v>0</v>
      </c>
      <c r="Z49" s="3">
        <f t="shared" si="16"/>
        <v>0</v>
      </c>
      <c r="AA49" s="3">
        <f t="shared" si="16"/>
        <v>0</v>
      </c>
      <c r="AB49" s="3">
        <f t="shared" si="27"/>
        <v>0</v>
      </c>
      <c r="AC49" s="3"/>
      <c r="AD49" s="7">
        <v>44758</v>
      </c>
      <c r="AE49" s="3">
        <f t="shared" si="61"/>
        <v>0</v>
      </c>
      <c r="AF49" s="3">
        <f t="shared" si="30"/>
        <v>0</v>
      </c>
      <c r="AG49" s="3">
        <f t="shared" si="24"/>
        <v>0.48530552061070659</v>
      </c>
      <c r="AH49" s="3">
        <f t="shared" si="47"/>
        <v>0</v>
      </c>
      <c r="AI49" s="3">
        <f t="shared" si="47"/>
        <v>0</v>
      </c>
      <c r="AJ49" s="3">
        <f t="shared" si="47"/>
        <v>0</v>
      </c>
      <c r="AK49" s="3">
        <f t="shared" si="56"/>
        <v>0</v>
      </c>
      <c r="AL49" s="3">
        <f t="shared" ref="AL49:AX49" si="65">IF(AND($C49&gt;AL$3,$C49&lt;AM$3),$G49,)</f>
        <v>0</v>
      </c>
      <c r="AM49" s="3">
        <f t="shared" si="65"/>
        <v>0</v>
      </c>
      <c r="AN49" s="3">
        <f t="shared" si="65"/>
        <v>0</v>
      </c>
      <c r="AO49" s="3">
        <f t="shared" si="65"/>
        <v>0</v>
      </c>
      <c r="AP49" s="3">
        <f t="shared" si="65"/>
        <v>0</v>
      </c>
      <c r="AQ49" s="3">
        <f t="shared" si="65"/>
        <v>0</v>
      </c>
      <c r="AR49" s="3">
        <f t="shared" si="65"/>
        <v>0</v>
      </c>
      <c r="AS49" s="3">
        <f t="shared" si="65"/>
        <v>0</v>
      </c>
      <c r="AT49" s="3">
        <f t="shared" si="65"/>
        <v>0</v>
      </c>
      <c r="AU49" s="3">
        <f t="shared" si="65"/>
        <v>0</v>
      </c>
      <c r="AV49" s="3">
        <f t="shared" si="65"/>
        <v>0</v>
      </c>
      <c r="AW49" s="3">
        <f t="shared" si="65"/>
        <v>0</v>
      </c>
      <c r="AX49" s="3">
        <f t="shared" si="65"/>
        <v>0</v>
      </c>
      <c r="AY49" s="3">
        <f t="shared" si="59"/>
        <v>0</v>
      </c>
      <c r="AZ49" s="3">
        <f t="shared" si="37"/>
        <v>0</v>
      </c>
      <c r="BA49" s="3">
        <f t="shared" si="37"/>
        <v>0</v>
      </c>
      <c r="BE49" s="1">
        <v>197</v>
      </c>
      <c r="BF49">
        <v>3119.1415932824839</v>
      </c>
      <c r="BG49">
        <v>2100</v>
      </c>
      <c r="BH49">
        <f t="shared" si="12"/>
        <v>2100</v>
      </c>
      <c r="BI49">
        <f t="shared" si="13"/>
        <v>1019.1415932824839</v>
      </c>
      <c r="BJ49">
        <f t="shared" si="10"/>
        <v>1019.1415932824839</v>
      </c>
      <c r="BK49">
        <f t="shared" si="6"/>
        <v>0</v>
      </c>
      <c r="BL49">
        <f t="shared" si="11"/>
        <v>1080.8584067175161</v>
      </c>
    </row>
    <row r="50" spans="1:64" x14ac:dyDescent="0.35">
      <c r="A50" s="1">
        <v>198</v>
      </c>
      <c r="B50">
        <v>3291.0783791032072</v>
      </c>
      <c r="C50">
        <v>3112</v>
      </c>
      <c r="D50">
        <f t="shared" si="7"/>
        <v>2932.9216208967928</v>
      </c>
      <c r="E50">
        <v>94</v>
      </c>
      <c r="F50" s="3">
        <v>5.7544466292804193E-2</v>
      </c>
      <c r="G50" s="3">
        <v>5.7544466292804193E-2</v>
      </c>
      <c r="H50" s="3">
        <f t="shared" si="46"/>
        <v>5.7544466292804193E-2</v>
      </c>
      <c r="I50" s="3">
        <f t="shared" si="46"/>
        <v>5.7544466292804193E-2</v>
      </c>
      <c r="J50" s="3">
        <f t="shared" si="46"/>
        <v>5.7544466292804193E-2</v>
      </c>
      <c r="K50" s="3">
        <f t="shared" si="46"/>
        <v>0</v>
      </c>
      <c r="L50" s="3">
        <f t="shared" si="46"/>
        <v>0</v>
      </c>
      <c r="M50" s="3">
        <f t="shared" si="46"/>
        <v>0</v>
      </c>
      <c r="N50" s="3">
        <f t="shared" si="46"/>
        <v>0</v>
      </c>
      <c r="O50" s="3">
        <f t="shared" si="46"/>
        <v>0</v>
      </c>
      <c r="P50" s="3">
        <f t="shared" si="46"/>
        <v>0</v>
      </c>
      <c r="Q50" s="3">
        <f t="shared" si="46"/>
        <v>0</v>
      </c>
      <c r="R50" s="3">
        <f t="shared" si="46"/>
        <v>0</v>
      </c>
      <c r="S50" s="3">
        <f t="shared" si="46"/>
        <v>0</v>
      </c>
      <c r="T50" s="3">
        <f t="shared" si="46"/>
        <v>0</v>
      </c>
      <c r="U50" s="3">
        <f t="shared" si="46"/>
        <v>0</v>
      </c>
      <c r="V50" s="3">
        <f t="shared" si="46"/>
        <v>0</v>
      </c>
      <c r="W50" s="3">
        <f t="shared" si="16"/>
        <v>0</v>
      </c>
      <c r="X50" s="3">
        <f t="shared" si="16"/>
        <v>0</v>
      </c>
      <c r="Y50" s="3">
        <f t="shared" si="16"/>
        <v>0</v>
      </c>
      <c r="Z50" s="3">
        <f t="shared" si="16"/>
        <v>0</v>
      </c>
      <c r="AA50" s="3">
        <f t="shared" si="16"/>
        <v>0</v>
      </c>
      <c r="AB50" s="3">
        <f t="shared" si="27"/>
        <v>0</v>
      </c>
      <c r="AC50" s="3"/>
      <c r="AD50" s="7">
        <v>44759</v>
      </c>
      <c r="AE50" s="3">
        <f t="shared" si="61"/>
        <v>0</v>
      </c>
      <c r="AF50" s="3">
        <f t="shared" si="30"/>
        <v>0</v>
      </c>
      <c r="AG50" s="3">
        <f t="shared" ref="AG50:AG81" si="66">IF(AND($C50&gt;AG$3,$C50&lt;AH$3),$G50,)</f>
        <v>0</v>
      </c>
      <c r="AH50" s="3">
        <f t="shared" si="47"/>
        <v>5.7544466292804193E-2</v>
      </c>
      <c r="AI50" s="3">
        <f t="shared" si="47"/>
        <v>0</v>
      </c>
      <c r="AJ50" s="3">
        <f t="shared" si="47"/>
        <v>0</v>
      </c>
      <c r="AK50" s="3">
        <f t="shared" si="56"/>
        <v>0</v>
      </c>
      <c r="AL50" s="3">
        <f t="shared" ref="AL50:AX50" si="67">IF(AND($C50&gt;AL$3,$C50&lt;AM$3),$G50,)</f>
        <v>0</v>
      </c>
      <c r="AM50" s="3">
        <f t="shared" si="67"/>
        <v>0</v>
      </c>
      <c r="AN50" s="3">
        <f t="shared" si="67"/>
        <v>0</v>
      </c>
      <c r="AO50" s="3">
        <f t="shared" si="67"/>
        <v>0</v>
      </c>
      <c r="AP50" s="3">
        <f t="shared" si="67"/>
        <v>0</v>
      </c>
      <c r="AQ50" s="3">
        <f t="shared" si="67"/>
        <v>0</v>
      </c>
      <c r="AR50" s="3">
        <f t="shared" si="67"/>
        <v>0</v>
      </c>
      <c r="AS50" s="3">
        <f t="shared" si="67"/>
        <v>0</v>
      </c>
      <c r="AT50" s="3">
        <f t="shared" si="67"/>
        <v>0</v>
      </c>
      <c r="AU50" s="3">
        <f t="shared" si="67"/>
        <v>0</v>
      </c>
      <c r="AV50" s="3">
        <f t="shared" si="67"/>
        <v>0</v>
      </c>
      <c r="AW50" s="3">
        <f t="shared" si="67"/>
        <v>0</v>
      </c>
      <c r="AX50" s="3">
        <f t="shared" si="67"/>
        <v>0</v>
      </c>
      <c r="AY50" s="3">
        <f t="shared" si="59"/>
        <v>0</v>
      </c>
      <c r="AZ50" s="3">
        <f t="shared" si="37"/>
        <v>0</v>
      </c>
      <c r="BA50" s="3">
        <f t="shared" si="37"/>
        <v>0</v>
      </c>
      <c r="BE50" s="1">
        <v>198</v>
      </c>
      <c r="BF50">
        <v>3291.0783791032072</v>
      </c>
      <c r="BG50">
        <v>3112</v>
      </c>
      <c r="BH50">
        <f t="shared" si="12"/>
        <v>3112</v>
      </c>
      <c r="BI50">
        <f t="shared" si="13"/>
        <v>179.07837910320723</v>
      </c>
      <c r="BJ50">
        <f t="shared" si="10"/>
        <v>179.07837910320723</v>
      </c>
      <c r="BK50">
        <f t="shared" si="6"/>
        <v>0</v>
      </c>
      <c r="BL50">
        <f t="shared" si="11"/>
        <v>2932.9216208967928</v>
      </c>
    </row>
    <row r="51" spans="1:64" x14ac:dyDescent="0.35">
      <c r="A51" s="1">
        <v>199</v>
      </c>
      <c r="B51">
        <v>18282.424406361512</v>
      </c>
      <c r="C51">
        <v>19436</v>
      </c>
      <c r="D51">
        <f t="shared" si="7"/>
        <v>17128.848812723023</v>
      </c>
      <c r="E51">
        <v>210</v>
      </c>
      <c r="F51" s="3">
        <v>-5.9352520767570138E-2</v>
      </c>
      <c r="G51" s="3">
        <v>5.9352520767570138E-2</v>
      </c>
      <c r="H51" s="3">
        <f t="shared" ref="H51:V66" si="68">IF($C51&gt;H$3,$G51,)</f>
        <v>5.9352520767570138E-2</v>
      </c>
      <c r="I51" s="3">
        <f t="shared" si="68"/>
        <v>5.9352520767570138E-2</v>
      </c>
      <c r="J51" s="3">
        <f t="shared" si="68"/>
        <v>5.9352520767570138E-2</v>
      </c>
      <c r="K51" s="3">
        <f t="shared" si="68"/>
        <v>5.9352520767570138E-2</v>
      </c>
      <c r="L51" s="3">
        <f t="shared" si="68"/>
        <v>5.9352520767570138E-2</v>
      </c>
      <c r="M51" s="3">
        <f t="shared" si="68"/>
        <v>5.9352520767570138E-2</v>
      </c>
      <c r="N51" s="3">
        <f t="shared" si="68"/>
        <v>5.9352520767570138E-2</v>
      </c>
      <c r="O51" s="3">
        <f t="shared" si="68"/>
        <v>5.9352520767570138E-2</v>
      </c>
      <c r="P51" s="3">
        <f t="shared" si="68"/>
        <v>5.9352520767570138E-2</v>
      </c>
      <c r="Q51" s="3">
        <f t="shared" si="68"/>
        <v>5.9352520767570138E-2</v>
      </c>
      <c r="R51" s="3">
        <f t="shared" si="68"/>
        <v>5.9352520767570138E-2</v>
      </c>
      <c r="S51" s="3">
        <f t="shared" si="68"/>
        <v>5.9352520767570138E-2</v>
      </c>
      <c r="T51" s="3">
        <f t="shared" si="68"/>
        <v>5.9352520767570138E-2</v>
      </c>
      <c r="U51" s="3">
        <f t="shared" si="68"/>
        <v>5.9352520767570138E-2</v>
      </c>
      <c r="V51" s="3">
        <f t="shared" si="68"/>
        <v>5.9352520767570138E-2</v>
      </c>
      <c r="W51" s="3">
        <f t="shared" si="16"/>
        <v>5.9352520767570138E-2</v>
      </c>
      <c r="X51" s="3">
        <f t="shared" si="16"/>
        <v>5.9352520767570138E-2</v>
      </c>
      <c r="Y51" s="3">
        <f t="shared" si="16"/>
        <v>5.9352520767570138E-2</v>
      </c>
      <c r="Z51" s="3">
        <f t="shared" si="16"/>
        <v>5.9352520767570138E-2</v>
      </c>
      <c r="AA51" s="3">
        <f t="shared" si="16"/>
        <v>0</v>
      </c>
      <c r="AB51" s="3">
        <f t="shared" si="27"/>
        <v>0</v>
      </c>
      <c r="AC51" s="3"/>
      <c r="AD51" s="7">
        <v>44760</v>
      </c>
      <c r="AE51" s="3">
        <f t="shared" si="61"/>
        <v>0</v>
      </c>
      <c r="AF51" s="3">
        <f t="shared" si="30"/>
        <v>0</v>
      </c>
      <c r="AG51" s="3">
        <f t="shared" si="66"/>
        <v>0</v>
      </c>
      <c r="AH51" s="3">
        <f t="shared" si="47"/>
        <v>0</v>
      </c>
      <c r="AI51" s="3">
        <f t="shared" si="47"/>
        <v>0</v>
      </c>
      <c r="AJ51" s="3">
        <f t="shared" si="47"/>
        <v>0</v>
      </c>
      <c r="AK51" s="3">
        <f t="shared" si="56"/>
        <v>0</v>
      </c>
      <c r="AL51" s="3">
        <f t="shared" ref="AL51:AX51" si="69">IF(AND($C51&gt;AL$3,$C51&lt;AM$3),$G51,)</f>
        <v>0</v>
      </c>
      <c r="AM51" s="3">
        <f t="shared" si="69"/>
        <v>0</v>
      </c>
      <c r="AN51" s="3">
        <f t="shared" si="69"/>
        <v>0</v>
      </c>
      <c r="AO51" s="3">
        <f t="shared" si="69"/>
        <v>0</v>
      </c>
      <c r="AP51" s="3">
        <f t="shared" si="69"/>
        <v>0</v>
      </c>
      <c r="AQ51" s="3">
        <f t="shared" si="69"/>
        <v>0</v>
      </c>
      <c r="AR51" s="3">
        <f t="shared" si="69"/>
        <v>0</v>
      </c>
      <c r="AS51" s="3">
        <f t="shared" si="69"/>
        <v>0</v>
      </c>
      <c r="AT51" s="3">
        <f t="shared" si="69"/>
        <v>0</v>
      </c>
      <c r="AU51" s="3">
        <f t="shared" si="69"/>
        <v>0</v>
      </c>
      <c r="AV51" s="3">
        <f t="shared" si="69"/>
        <v>0</v>
      </c>
      <c r="AW51" s="3">
        <f t="shared" si="69"/>
        <v>0</v>
      </c>
      <c r="AX51" s="3">
        <f t="shared" si="69"/>
        <v>5.9352520767570138E-2</v>
      </c>
      <c r="AY51" s="3">
        <f t="shared" si="59"/>
        <v>0</v>
      </c>
      <c r="AZ51" s="3">
        <f t="shared" si="37"/>
        <v>0</v>
      </c>
      <c r="BA51" s="3">
        <f t="shared" si="37"/>
        <v>0</v>
      </c>
      <c r="BE51" s="1">
        <v>199</v>
      </c>
      <c r="BF51">
        <v>18282.424406361512</v>
      </c>
      <c r="BG51">
        <v>19436</v>
      </c>
      <c r="BH51">
        <f t="shared" si="12"/>
        <v>18282.424406361512</v>
      </c>
      <c r="BI51">
        <f t="shared" si="13"/>
        <v>-1153.5755936384885</v>
      </c>
      <c r="BJ51">
        <f t="shared" si="10"/>
        <v>0</v>
      </c>
      <c r="BK51">
        <f t="shared" si="6"/>
        <v>1153.5755936384885</v>
      </c>
      <c r="BL51">
        <f t="shared" si="11"/>
        <v>17128.848812723023</v>
      </c>
    </row>
    <row r="52" spans="1:64" x14ac:dyDescent="0.35">
      <c r="A52" s="1">
        <v>200</v>
      </c>
      <c r="B52">
        <v>8882.6029345560528</v>
      </c>
      <c r="C52">
        <v>7624</v>
      </c>
      <c r="D52">
        <f t="shared" si="7"/>
        <v>6365.3970654439472</v>
      </c>
      <c r="E52">
        <v>174</v>
      </c>
      <c r="F52" s="3">
        <v>0.1650843303457572</v>
      </c>
      <c r="G52" s="3">
        <v>0.1650843303457572</v>
      </c>
      <c r="H52" s="3">
        <f t="shared" si="68"/>
        <v>0.1650843303457572</v>
      </c>
      <c r="I52" s="3">
        <f t="shared" si="68"/>
        <v>0.1650843303457572</v>
      </c>
      <c r="J52" s="3">
        <f t="shared" si="68"/>
        <v>0.1650843303457572</v>
      </c>
      <c r="K52" s="3">
        <f t="shared" si="68"/>
        <v>0.1650843303457572</v>
      </c>
      <c r="L52" s="3">
        <f t="shared" si="68"/>
        <v>0.1650843303457572</v>
      </c>
      <c r="M52" s="3">
        <f t="shared" si="68"/>
        <v>0.1650843303457572</v>
      </c>
      <c r="N52" s="3">
        <f t="shared" si="68"/>
        <v>0.1650843303457572</v>
      </c>
      <c r="O52" s="3">
        <f t="shared" si="68"/>
        <v>0</v>
      </c>
      <c r="P52" s="3">
        <f t="shared" si="68"/>
        <v>0</v>
      </c>
      <c r="Q52" s="3">
        <f t="shared" si="68"/>
        <v>0</v>
      </c>
      <c r="R52" s="3">
        <f t="shared" si="68"/>
        <v>0</v>
      </c>
      <c r="S52" s="3">
        <f t="shared" si="68"/>
        <v>0</v>
      </c>
      <c r="T52" s="3">
        <f t="shared" si="68"/>
        <v>0</v>
      </c>
      <c r="U52" s="3">
        <f t="shared" si="68"/>
        <v>0</v>
      </c>
      <c r="V52" s="3">
        <f t="shared" si="68"/>
        <v>0</v>
      </c>
      <c r="W52" s="3">
        <f t="shared" si="16"/>
        <v>0</v>
      </c>
      <c r="X52" s="3">
        <f t="shared" si="16"/>
        <v>0</v>
      </c>
      <c r="Y52" s="3">
        <f t="shared" si="16"/>
        <v>0</v>
      </c>
      <c r="Z52" s="3">
        <f t="shared" si="16"/>
        <v>0</v>
      </c>
      <c r="AA52" s="3">
        <f t="shared" si="16"/>
        <v>0</v>
      </c>
      <c r="AB52" s="3">
        <f t="shared" si="27"/>
        <v>0</v>
      </c>
      <c r="AC52" s="3"/>
      <c r="AD52" s="7">
        <v>44761</v>
      </c>
      <c r="AE52" s="3">
        <f t="shared" si="61"/>
        <v>0</v>
      </c>
      <c r="AF52" s="3">
        <f t="shared" si="30"/>
        <v>0</v>
      </c>
      <c r="AG52" s="3">
        <f t="shared" si="66"/>
        <v>0</v>
      </c>
      <c r="AH52" s="3">
        <f t="shared" si="47"/>
        <v>0</v>
      </c>
      <c r="AI52" s="3">
        <f t="shared" si="47"/>
        <v>0</v>
      </c>
      <c r="AJ52" s="3">
        <f t="shared" si="47"/>
        <v>0</v>
      </c>
      <c r="AK52" s="3">
        <f t="shared" si="56"/>
        <v>0</v>
      </c>
      <c r="AL52" s="3">
        <f t="shared" ref="AL52:AX52" si="70">IF(AND($C52&gt;AL$3,$C52&lt;AM$3),$G52,)</f>
        <v>0.1650843303457572</v>
      </c>
      <c r="AM52" s="3">
        <f t="shared" si="70"/>
        <v>0</v>
      </c>
      <c r="AN52" s="3">
        <f t="shared" si="70"/>
        <v>0</v>
      </c>
      <c r="AO52" s="3">
        <f t="shared" si="70"/>
        <v>0</v>
      </c>
      <c r="AP52" s="3">
        <f t="shared" si="70"/>
        <v>0</v>
      </c>
      <c r="AQ52" s="3">
        <f t="shared" si="70"/>
        <v>0</v>
      </c>
      <c r="AR52" s="3">
        <f t="shared" si="70"/>
        <v>0</v>
      </c>
      <c r="AS52" s="3">
        <f t="shared" si="70"/>
        <v>0</v>
      </c>
      <c r="AT52" s="3">
        <f t="shared" si="70"/>
        <v>0</v>
      </c>
      <c r="AU52" s="3">
        <f t="shared" si="70"/>
        <v>0</v>
      </c>
      <c r="AV52" s="3">
        <f t="shared" si="70"/>
        <v>0</v>
      </c>
      <c r="AW52" s="3">
        <f t="shared" si="70"/>
        <v>0</v>
      </c>
      <c r="AX52" s="3">
        <f t="shared" si="70"/>
        <v>0</v>
      </c>
      <c r="AY52" s="3">
        <f t="shared" si="59"/>
        <v>0</v>
      </c>
      <c r="AZ52" s="3">
        <f t="shared" si="37"/>
        <v>0</v>
      </c>
      <c r="BA52" s="3">
        <f t="shared" si="37"/>
        <v>0</v>
      </c>
      <c r="BE52" s="1">
        <v>200</v>
      </c>
      <c r="BF52">
        <v>8882.6029345560528</v>
      </c>
      <c r="BG52">
        <v>7624</v>
      </c>
      <c r="BH52">
        <f t="shared" si="12"/>
        <v>7624</v>
      </c>
      <c r="BI52">
        <f t="shared" si="13"/>
        <v>1258.6029345560528</v>
      </c>
      <c r="BJ52">
        <f t="shared" si="10"/>
        <v>1258.6029345560528</v>
      </c>
      <c r="BK52">
        <f t="shared" si="6"/>
        <v>0</v>
      </c>
      <c r="BL52">
        <f t="shared" si="11"/>
        <v>6365.3970654439472</v>
      </c>
    </row>
    <row r="53" spans="1:64" x14ac:dyDescent="0.35">
      <c r="A53" s="1">
        <v>201</v>
      </c>
      <c r="B53">
        <v>18216.16676674669</v>
      </c>
      <c r="C53">
        <v>19640</v>
      </c>
      <c r="D53">
        <f t="shared" si="7"/>
        <v>16792.33353349338</v>
      </c>
      <c r="E53">
        <v>210</v>
      </c>
      <c r="F53" s="3">
        <v>-7.2496600471146144E-2</v>
      </c>
      <c r="G53" s="3">
        <v>7.2496600471146144E-2</v>
      </c>
      <c r="H53" s="3">
        <f t="shared" si="68"/>
        <v>7.2496600471146144E-2</v>
      </c>
      <c r="I53" s="3">
        <f t="shared" si="68"/>
        <v>7.2496600471146144E-2</v>
      </c>
      <c r="J53" s="3">
        <f t="shared" si="68"/>
        <v>7.2496600471146144E-2</v>
      </c>
      <c r="K53" s="3">
        <f t="shared" si="68"/>
        <v>7.2496600471146144E-2</v>
      </c>
      <c r="L53" s="3">
        <f t="shared" si="68"/>
        <v>7.2496600471146144E-2</v>
      </c>
      <c r="M53" s="3">
        <f t="shared" si="68"/>
        <v>7.2496600471146144E-2</v>
      </c>
      <c r="N53" s="3">
        <f t="shared" si="68"/>
        <v>7.2496600471146144E-2</v>
      </c>
      <c r="O53" s="3">
        <f t="shared" si="68"/>
        <v>7.2496600471146144E-2</v>
      </c>
      <c r="P53" s="3">
        <f t="shared" si="68"/>
        <v>7.2496600471146144E-2</v>
      </c>
      <c r="Q53" s="3">
        <f t="shared" si="68"/>
        <v>7.2496600471146144E-2</v>
      </c>
      <c r="R53" s="3">
        <f t="shared" si="68"/>
        <v>7.2496600471146144E-2</v>
      </c>
      <c r="S53" s="3">
        <f t="shared" si="68"/>
        <v>7.2496600471146144E-2</v>
      </c>
      <c r="T53" s="3">
        <f t="shared" si="68"/>
        <v>7.2496600471146144E-2</v>
      </c>
      <c r="U53" s="3">
        <f t="shared" si="68"/>
        <v>7.2496600471146144E-2</v>
      </c>
      <c r="V53" s="3">
        <f t="shared" si="68"/>
        <v>7.2496600471146144E-2</v>
      </c>
      <c r="W53" s="3">
        <f t="shared" si="16"/>
        <v>7.2496600471146144E-2</v>
      </c>
      <c r="X53" s="3">
        <f t="shared" si="16"/>
        <v>7.2496600471146144E-2</v>
      </c>
      <c r="Y53" s="3">
        <f t="shared" si="16"/>
        <v>7.2496600471146144E-2</v>
      </c>
      <c r="Z53" s="3">
        <f t="shared" si="16"/>
        <v>7.2496600471146144E-2</v>
      </c>
      <c r="AA53" s="3">
        <f t="shared" si="16"/>
        <v>0</v>
      </c>
      <c r="AB53" s="3">
        <f t="shared" si="27"/>
        <v>0</v>
      </c>
      <c r="AC53" s="3"/>
      <c r="AD53" s="7">
        <v>44762</v>
      </c>
      <c r="AE53" s="3">
        <f t="shared" si="61"/>
        <v>0</v>
      </c>
      <c r="AF53" s="3">
        <f t="shared" si="30"/>
        <v>0</v>
      </c>
      <c r="AG53" s="3">
        <f t="shared" si="66"/>
        <v>0</v>
      </c>
      <c r="AH53" s="3">
        <f t="shared" si="47"/>
        <v>0</v>
      </c>
      <c r="AI53" s="3">
        <f t="shared" si="47"/>
        <v>0</v>
      </c>
      <c r="AJ53" s="3">
        <f t="shared" si="47"/>
        <v>0</v>
      </c>
      <c r="AK53" s="3">
        <f t="shared" si="56"/>
        <v>0</v>
      </c>
      <c r="AL53" s="3">
        <f t="shared" ref="AL53:AX53" si="71">IF(AND($C53&gt;AL$3,$C53&lt;AM$3),$G53,)</f>
        <v>0</v>
      </c>
      <c r="AM53" s="3">
        <f t="shared" si="71"/>
        <v>0</v>
      </c>
      <c r="AN53" s="3">
        <f t="shared" si="71"/>
        <v>0</v>
      </c>
      <c r="AO53" s="3">
        <f t="shared" si="71"/>
        <v>0</v>
      </c>
      <c r="AP53" s="3">
        <f t="shared" si="71"/>
        <v>0</v>
      </c>
      <c r="AQ53" s="3">
        <f t="shared" si="71"/>
        <v>0</v>
      </c>
      <c r="AR53" s="3">
        <f t="shared" si="71"/>
        <v>0</v>
      </c>
      <c r="AS53" s="3">
        <f t="shared" si="71"/>
        <v>0</v>
      </c>
      <c r="AT53" s="3">
        <f t="shared" si="71"/>
        <v>0</v>
      </c>
      <c r="AU53" s="3">
        <f t="shared" si="71"/>
        <v>0</v>
      </c>
      <c r="AV53" s="3">
        <f t="shared" si="71"/>
        <v>0</v>
      </c>
      <c r="AW53" s="3">
        <f t="shared" si="71"/>
        <v>0</v>
      </c>
      <c r="AX53" s="3">
        <f t="shared" si="71"/>
        <v>7.2496600471146144E-2</v>
      </c>
      <c r="AY53" s="3">
        <f t="shared" si="59"/>
        <v>0</v>
      </c>
      <c r="AZ53" s="3">
        <f t="shared" si="37"/>
        <v>0</v>
      </c>
      <c r="BA53" s="3">
        <f t="shared" si="37"/>
        <v>0</v>
      </c>
      <c r="BE53" s="1">
        <v>201</v>
      </c>
      <c r="BF53">
        <v>18216.16676674669</v>
      </c>
      <c r="BG53">
        <v>19640</v>
      </c>
      <c r="BH53">
        <f t="shared" si="12"/>
        <v>18216.16676674669</v>
      </c>
      <c r="BI53">
        <f t="shared" si="13"/>
        <v>-1423.83323325331</v>
      </c>
      <c r="BJ53">
        <f t="shared" si="10"/>
        <v>0</v>
      </c>
      <c r="BK53">
        <f t="shared" si="6"/>
        <v>1423.83323325331</v>
      </c>
      <c r="BL53">
        <f t="shared" si="11"/>
        <v>16792.33353349338</v>
      </c>
    </row>
    <row r="54" spans="1:64" x14ac:dyDescent="0.35">
      <c r="A54" s="1">
        <v>202</v>
      </c>
      <c r="B54">
        <v>6741.401160670428</v>
      </c>
      <c r="C54">
        <v>6268</v>
      </c>
      <c r="D54">
        <f t="shared" si="7"/>
        <v>5794.598839329572</v>
      </c>
      <c r="E54">
        <v>135</v>
      </c>
      <c r="F54" s="3">
        <v>7.5526668900834038E-2</v>
      </c>
      <c r="G54" s="3">
        <v>7.5526668900834038E-2</v>
      </c>
      <c r="H54" s="3">
        <f t="shared" si="68"/>
        <v>7.5526668900834038E-2</v>
      </c>
      <c r="I54" s="3">
        <f t="shared" si="68"/>
        <v>7.5526668900834038E-2</v>
      </c>
      <c r="J54" s="3">
        <f t="shared" si="68"/>
        <v>7.5526668900834038E-2</v>
      </c>
      <c r="K54" s="3">
        <f t="shared" si="68"/>
        <v>7.5526668900834038E-2</v>
      </c>
      <c r="L54" s="3">
        <f t="shared" si="68"/>
        <v>7.5526668900834038E-2</v>
      </c>
      <c r="M54" s="3">
        <f t="shared" si="68"/>
        <v>7.5526668900834038E-2</v>
      </c>
      <c r="N54" s="3">
        <f t="shared" si="68"/>
        <v>0</v>
      </c>
      <c r="O54" s="3">
        <f t="shared" si="68"/>
        <v>0</v>
      </c>
      <c r="P54" s="3">
        <f t="shared" si="68"/>
        <v>0</v>
      </c>
      <c r="Q54" s="3">
        <f t="shared" si="68"/>
        <v>0</v>
      </c>
      <c r="R54" s="3">
        <f t="shared" si="68"/>
        <v>0</v>
      </c>
      <c r="S54" s="3">
        <f t="shared" si="68"/>
        <v>0</v>
      </c>
      <c r="T54" s="3">
        <f t="shared" si="68"/>
        <v>0</v>
      </c>
      <c r="U54" s="3">
        <f t="shared" si="68"/>
        <v>0</v>
      </c>
      <c r="V54" s="3">
        <f t="shared" si="68"/>
        <v>0</v>
      </c>
      <c r="W54" s="3">
        <f t="shared" si="16"/>
        <v>0</v>
      </c>
      <c r="X54" s="3">
        <f t="shared" si="16"/>
        <v>0</v>
      </c>
      <c r="Y54" s="3">
        <f t="shared" si="16"/>
        <v>0</v>
      </c>
      <c r="Z54" s="3">
        <f t="shared" si="16"/>
        <v>0</v>
      </c>
      <c r="AA54" s="3">
        <f t="shared" si="16"/>
        <v>0</v>
      </c>
      <c r="AB54" s="3">
        <f t="shared" si="27"/>
        <v>0</v>
      </c>
      <c r="AC54" s="3"/>
      <c r="AD54" s="7">
        <v>44763</v>
      </c>
      <c r="AE54" s="3">
        <f t="shared" si="61"/>
        <v>0</v>
      </c>
      <c r="AF54" s="3">
        <f t="shared" ref="AF54:AF85" si="72">IF(AND($C54&gt;AF$3,$C54&lt;AG$3),$G54,)</f>
        <v>0</v>
      </c>
      <c r="AG54" s="3">
        <f t="shared" si="66"/>
        <v>0</v>
      </c>
      <c r="AH54" s="3">
        <f t="shared" si="47"/>
        <v>0</v>
      </c>
      <c r="AI54" s="3">
        <f t="shared" si="47"/>
        <v>0</v>
      </c>
      <c r="AJ54" s="3">
        <f t="shared" si="47"/>
        <v>0</v>
      </c>
      <c r="AK54" s="3">
        <f t="shared" si="56"/>
        <v>7.5526668900834038E-2</v>
      </c>
      <c r="AL54" s="3">
        <f t="shared" ref="AL54:AX54" si="73">IF(AND($C54&gt;AL$3,$C54&lt;AM$3),$G54,)</f>
        <v>0</v>
      </c>
      <c r="AM54" s="3">
        <f t="shared" si="73"/>
        <v>0</v>
      </c>
      <c r="AN54" s="3">
        <f t="shared" si="73"/>
        <v>0</v>
      </c>
      <c r="AO54" s="3">
        <f t="shared" si="73"/>
        <v>0</v>
      </c>
      <c r="AP54" s="3">
        <f t="shared" si="73"/>
        <v>0</v>
      </c>
      <c r="AQ54" s="3">
        <f t="shared" si="73"/>
        <v>0</v>
      </c>
      <c r="AR54" s="3">
        <f t="shared" si="73"/>
        <v>0</v>
      </c>
      <c r="AS54" s="3">
        <f t="shared" si="73"/>
        <v>0</v>
      </c>
      <c r="AT54" s="3">
        <f t="shared" si="73"/>
        <v>0</v>
      </c>
      <c r="AU54" s="3">
        <f t="shared" si="73"/>
        <v>0</v>
      </c>
      <c r="AV54" s="3">
        <f t="shared" si="73"/>
        <v>0</v>
      </c>
      <c r="AW54" s="3">
        <f t="shared" si="73"/>
        <v>0</v>
      </c>
      <c r="AX54" s="3">
        <f t="shared" si="73"/>
        <v>0</v>
      </c>
      <c r="AY54" s="3">
        <f t="shared" si="59"/>
        <v>0</v>
      </c>
      <c r="AZ54" s="3">
        <f t="shared" si="37"/>
        <v>0</v>
      </c>
      <c r="BA54" s="3">
        <f t="shared" si="37"/>
        <v>0</v>
      </c>
      <c r="BE54" s="1">
        <v>202</v>
      </c>
      <c r="BF54">
        <v>6741.401160670428</v>
      </c>
      <c r="BG54">
        <v>6268</v>
      </c>
      <c r="BH54">
        <f t="shared" si="12"/>
        <v>6268</v>
      </c>
      <c r="BI54">
        <f t="shared" si="13"/>
        <v>473.401160670428</v>
      </c>
      <c r="BJ54">
        <f t="shared" si="10"/>
        <v>473.401160670428</v>
      </c>
      <c r="BK54">
        <f t="shared" si="6"/>
        <v>0</v>
      </c>
      <c r="BL54">
        <f t="shared" si="11"/>
        <v>5794.598839329572</v>
      </c>
    </row>
    <row r="55" spans="1:64" x14ac:dyDescent="0.35">
      <c r="A55" s="1">
        <v>203</v>
      </c>
      <c r="B55">
        <v>9361.2317013273005</v>
      </c>
      <c r="C55">
        <v>8220</v>
      </c>
      <c r="D55">
        <f t="shared" si="7"/>
        <v>7078.7682986726995</v>
      </c>
      <c r="E55">
        <v>156</v>
      </c>
      <c r="F55" s="3">
        <v>0.1388359733974818</v>
      </c>
      <c r="G55" s="3">
        <v>0.1388359733974818</v>
      </c>
      <c r="H55" s="3">
        <f t="shared" si="68"/>
        <v>0.1388359733974818</v>
      </c>
      <c r="I55" s="3">
        <f t="shared" si="68"/>
        <v>0.1388359733974818</v>
      </c>
      <c r="J55" s="3">
        <f t="shared" si="68"/>
        <v>0.1388359733974818</v>
      </c>
      <c r="K55" s="3">
        <f t="shared" si="68"/>
        <v>0.1388359733974818</v>
      </c>
      <c r="L55" s="3">
        <f t="shared" si="68"/>
        <v>0.1388359733974818</v>
      </c>
      <c r="M55" s="3">
        <f t="shared" si="68"/>
        <v>0.1388359733974818</v>
      </c>
      <c r="N55" s="3">
        <f t="shared" si="68"/>
        <v>0.1388359733974818</v>
      </c>
      <c r="O55" s="3">
        <f t="shared" si="68"/>
        <v>0.1388359733974818</v>
      </c>
      <c r="P55" s="3">
        <f t="shared" si="68"/>
        <v>0</v>
      </c>
      <c r="Q55" s="3">
        <f t="shared" si="68"/>
        <v>0</v>
      </c>
      <c r="R55" s="3">
        <f t="shared" si="68"/>
        <v>0</v>
      </c>
      <c r="S55" s="3">
        <f t="shared" si="68"/>
        <v>0</v>
      </c>
      <c r="T55" s="3">
        <f t="shared" si="68"/>
        <v>0</v>
      </c>
      <c r="U55" s="3">
        <f t="shared" si="68"/>
        <v>0</v>
      </c>
      <c r="V55" s="3">
        <f t="shared" si="68"/>
        <v>0</v>
      </c>
      <c r="W55" s="3">
        <f t="shared" si="16"/>
        <v>0</v>
      </c>
      <c r="X55" s="3">
        <f t="shared" si="16"/>
        <v>0</v>
      </c>
      <c r="Y55" s="3">
        <f t="shared" si="16"/>
        <v>0</v>
      </c>
      <c r="Z55" s="3">
        <f t="shared" si="16"/>
        <v>0</v>
      </c>
      <c r="AA55" s="3">
        <f t="shared" si="16"/>
        <v>0</v>
      </c>
      <c r="AB55" s="3">
        <f t="shared" si="27"/>
        <v>0</v>
      </c>
      <c r="AC55" s="3"/>
      <c r="AD55" s="7">
        <v>44764</v>
      </c>
      <c r="AE55" s="3">
        <f t="shared" si="61"/>
        <v>0</v>
      </c>
      <c r="AF55" s="3">
        <f t="shared" si="72"/>
        <v>0</v>
      </c>
      <c r="AG55" s="3">
        <f t="shared" si="66"/>
        <v>0</v>
      </c>
      <c r="AH55" s="3">
        <f t="shared" ref="AH55:AJ74" si="74">IF(AND($C55&gt;AH$3,$C55&lt;AI$3),$G55,)</f>
        <v>0</v>
      </c>
      <c r="AI55" s="3">
        <f t="shared" si="74"/>
        <v>0</v>
      </c>
      <c r="AJ55" s="3">
        <f t="shared" si="74"/>
        <v>0</v>
      </c>
      <c r="AK55" s="3">
        <f t="shared" si="56"/>
        <v>0</v>
      </c>
      <c r="AL55" s="3">
        <f t="shared" ref="AL55:AX55" si="75">IF(AND($C55&gt;AL$3,$C55&lt;AM$3),$G55,)</f>
        <v>0</v>
      </c>
      <c r="AM55" s="3">
        <f t="shared" si="75"/>
        <v>0.1388359733974818</v>
      </c>
      <c r="AN55" s="3">
        <f t="shared" si="75"/>
        <v>0</v>
      </c>
      <c r="AO55" s="3">
        <f t="shared" si="75"/>
        <v>0</v>
      </c>
      <c r="AP55" s="3">
        <f t="shared" si="75"/>
        <v>0</v>
      </c>
      <c r="AQ55" s="3">
        <f t="shared" si="75"/>
        <v>0</v>
      </c>
      <c r="AR55" s="3">
        <f t="shared" si="75"/>
        <v>0</v>
      </c>
      <c r="AS55" s="3">
        <f t="shared" si="75"/>
        <v>0</v>
      </c>
      <c r="AT55" s="3">
        <f t="shared" si="75"/>
        <v>0</v>
      </c>
      <c r="AU55" s="3">
        <f t="shared" si="75"/>
        <v>0</v>
      </c>
      <c r="AV55" s="3">
        <f t="shared" si="75"/>
        <v>0</v>
      </c>
      <c r="AW55" s="3">
        <f t="shared" si="75"/>
        <v>0</v>
      </c>
      <c r="AX55" s="3">
        <f t="shared" si="75"/>
        <v>0</v>
      </c>
      <c r="AY55" s="3">
        <f t="shared" si="59"/>
        <v>0</v>
      </c>
      <c r="AZ55" s="3">
        <f t="shared" si="37"/>
        <v>0</v>
      </c>
      <c r="BA55" s="3">
        <f t="shared" si="37"/>
        <v>0</v>
      </c>
      <c r="BE55" s="1">
        <v>203</v>
      </c>
      <c r="BF55">
        <v>9361.2317013273005</v>
      </c>
      <c r="BG55">
        <v>8220</v>
      </c>
      <c r="BH55">
        <f t="shared" si="12"/>
        <v>8220</v>
      </c>
      <c r="BI55">
        <f t="shared" si="13"/>
        <v>1141.2317013273005</v>
      </c>
      <c r="BJ55">
        <f t="shared" si="10"/>
        <v>1141.2317013273005</v>
      </c>
      <c r="BK55">
        <f t="shared" si="6"/>
        <v>0</v>
      </c>
      <c r="BL55">
        <f t="shared" si="11"/>
        <v>7078.7682986726995</v>
      </c>
    </row>
    <row r="56" spans="1:64" x14ac:dyDescent="0.35">
      <c r="A56" s="1">
        <v>204</v>
      </c>
      <c r="B56">
        <v>5837.5937249648059</v>
      </c>
      <c r="C56">
        <v>5120</v>
      </c>
      <c r="D56">
        <f t="shared" si="7"/>
        <v>4402.4062750351941</v>
      </c>
      <c r="E56">
        <v>129</v>
      </c>
      <c r="F56" s="3">
        <v>0.14015502440718869</v>
      </c>
      <c r="G56" s="3">
        <v>0.14015502440718869</v>
      </c>
      <c r="H56" s="3">
        <f t="shared" si="68"/>
        <v>0.14015502440718869</v>
      </c>
      <c r="I56" s="3">
        <f t="shared" si="68"/>
        <v>0.14015502440718869</v>
      </c>
      <c r="J56" s="3">
        <f t="shared" si="68"/>
        <v>0.14015502440718869</v>
      </c>
      <c r="K56" s="3">
        <f t="shared" si="68"/>
        <v>0.14015502440718869</v>
      </c>
      <c r="L56" s="3">
        <f t="shared" si="68"/>
        <v>0.14015502440718869</v>
      </c>
      <c r="M56" s="3">
        <f t="shared" si="68"/>
        <v>0</v>
      </c>
      <c r="N56" s="3">
        <f t="shared" si="68"/>
        <v>0</v>
      </c>
      <c r="O56" s="3">
        <f t="shared" si="68"/>
        <v>0</v>
      </c>
      <c r="P56" s="3">
        <f t="shared" si="68"/>
        <v>0</v>
      </c>
      <c r="Q56" s="3">
        <f t="shared" si="68"/>
        <v>0</v>
      </c>
      <c r="R56" s="3">
        <f t="shared" si="68"/>
        <v>0</v>
      </c>
      <c r="S56" s="3">
        <f t="shared" si="68"/>
        <v>0</v>
      </c>
      <c r="T56" s="3">
        <f t="shared" si="68"/>
        <v>0</v>
      </c>
      <c r="U56" s="3">
        <f t="shared" si="68"/>
        <v>0</v>
      </c>
      <c r="V56" s="3">
        <f t="shared" si="68"/>
        <v>0</v>
      </c>
      <c r="W56" s="3">
        <f t="shared" si="16"/>
        <v>0</v>
      </c>
      <c r="X56" s="3">
        <f t="shared" si="16"/>
        <v>0</v>
      </c>
      <c r="Y56" s="3">
        <f t="shared" si="16"/>
        <v>0</v>
      </c>
      <c r="Z56" s="3">
        <f t="shared" si="16"/>
        <v>0</v>
      </c>
      <c r="AA56" s="3">
        <f t="shared" si="16"/>
        <v>0</v>
      </c>
      <c r="AB56" s="3">
        <f t="shared" si="27"/>
        <v>0</v>
      </c>
      <c r="AC56" s="3"/>
      <c r="AD56" s="7">
        <v>44765</v>
      </c>
      <c r="AE56" s="3">
        <f t="shared" si="61"/>
        <v>0</v>
      </c>
      <c r="AF56" s="3">
        <f t="shared" si="72"/>
        <v>0</v>
      </c>
      <c r="AG56" s="3">
        <f t="shared" si="66"/>
        <v>0</v>
      </c>
      <c r="AH56" s="3">
        <f t="shared" si="74"/>
        <v>0</v>
      </c>
      <c r="AI56" s="3">
        <f t="shared" si="74"/>
        <v>0</v>
      </c>
      <c r="AJ56" s="3">
        <f t="shared" si="74"/>
        <v>0.14015502440718869</v>
      </c>
      <c r="AK56" s="3">
        <f t="shared" si="56"/>
        <v>0</v>
      </c>
      <c r="AL56" s="3">
        <f t="shared" ref="AL56:AX56" si="76">IF(AND($C56&gt;AL$3,$C56&lt;AM$3),$G56,)</f>
        <v>0</v>
      </c>
      <c r="AM56" s="3">
        <f t="shared" si="76"/>
        <v>0</v>
      </c>
      <c r="AN56" s="3">
        <f t="shared" si="76"/>
        <v>0</v>
      </c>
      <c r="AO56" s="3">
        <f t="shared" si="76"/>
        <v>0</v>
      </c>
      <c r="AP56" s="3">
        <f t="shared" si="76"/>
        <v>0</v>
      </c>
      <c r="AQ56" s="3">
        <f t="shared" si="76"/>
        <v>0</v>
      </c>
      <c r="AR56" s="3">
        <f t="shared" si="76"/>
        <v>0</v>
      </c>
      <c r="AS56" s="3">
        <f t="shared" si="76"/>
        <v>0</v>
      </c>
      <c r="AT56" s="3">
        <f t="shared" si="76"/>
        <v>0</v>
      </c>
      <c r="AU56" s="3">
        <f t="shared" si="76"/>
        <v>0</v>
      </c>
      <c r="AV56" s="3">
        <f t="shared" si="76"/>
        <v>0</v>
      </c>
      <c r="AW56" s="3">
        <f t="shared" si="76"/>
        <v>0</v>
      </c>
      <c r="AX56" s="3">
        <f t="shared" si="76"/>
        <v>0</v>
      </c>
      <c r="AY56" s="3">
        <f t="shared" si="59"/>
        <v>0</v>
      </c>
      <c r="AZ56" s="3">
        <f t="shared" si="37"/>
        <v>0</v>
      </c>
      <c r="BA56" s="3">
        <f t="shared" si="37"/>
        <v>0</v>
      </c>
      <c r="BE56" s="1">
        <v>204</v>
      </c>
      <c r="BF56">
        <v>5837.5937249648059</v>
      </c>
      <c r="BG56">
        <v>5120</v>
      </c>
      <c r="BH56">
        <f t="shared" si="12"/>
        <v>5120</v>
      </c>
      <c r="BI56">
        <f t="shared" si="13"/>
        <v>717.59372496480592</v>
      </c>
      <c r="BJ56">
        <f t="shared" si="10"/>
        <v>717.59372496480592</v>
      </c>
      <c r="BK56">
        <f t="shared" si="6"/>
        <v>0</v>
      </c>
      <c r="BL56">
        <f t="shared" si="11"/>
        <v>4402.4062750351941</v>
      </c>
    </row>
    <row r="57" spans="1:64" x14ac:dyDescent="0.35">
      <c r="A57" s="1">
        <v>205</v>
      </c>
      <c r="B57">
        <v>4417.0349879001851</v>
      </c>
      <c r="C57">
        <v>2920</v>
      </c>
      <c r="D57">
        <f t="shared" si="7"/>
        <v>1422.9650120998149</v>
      </c>
      <c r="E57">
        <v>148</v>
      </c>
      <c r="F57" s="3">
        <v>0.51268321503430991</v>
      </c>
      <c r="G57" s="3">
        <v>0.51268321503430991</v>
      </c>
      <c r="H57" s="3">
        <f t="shared" si="68"/>
        <v>0.51268321503430991</v>
      </c>
      <c r="I57" s="3">
        <f t="shared" si="68"/>
        <v>0.51268321503430991</v>
      </c>
      <c r="J57" s="3">
        <f t="shared" si="68"/>
        <v>0</v>
      </c>
      <c r="K57" s="3">
        <f t="shared" si="68"/>
        <v>0</v>
      </c>
      <c r="L57" s="3">
        <f t="shared" si="68"/>
        <v>0</v>
      </c>
      <c r="M57" s="3">
        <f t="shared" si="68"/>
        <v>0</v>
      </c>
      <c r="N57" s="3">
        <f t="shared" si="68"/>
        <v>0</v>
      </c>
      <c r="O57" s="3">
        <f t="shared" si="68"/>
        <v>0</v>
      </c>
      <c r="P57" s="3">
        <f t="shared" si="68"/>
        <v>0</v>
      </c>
      <c r="Q57" s="3">
        <f t="shared" si="68"/>
        <v>0</v>
      </c>
      <c r="R57" s="3">
        <f t="shared" si="68"/>
        <v>0</v>
      </c>
      <c r="S57" s="3">
        <f t="shared" si="68"/>
        <v>0</v>
      </c>
      <c r="T57" s="3">
        <f t="shared" si="68"/>
        <v>0</v>
      </c>
      <c r="U57" s="3">
        <f t="shared" si="68"/>
        <v>0</v>
      </c>
      <c r="V57" s="3">
        <f t="shared" si="68"/>
        <v>0</v>
      </c>
      <c r="W57" s="3">
        <f t="shared" si="16"/>
        <v>0</v>
      </c>
      <c r="X57" s="3">
        <f t="shared" si="16"/>
        <v>0</v>
      </c>
      <c r="Y57" s="3">
        <f t="shared" si="16"/>
        <v>0</v>
      </c>
      <c r="Z57" s="3">
        <f t="shared" si="16"/>
        <v>0</v>
      </c>
      <c r="AA57" s="3">
        <f t="shared" si="16"/>
        <v>0</v>
      </c>
      <c r="AB57" s="3">
        <f t="shared" si="27"/>
        <v>0</v>
      </c>
      <c r="AC57" s="3"/>
      <c r="AD57" s="7">
        <v>44766</v>
      </c>
      <c r="AE57" s="3">
        <f t="shared" si="61"/>
        <v>0</v>
      </c>
      <c r="AF57" s="3">
        <f t="shared" si="72"/>
        <v>0</v>
      </c>
      <c r="AG57" s="3">
        <f t="shared" si="66"/>
        <v>0.51268321503430991</v>
      </c>
      <c r="AH57" s="3">
        <f t="shared" si="74"/>
        <v>0</v>
      </c>
      <c r="AI57" s="3">
        <f t="shared" si="74"/>
        <v>0</v>
      </c>
      <c r="AJ57" s="3">
        <f t="shared" si="74"/>
        <v>0</v>
      </c>
      <c r="AK57" s="3">
        <f t="shared" si="56"/>
        <v>0</v>
      </c>
      <c r="AL57" s="3">
        <f t="shared" ref="AL57:AX57" si="77">IF(AND($C57&gt;AL$3,$C57&lt;AM$3),$G57,)</f>
        <v>0</v>
      </c>
      <c r="AM57" s="3">
        <f t="shared" si="77"/>
        <v>0</v>
      </c>
      <c r="AN57" s="3">
        <f t="shared" si="77"/>
        <v>0</v>
      </c>
      <c r="AO57" s="3">
        <f t="shared" si="77"/>
        <v>0</v>
      </c>
      <c r="AP57" s="3">
        <f t="shared" si="77"/>
        <v>0</v>
      </c>
      <c r="AQ57" s="3">
        <f t="shared" si="77"/>
        <v>0</v>
      </c>
      <c r="AR57" s="3">
        <f t="shared" si="77"/>
        <v>0</v>
      </c>
      <c r="AS57" s="3">
        <f t="shared" si="77"/>
        <v>0</v>
      </c>
      <c r="AT57" s="3">
        <f t="shared" si="77"/>
        <v>0</v>
      </c>
      <c r="AU57" s="3">
        <f t="shared" si="77"/>
        <v>0</v>
      </c>
      <c r="AV57" s="3">
        <f t="shared" si="77"/>
        <v>0</v>
      </c>
      <c r="AW57" s="3">
        <f t="shared" si="77"/>
        <v>0</v>
      </c>
      <c r="AX57" s="3">
        <f t="shared" si="77"/>
        <v>0</v>
      </c>
      <c r="AY57" s="3">
        <f t="shared" si="59"/>
        <v>0</v>
      </c>
      <c r="AZ57" s="3">
        <f t="shared" si="37"/>
        <v>0</v>
      </c>
      <c r="BA57" s="3">
        <f t="shared" si="37"/>
        <v>0</v>
      </c>
      <c r="BE57" s="1">
        <v>205</v>
      </c>
      <c r="BF57">
        <v>4417.0349879001851</v>
      </c>
      <c r="BG57">
        <v>2920</v>
      </c>
      <c r="BH57">
        <f t="shared" si="12"/>
        <v>2920</v>
      </c>
      <c r="BI57">
        <f t="shared" si="13"/>
        <v>1497.0349879001851</v>
      </c>
      <c r="BJ57">
        <f t="shared" si="10"/>
        <v>1497.0349879001851</v>
      </c>
      <c r="BK57">
        <f t="shared" si="6"/>
        <v>0</v>
      </c>
      <c r="BL57">
        <f t="shared" si="11"/>
        <v>1422.9650120998149</v>
      </c>
    </row>
    <row r="58" spans="1:64" x14ac:dyDescent="0.35">
      <c r="A58" s="1">
        <v>206</v>
      </c>
      <c r="B58">
        <v>18738.5948973011</v>
      </c>
      <c r="C58">
        <v>19508</v>
      </c>
      <c r="D58">
        <f t="shared" si="7"/>
        <v>17969.1897946022</v>
      </c>
      <c r="E58">
        <v>210</v>
      </c>
      <c r="F58" s="3">
        <v>-3.9440491218930902E-2</v>
      </c>
      <c r="G58" s="3">
        <v>3.9440491218930902E-2</v>
      </c>
      <c r="H58" s="3">
        <f t="shared" si="68"/>
        <v>3.9440491218930902E-2</v>
      </c>
      <c r="I58" s="3">
        <f t="shared" si="68"/>
        <v>3.9440491218930902E-2</v>
      </c>
      <c r="J58" s="3">
        <f t="shared" si="68"/>
        <v>3.9440491218930902E-2</v>
      </c>
      <c r="K58" s="3">
        <f t="shared" si="68"/>
        <v>3.9440491218930902E-2</v>
      </c>
      <c r="L58" s="3">
        <f t="shared" si="68"/>
        <v>3.9440491218930902E-2</v>
      </c>
      <c r="M58" s="3">
        <f t="shared" si="68"/>
        <v>3.9440491218930902E-2</v>
      </c>
      <c r="N58" s="3">
        <f t="shared" si="68"/>
        <v>3.9440491218930902E-2</v>
      </c>
      <c r="O58" s="3">
        <f t="shared" si="68"/>
        <v>3.9440491218930902E-2</v>
      </c>
      <c r="P58" s="3">
        <f t="shared" si="68"/>
        <v>3.9440491218930902E-2</v>
      </c>
      <c r="Q58" s="3">
        <f t="shared" si="68"/>
        <v>3.9440491218930902E-2</v>
      </c>
      <c r="R58" s="3">
        <f t="shared" si="68"/>
        <v>3.9440491218930902E-2</v>
      </c>
      <c r="S58" s="3">
        <f t="shared" si="68"/>
        <v>3.9440491218930902E-2</v>
      </c>
      <c r="T58" s="3">
        <f t="shared" si="68"/>
        <v>3.9440491218930902E-2</v>
      </c>
      <c r="U58" s="3">
        <f t="shared" si="68"/>
        <v>3.9440491218930902E-2</v>
      </c>
      <c r="V58" s="3">
        <f t="shared" si="68"/>
        <v>3.9440491218930902E-2</v>
      </c>
      <c r="W58" s="3">
        <f t="shared" si="16"/>
        <v>3.9440491218930902E-2</v>
      </c>
      <c r="X58" s="3">
        <f t="shared" si="16"/>
        <v>3.9440491218930902E-2</v>
      </c>
      <c r="Y58" s="3">
        <f t="shared" si="16"/>
        <v>3.9440491218930902E-2</v>
      </c>
      <c r="Z58" s="3">
        <f t="shared" si="16"/>
        <v>3.9440491218930902E-2</v>
      </c>
      <c r="AA58" s="3">
        <f t="shared" si="16"/>
        <v>0</v>
      </c>
      <c r="AB58" s="3">
        <f t="shared" si="27"/>
        <v>0</v>
      </c>
      <c r="AC58" s="3"/>
      <c r="AD58" s="7">
        <v>44767</v>
      </c>
      <c r="AE58" s="3">
        <f t="shared" si="61"/>
        <v>0</v>
      </c>
      <c r="AF58" s="3">
        <f t="shared" si="72"/>
        <v>0</v>
      </c>
      <c r="AG58" s="3">
        <f t="shared" si="66"/>
        <v>0</v>
      </c>
      <c r="AH58" s="3">
        <f t="shared" si="74"/>
        <v>0</v>
      </c>
      <c r="AI58" s="3">
        <f t="shared" si="74"/>
        <v>0</v>
      </c>
      <c r="AJ58" s="3">
        <f t="shared" si="74"/>
        <v>0</v>
      </c>
      <c r="AK58" s="3">
        <f t="shared" si="56"/>
        <v>0</v>
      </c>
      <c r="AL58" s="3">
        <f t="shared" ref="AL58:AX58" si="78">IF(AND($C58&gt;AL$3,$C58&lt;AM$3),$G58,)</f>
        <v>0</v>
      </c>
      <c r="AM58" s="3">
        <f t="shared" si="78"/>
        <v>0</v>
      </c>
      <c r="AN58" s="3">
        <f t="shared" si="78"/>
        <v>0</v>
      </c>
      <c r="AO58" s="3">
        <f t="shared" si="78"/>
        <v>0</v>
      </c>
      <c r="AP58" s="3">
        <f t="shared" si="78"/>
        <v>0</v>
      </c>
      <c r="AQ58" s="3">
        <f t="shared" si="78"/>
        <v>0</v>
      </c>
      <c r="AR58" s="3">
        <f t="shared" si="78"/>
        <v>0</v>
      </c>
      <c r="AS58" s="3">
        <f t="shared" si="78"/>
        <v>0</v>
      </c>
      <c r="AT58" s="3">
        <f t="shared" si="78"/>
        <v>0</v>
      </c>
      <c r="AU58" s="3">
        <f t="shared" si="78"/>
        <v>0</v>
      </c>
      <c r="AV58" s="3">
        <f t="shared" si="78"/>
        <v>0</v>
      </c>
      <c r="AW58" s="3">
        <f t="shared" si="78"/>
        <v>0</v>
      </c>
      <c r="AX58" s="3">
        <f t="shared" si="78"/>
        <v>3.9440491218930902E-2</v>
      </c>
      <c r="AY58" s="3">
        <f t="shared" si="59"/>
        <v>0</v>
      </c>
      <c r="AZ58" s="3">
        <f t="shared" si="37"/>
        <v>0</v>
      </c>
      <c r="BA58" s="3">
        <f t="shared" si="37"/>
        <v>0</v>
      </c>
      <c r="BE58" s="1">
        <v>206</v>
      </c>
      <c r="BF58">
        <v>18738.5948973011</v>
      </c>
      <c r="BG58">
        <v>19508</v>
      </c>
      <c r="BH58">
        <f t="shared" si="12"/>
        <v>18738.5948973011</v>
      </c>
      <c r="BI58">
        <f t="shared" si="13"/>
        <v>-769.40510269890001</v>
      </c>
      <c r="BJ58">
        <f t="shared" si="10"/>
        <v>0</v>
      </c>
      <c r="BK58">
        <f t="shared" si="6"/>
        <v>769.40510269890001</v>
      </c>
      <c r="BL58">
        <f t="shared" si="11"/>
        <v>17969.1897946022</v>
      </c>
    </row>
    <row r="59" spans="1:64" x14ac:dyDescent="0.35">
      <c r="A59" s="1">
        <v>207</v>
      </c>
      <c r="B59">
        <v>20081.355347724271</v>
      </c>
      <c r="C59">
        <v>20608</v>
      </c>
      <c r="D59">
        <f t="shared" si="7"/>
        <v>19554.710695448543</v>
      </c>
      <c r="E59">
        <v>210</v>
      </c>
      <c r="F59" s="3">
        <v>-2.5555349974559771E-2</v>
      </c>
      <c r="G59" s="3">
        <v>2.5555349974559771E-2</v>
      </c>
      <c r="H59" s="3">
        <f t="shared" si="68"/>
        <v>2.5555349974559771E-2</v>
      </c>
      <c r="I59" s="3">
        <f t="shared" si="68"/>
        <v>2.5555349974559771E-2</v>
      </c>
      <c r="J59" s="3">
        <f t="shared" si="68"/>
        <v>2.5555349974559771E-2</v>
      </c>
      <c r="K59" s="3">
        <f t="shared" si="68"/>
        <v>2.5555349974559771E-2</v>
      </c>
      <c r="L59" s="3">
        <f t="shared" si="68"/>
        <v>2.5555349974559771E-2</v>
      </c>
      <c r="M59" s="3">
        <f t="shared" si="68"/>
        <v>2.5555349974559771E-2</v>
      </c>
      <c r="N59" s="3">
        <f t="shared" si="68"/>
        <v>2.5555349974559771E-2</v>
      </c>
      <c r="O59" s="3">
        <f t="shared" si="68"/>
        <v>2.5555349974559771E-2</v>
      </c>
      <c r="P59" s="3">
        <f t="shared" si="68"/>
        <v>2.5555349974559771E-2</v>
      </c>
      <c r="Q59" s="3">
        <f t="shared" si="68"/>
        <v>2.5555349974559771E-2</v>
      </c>
      <c r="R59" s="3">
        <f t="shared" si="68"/>
        <v>2.5555349974559771E-2</v>
      </c>
      <c r="S59" s="3">
        <f t="shared" si="68"/>
        <v>2.5555349974559771E-2</v>
      </c>
      <c r="T59" s="3">
        <f t="shared" si="68"/>
        <v>2.5555349974559771E-2</v>
      </c>
      <c r="U59" s="3">
        <f t="shared" si="68"/>
        <v>2.5555349974559771E-2</v>
      </c>
      <c r="V59" s="3">
        <f t="shared" si="68"/>
        <v>2.5555349974559771E-2</v>
      </c>
      <c r="W59" s="3">
        <f t="shared" si="16"/>
        <v>2.5555349974559771E-2</v>
      </c>
      <c r="X59" s="3">
        <f t="shared" si="16"/>
        <v>2.5555349974559771E-2</v>
      </c>
      <c r="Y59" s="3">
        <f t="shared" si="16"/>
        <v>2.5555349974559771E-2</v>
      </c>
      <c r="Z59" s="3">
        <f t="shared" si="16"/>
        <v>2.5555349974559771E-2</v>
      </c>
      <c r="AA59" s="18">
        <f t="shared" si="16"/>
        <v>2.5555349974559771E-2</v>
      </c>
      <c r="AB59" s="3">
        <f t="shared" si="27"/>
        <v>0</v>
      </c>
      <c r="AC59" s="3"/>
      <c r="AD59" s="7">
        <v>44768</v>
      </c>
      <c r="AE59" s="3">
        <f t="shared" si="61"/>
        <v>0</v>
      </c>
      <c r="AF59" s="3">
        <f t="shared" si="72"/>
        <v>0</v>
      </c>
      <c r="AG59" s="3">
        <f t="shared" si="66"/>
        <v>0</v>
      </c>
      <c r="AH59" s="3">
        <f t="shared" si="74"/>
        <v>0</v>
      </c>
      <c r="AI59" s="3">
        <f t="shared" si="74"/>
        <v>0</v>
      </c>
      <c r="AJ59" s="3">
        <f t="shared" si="74"/>
        <v>0</v>
      </c>
      <c r="AK59" s="3">
        <f t="shared" si="56"/>
        <v>0</v>
      </c>
      <c r="AL59" s="3">
        <f t="shared" ref="AL59:AX59" si="79">IF(AND($C59&gt;AL$3,$C59&lt;AM$3),$G59,)</f>
        <v>0</v>
      </c>
      <c r="AM59" s="3">
        <f t="shared" si="79"/>
        <v>0</v>
      </c>
      <c r="AN59" s="3">
        <f t="shared" si="79"/>
        <v>0</v>
      </c>
      <c r="AO59" s="3">
        <f t="shared" si="79"/>
        <v>0</v>
      </c>
      <c r="AP59" s="3">
        <f t="shared" si="79"/>
        <v>0</v>
      </c>
      <c r="AQ59" s="3">
        <f t="shared" si="79"/>
        <v>0</v>
      </c>
      <c r="AR59" s="3">
        <f t="shared" si="79"/>
        <v>0</v>
      </c>
      <c r="AS59" s="3">
        <f t="shared" si="79"/>
        <v>0</v>
      </c>
      <c r="AT59" s="3">
        <f t="shared" si="79"/>
        <v>0</v>
      </c>
      <c r="AU59" s="3">
        <f t="shared" si="79"/>
        <v>0</v>
      </c>
      <c r="AV59" s="3">
        <f t="shared" si="79"/>
        <v>0</v>
      </c>
      <c r="AW59" s="3">
        <f t="shared" si="79"/>
        <v>0</v>
      </c>
      <c r="AX59" s="3">
        <f t="shared" si="79"/>
        <v>0</v>
      </c>
      <c r="AY59" s="18">
        <f t="shared" si="59"/>
        <v>2.5555349974559771E-2</v>
      </c>
      <c r="AZ59" s="3">
        <f t="shared" si="37"/>
        <v>0</v>
      </c>
      <c r="BA59" s="3">
        <f t="shared" si="37"/>
        <v>0</v>
      </c>
      <c r="BE59" s="1">
        <v>207</v>
      </c>
      <c r="BF59">
        <v>20081.355347724271</v>
      </c>
      <c r="BG59">
        <v>20608</v>
      </c>
      <c r="BH59">
        <f t="shared" si="12"/>
        <v>20081.355347724271</v>
      </c>
      <c r="BI59">
        <f t="shared" si="13"/>
        <v>-526.64465227572873</v>
      </c>
      <c r="BJ59">
        <f t="shared" si="10"/>
        <v>0</v>
      </c>
      <c r="BK59">
        <f t="shared" si="6"/>
        <v>526.64465227572873</v>
      </c>
      <c r="BL59">
        <f t="shared" si="11"/>
        <v>19554.710695448543</v>
      </c>
    </row>
    <row r="60" spans="1:64" x14ac:dyDescent="0.35">
      <c r="A60" s="1">
        <v>208</v>
      </c>
      <c r="B60">
        <v>8665.0092250488615</v>
      </c>
      <c r="C60">
        <v>5440</v>
      </c>
      <c r="D60">
        <f t="shared" si="7"/>
        <v>2214.9907749511385</v>
      </c>
      <c r="E60">
        <v>210</v>
      </c>
      <c r="F60" s="3">
        <v>0.59283257813398182</v>
      </c>
      <c r="G60" s="3">
        <v>0.59283257813398182</v>
      </c>
      <c r="H60" s="3">
        <f t="shared" si="68"/>
        <v>0.59283257813398182</v>
      </c>
      <c r="I60" s="3">
        <f t="shared" si="68"/>
        <v>0.59283257813398182</v>
      </c>
      <c r="J60" s="3">
        <f t="shared" si="68"/>
        <v>0.59283257813398182</v>
      </c>
      <c r="K60" s="3">
        <f t="shared" si="68"/>
        <v>0.59283257813398182</v>
      </c>
      <c r="L60" s="3">
        <f t="shared" si="68"/>
        <v>0.59283257813398182</v>
      </c>
      <c r="M60" s="3">
        <f t="shared" si="68"/>
        <v>0</v>
      </c>
      <c r="N60" s="3">
        <f t="shared" si="68"/>
        <v>0</v>
      </c>
      <c r="O60" s="3">
        <f t="shared" si="68"/>
        <v>0</v>
      </c>
      <c r="P60" s="3">
        <f t="shared" si="68"/>
        <v>0</v>
      </c>
      <c r="Q60" s="3">
        <f t="shared" si="68"/>
        <v>0</v>
      </c>
      <c r="R60" s="3">
        <f t="shared" si="68"/>
        <v>0</v>
      </c>
      <c r="S60" s="3">
        <f t="shared" si="68"/>
        <v>0</v>
      </c>
      <c r="T60" s="3">
        <f t="shared" si="68"/>
        <v>0</v>
      </c>
      <c r="U60" s="3">
        <f t="shared" si="68"/>
        <v>0</v>
      </c>
      <c r="V60" s="3">
        <f t="shared" si="68"/>
        <v>0</v>
      </c>
      <c r="W60" s="3">
        <f t="shared" si="16"/>
        <v>0</v>
      </c>
      <c r="X60" s="3">
        <f t="shared" si="16"/>
        <v>0</v>
      </c>
      <c r="Y60" s="3">
        <f t="shared" si="16"/>
        <v>0</v>
      </c>
      <c r="Z60" s="3">
        <f t="shared" si="16"/>
        <v>0</v>
      </c>
      <c r="AA60" s="3">
        <f t="shared" si="16"/>
        <v>0</v>
      </c>
      <c r="AB60" s="3">
        <f t="shared" si="27"/>
        <v>0</v>
      </c>
      <c r="AC60" s="3"/>
      <c r="AD60" s="7">
        <v>44769</v>
      </c>
      <c r="AE60" s="3">
        <f t="shared" si="61"/>
        <v>0</v>
      </c>
      <c r="AF60" s="3">
        <f t="shared" si="72"/>
        <v>0</v>
      </c>
      <c r="AG60" s="3">
        <f t="shared" si="66"/>
        <v>0</v>
      </c>
      <c r="AH60" s="3">
        <f t="shared" si="74"/>
        <v>0</v>
      </c>
      <c r="AI60" s="3">
        <f t="shared" si="74"/>
        <v>0</v>
      </c>
      <c r="AJ60" s="3">
        <f t="shared" si="74"/>
        <v>0.59283257813398182</v>
      </c>
      <c r="AK60" s="3">
        <f t="shared" si="56"/>
        <v>0</v>
      </c>
      <c r="AL60" s="3">
        <f t="shared" ref="AL60:AX60" si="80">IF(AND($C60&gt;AL$3,$C60&lt;AM$3),$G60,)</f>
        <v>0</v>
      </c>
      <c r="AM60" s="3">
        <f t="shared" si="80"/>
        <v>0</v>
      </c>
      <c r="AN60" s="3">
        <f t="shared" si="80"/>
        <v>0</v>
      </c>
      <c r="AO60" s="3">
        <f t="shared" si="80"/>
        <v>0</v>
      </c>
      <c r="AP60" s="3">
        <f t="shared" si="80"/>
        <v>0</v>
      </c>
      <c r="AQ60" s="3">
        <f t="shared" si="80"/>
        <v>0</v>
      </c>
      <c r="AR60" s="3">
        <f t="shared" si="80"/>
        <v>0</v>
      </c>
      <c r="AS60" s="3">
        <f t="shared" si="80"/>
        <v>0</v>
      </c>
      <c r="AT60" s="3">
        <f t="shared" si="80"/>
        <v>0</v>
      </c>
      <c r="AU60" s="3">
        <f t="shared" si="80"/>
        <v>0</v>
      </c>
      <c r="AV60" s="3">
        <f t="shared" si="80"/>
        <v>0</v>
      </c>
      <c r="AW60" s="3">
        <f t="shared" si="80"/>
        <v>0</v>
      </c>
      <c r="AX60" s="3">
        <f t="shared" si="80"/>
        <v>0</v>
      </c>
      <c r="AY60" s="3">
        <f t="shared" si="59"/>
        <v>0</v>
      </c>
      <c r="AZ60" s="3">
        <f t="shared" si="37"/>
        <v>0</v>
      </c>
      <c r="BA60" s="3">
        <f t="shared" si="37"/>
        <v>0</v>
      </c>
      <c r="BE60" s="1">
        <v>208</v>
      </c>
      <c r="BF60">
        <v>8665.0092250488615</v>
      </c>
      <c r="BG60">
        <v>5440</v>
      </c>
      <c r="BH60">
        <f t="shared" si="12"/>
        <v>5440</v>
      </c>
      <c r="BI60">
        <f t="shared" si="13"/>
        <v>3225.0092250488615</v>
      </c>
      <c r="BJ60">
        <f t="shared" si="10"/>
        <v>3225.0092250488615</v>
      </c>
      <c r="BK60">
        <f t="shared" si="6"/>
        <v>0</v>
      </c>
      <c r="BL60">
        <f t="shared" si="11"/>
        <v>2214.9907749511385</v>
      </c>
    </row>
    <row r="61" spans="1:64" x14ac:dyDescent="0.35">
      <c r="A61" s="1">
        <v>209</v>
      </c>
      <c r="B61">
        <v>14602.062109837019</v>
      </c>
      <c r="C61">
        <v>13132</v>
      </c>
      <c r="D61">
        <f t="shared" si="7"/>
        <v>11661.937890162981</v>
      </c>
      <c r="E61">
        <v>210</v>
      </c>
      <c r="F61" s="3">
        <v>0.1119450281630385</v>
      </c>
      <c r="G61" s="3">
        <v>0.1119450281630385</v>
      </c>
      <c r="H61" s="3">
        <f t="shared" si="68"/>
        <v>0.1119450281630385</v>
      </c>
      <c r="I61" s="3">
        <f t="shared" si="68"/>
        <v>0.1119450281630385</v>
      </c>
      <c r="J61" s="3">
        <f t="shared" si="68"/>
        <v>0.1119450281630385</v>
      </c>
      <c r="K61" s="3">
        <f t="shared" si="68"/>
        <v>0.1119450281630385</v>
      </c>
      <c r="L61" s="3">
        <f t="shared" si="68"/>
        <v>0.1119450281630385</v>
      </c>
      <c r="M61" s="3">
        <f t="shared" si="68"/>
        <v>0.1119450281630385</v>
      </c>
      <c r="N61" s="3">
        <f t="shared" si="68"/>
        <v>0.1119450281630385</v>
      </c>
      <c r="O61" s="3">
        <f t="shared" si="68"/>
        <v>0.1119450281630385</v>
      </c>
      <c r="P61" s="3">
        <f t="shared" si="68"/>
        <v>0.1119450281630385</v>
      </c>
      <c r="Q61" s="3">
        <f t="shared" si="68"/>
        <v>0.1119450281630385</v>
      </c>
      <c r="R61" s="3">
        <f t="shared" si="68"/>
        <v>0.1119450281630385</v>
      </c>
      <c r="S61" s="3">
        <f t="shared" si="68"/>
        <v>0.1119450281630385</v>
      </c>
      <c r="T61" s="3">
        <f t="shared" si="68"/>
        <v>0.1119450281630385</v>
      </c>
      <c r="U61" s="3">
        <f t="shared" si="68"/>
        <v>0</v>
      </c>
      <c r="V61" s="3">
        <f t="shared" si="68"/>
        <v>0</v>
      </c>
      <c r="W61" s="3">
        <f t="shared" si="16"/>
        <v>0</v>
      </c>
      <c r="X61" s="3">
        <f t="shared" si="16"/>
        <v>0</v>
      </c>
      <c r="Y61" s="3">
        <f t="shared" si="16"/>
        <v>0</v>
      </c>
      <c r="Z61" s="3">
        <f t="shared" si="16"/>
        <v>0</v>
      </c>
      <c r="AA61" s="3">
        <f t="shared" si="16"/>
        <v>0</v>
      </c>
      <c r="AB61" s="3">
        <f t="shared" si="27"/>
        <v>0</v>
      </c>
      <c r="AC61" s="3"/>
      <c r="AD61" s="7">
        <v>44770</v>
      </c>
      <c r="AE61" s="3">
        <f t="shared" si="61"/>
        <v>0</v>
      </c>
      <c r="AF61" s="3">
        <f t="shared" si="72"/>
        <v>0</v>
      </c>
      <c r="AG61" s="3">
        <f t="shared" si="66"/>
        <v>0</v>
      </c>
      <c r="AH61" s="3">
        <f t="shared" si="74"/>
        <v>0</v>
      </c>
      <c r="AI61" s="3">
        <f t="shared" si="74"/>
        <v>0</v>
      </c>
      <c r="AJ61" s="3">
        <f t="shared" si="74"/>
        <v>0</v>
      </c>
      <c r="AK61" s="3">
        <f t="shared" si="56"/>
        <v>0</v>
      </c>
      <c r="AL61" s="3">
        <f t="shared" ref="AL61:AX61" si="81">IF(AND($C61&gt;AL$3,$C61&lt;AM$3),$G61,)</f>
        <v>0</v>
      </c>
      <c r="AM61" s="3">
        <f t="shared" si="81"/>
        <v>0</v>
      </c>
      <c r="AN61" s="3">
        <f t="shared" si="81"/>
        <v>0</v>
      </c>
      <c r="AO61" s="3">
        <f t="shared" si="81"/>
        <v>0</v>
      </c>
      <c r="AP61" s="3">
        <f t="shared" si="81"/>
        <v>0</v>
      </c>
      <c r="AQ61" s="3">
        <f t="shared" si="81"/>
        <v>0</v>
      </c>
      <c r="AR61" s="3">
        <f t="shared" si="81"/>
        <v>0.1119450281630385</v>
      </c>
      <c r="AS61" s="3">
        <f t="shared" si="81"/>
        <v>0</v>
      </c>
      <c r="AT61" s="3">
        <f t="shared" si="81"/>
        <v>0</v>
      </c>
      <c r="AU61" s="3">
        <f t="shared" si="81"/>
        <v>0</v>
      </c>
      <c r="AV61" s="3">
        <f t="shared" si="81"/>
        <v>0</v>
      </c>
      <c r="AW61" s="3">
        <f t="shared" si="81"/>
        <v>0</v>
      </c>
      <c r="AX61" s="3">
        <f t="shared" si="81"/>
        <v>0</v>
      </c>
      <c r="AY61" s="3">
        <f t="shared" si="59"/>
        <v>0</v>
      </c>
      <c r="AZ61" s="3">
        <f t="shared" si="37"/>
        <v>0</v>
      </c>
      <c r="BA61" s="3">
        <f t="shared" si="37"/>
        <v>0</v>
      </c>
      <c r="BE61" s="1">
        <v>209</v>
      </c>
      <c r="BF61">
        <v>14602.062109837019</v>
      </c>
      <c r="BG61">
        <v>13132</v>
      </c>
      <c r="BH61">
        <f t="shared" si="12"/>
        <v>13132</v>
      </c>
      <c r="BI61">
        <f t="shared" si="13"/>
        <v>1470.0621098370193</v>
      </c>
      <c r="BJ61">
        <f t="shared" si="10"/>
        <v>1470.0621098370193</v>
      </c>
      <c r="BK61">
        <f t="shared" si="6"/>
        <v>0</v>
      </c>
      <c r="BL61">
        <f t="shared" si="11"/>
        <v>11661.937890162981</v>
      </c>
    </row>
    <row r="62" spans="1:64" x14ac:dyDescent="0.35">
      <c r="A62" s="1">
        <v>210</v>
      </c>
      <c r="B62">
        <v>17251.569988584652</v>
      </c>
      <c r="C62">
        <v>17540</v>
      </c>
      <c r="D62">
        <f t="shared" si="7"/>
        <v>16963.139977169303</v>
      </c>
      <c r="E62">
        <v>210</v>
      </c>
      <c r="F62" s="3">
        <v>-1.6444128358914071E-2</v>
      </c>
      <c r="G62" s="3">
        <v>1.6444128358914071E-2</v>
      </c>
      <c r="H62" s="3">
        <f t="shared" si="68"/>
        <v>1.6444128358914071E-2</v>
      </c>
      <c r="I62" s="3">
        <f t="shared" si="68"/>
        <v>1.6444128358914071E-2</v>
      </c>
      <c r="J62" s="3">
        <f t="shared" si="68"/>
        <v>1.6444128358914071E-2</v>
      </c>
      <c r="K62" s="3">
        <f t="shared" si="68"/>
        <v>1.6444128358914071E-2</v>
      </c>
      <c r="L62" s="3">
        <f t="shared" si="68"/>
        <v>1.6444128358914071E-2</v>
      </c>
      <c r="M62" s="3">
        <f t="shared" si="68"/>
        <v>1.6444128358914071E-2</v>
      </c>
      <c r="N62" s="3">
        <f t="shared" si="68"/>
        <v>1.6444128358914071E-2</v>
      </c>
      <c r="O62" s="3">
        <f t="shared" si="68"/>
        <v>1.6444128358914071E-2</v>
      </c>
      <c r="P62" s="3">
        <f t="shared" si="68"/>
        <v>1.6444128358914071E-2</v>
      </c>
      <c r="Q62" s="3">
        <f t="shared" si="68"/>
        <v>1.6444128358914071E-2</v>
      </c>
      <c r="R62" s="3">
        <f t="shared" si="68"/>
        <v>1.6444128358914071E-2</v>
      </c>
      <c r="S62" s="3">
        <f t="shared" si="68"/>
        <v>1.6444128358914071E-2</v>
      </c>
      <c r="T62" s="3">
        <f t="shared" si="68"/>
        <v>1.6444128358914071E-2</v>
      </c>
      <c r="U62" s="3">
        <f t="shared" si="68"/>
        <v>1.6444128358914071E-2</v>
      </c>
      <c r="V62" s="3">
        <f t="shared" si="68"/>
        <v>1.6444128358914071E-2</v>
      </c>
      <c r="W62" s="3">
        <f t="shared" si="16"/>
        <v>1.6444128358914071E-2</v>
      </c>
      <c r="X62" s="3">
        <f t="shared" si="16"/>
        <v>1.6444128358914071E-2</v>
      </c>
      <c r="Y62" s="3">
        <f t="shared" si="16"/>
        <v>0</v>
      </c>
      <c r="Z62" s="3">
        <f t="shared" si="16"/>
        <v>0</v>
      </c>
      <c r="AA62" s="3">
        <f t="shared" si="16"/>
        <v>0</v>
      </c>
      <c r="AB62" s="3">
        <f t="shared" si="27"/>
        <v>0</v>
      </c>
      <c r="AC62" s="3"/>
      <c r="AD62" s="7">
        <v>44771</v>
      </c>
      <c r="AE62" s="3">
        <f t="shared" si="61"/>
        <v>0</v>
      </c>
      <c r="AF62" s="3">
        <f t="shared" si="72"/>
        <v>0</v>
      </c>
      <c r="AG62" s="3">
        <f t="shared" si="66"/>
        <v>0</v>
      </c>
      <c r="AH62" s="3">
        <f t="shared" si="74"/>
        <v>0</v>
      </c>
      <c r="AI62" s="3">
        <f t="shared" si="74"/>
        <v>0</v>
      </c>
      <c r="AJ62" s="3">
        <f t="shared" si="74"/>
        <v>0</v>
      </c>
      <c r="AK62" s="3">
        <f t="shared" si="56"/>
        <v>0</v>
      </c>
      <c r="AL62" s="3">
        <f t="shared" ref="AL62:AX62" si="82">IF(AND($C62&gt;AL$3,$C62&lt;AM$3),$G62,)</f>
        <v>0</v>
      </c>
      <c r="AM62" s="3">
        <f t="shared" si="82"/>
        <v>0</v>
      </c>
      <c r="AN62" s="3">
        <f t="shared" si="82"/>
        <v>0</v>
      </c>
      <c r="AO62" s="3">
        <f t="shared" si="82"/>
        <v>0</v>
      </c>
      <c r="AP62" s="3">
        <f t="shared" si="82"/>
        <v>0</v>
      </c>
      <c r="AQ62" s="3">
        <f t="shared" si="82"/>
        <v>0</v>
      </c>
      <c r="AR62" s="3">
        <f t="shared" si="82"/>
        <v>0</v>
      </c>
      <c r="AS62" s="3">
        <f t="shared" si="82"/>
        <v>0</v>
      </c>
      <c r="AT62" s="3">
        <f t="shared" si="82"/>
        <v>0</v>
      </c>
      <c r="AU62" s="3">
        <f t="shared" si="82"/>
        <v>0</v>
      </c>
      <c r="AV62" s="3">
        <f t="shared" si="82"/>
        <v>1.6444128358914071E-2</v>
      </c>
      <c r="AW62" s="3">
        <f t="shared" si="82"/>
        <v>0</v>
      </c>
      <c r="AX62" s="3">
        <f t="shared" si="82"/>
        <v>0</v>
      </c>
      <c r="AY62" s="3">
        <f t="shared" si="59"/>
        <v>0</v>
      </c>
      <c r="AZ62" s="3">
        <f t="shared" si="37"/>
        <v>0</v>
      </c>
      <c r="BA62" s="3">
        <f t="shared" si="37"/>
        <v>0</v>
      </c>
      <c r="BE62" s="1">
        <v>210</v>
      </c>
      <c r="BF62">
        <v>17251.569988584652</v>
      </c>
      <c r="BG62">
        <v>17540</v>
      </c>
      <c r="BH62">
        <f t="shared" si="12"/>
        <v>17251.569988584652</v>
      </c>
      <c r="BI62">
        <f t="shared" si="13"/>
        <v>-288.43001141534842</v>
      </c>
      <c r="BJ62">
        <f t="shared" si="10"/>
        <v>0</v>
      </c>
      <c r="BK62">
        <f t="shared" si="6"/>
        <v>288.43001141534842</v>
      </c>
      <c r="BL62">
        <f t="shared" si="11"/>
        <v>16963.139977169303</v>
      </c>
    </row>
    <row r="63" spans="1:64" x14ac:dyDescent="0.35">
      <c r="A63" s="1">
        <v>211</v>
      </c>
      <c r="B63">
        <v>16440.13646877923</v>
      </c>
      <c r="C63">
        <v>16088</v>
      </c>
      <c r="D63">
        <f t="shared" si="7"/>
        <v>15735.86353122077</v>
      </c>
      <c r="E63">
        <v>210</v>
      </c>
      <c r="F63" s="3">
        <v>2.1888144503930281E-2</v>
      </c>
      <c r="G63" s="3">
        <v>2.1888144503930281E-2</v>
      </c>
      <c r="H63" s="3">
        <f t="shared" si="68"/>
        <v>2.1888144503930281E-2</v>
      </c>
      <c r="I63" s="3">
        <f t="shared" si="68"/>
        <v>2.1888144503930281E-2</v>
      </c>
      <c r="J63" s="3">
        <f t="shared" si="68"/>
        <v>2.1888144503930281E-2</v>
      </c>
      <c r="K63" s="3">
        <f t="shared" si="68"/>
        <v>2.1888144503930281E-2</v>
      </c>
      <c r="L63" s="3">
        <f t="shared" si="68"/>
        <v>2.1888144503930281E-2</v>
      </c>
      <c r="M63" s="3">
        <f t="shared" si="68"/>
        <v>2.1888144503930281E-2</v>
      </c>
      <c r="N63" s="3">
        <f t="shared" si="68"/>
        <v>2.1888144503930281E-2</v>
      </c>
      <c r="O63" s="3">
        <f t="shared" si="68"/>
        <v>2.1888144503930281E-2</v>
      </c>
      <c r="P63" s="3">
        <f t="shared" si="68"/>
        <v>2.1888144503930281E-2</v>
      </c>
      <c r="Q63" s="3">
        <f t="shared" si="68"/>
        <v>2.1888144503930281E-2</v>
      </c>
      <c r="R63" s="3">
        <f t="shared" si="68"/>
        <v>2.1888144503930281E-2</v>
      </c>
      <c r="S63" s="3">
        <f t="shared" si="68"/>
        <v>2.1888144503930281E-2</v>
      </c>
      <c r="T63" s="3">
        <f t="shared" si="68"/>
        <v>2.1888144503930281E-2</v>
      </c>
      <c r="U63" s="3">
        <f t="shared" si="68"/>
        <v>2.1888144503930281E-2</v>
      </c>
      <c r="V63" s="3">
        <f t="shared" si="68"/>
        <v>2.1888144503930281E-2</v>
      </c>
      <c r="W63" s="3">
        <f t="shared" si="16"/>
        <v>2.1888144503930281E-2</v>
      </c>
      <c r="X63" s="3">
        <f t="shared" si="16"/>
        <v>0</v>
      </c>
      <c r="Y63" s="3">
        <f t="shared" si="16"/>
        <v>0</v>
      </c>
      <c r="Z63" s="3">
        <f t="shared" si="16"/>
        <v>0</v>
      </c>
      <c r="AA63" s="3">
        <f t="shared" si="16"/>
        <v>0</v>
      </c>
      <c r="AB63" s="3">
        <f t="shared" si="27"/>
        <v>0</v>
      </c>
      <c r="AC63" s="3"/>
      <c r="AD63" s="7">
        <v>44772</v>
      </c>
      <c r="AE63" s="3">
        <f t="shared" si="61"/>
        <v>0</v>
      </c>
      <c r="AF63" s="3">
        <f t="shared" si="72"/>
        <v>0</v>
      </c>
      <c r="AG63" s="3">
        <f t="shared" si="66"/>
        <v>0</v>
      </c>
      <c r="AH63" s="3">
        <f t="shared" si="74"/>
        <v>0</v>
      </c>
      <c r="AI63" s="3">
        <f t="shared" si="74"/>
        <v>0</v>
      </c>
      <c r="AJ63" s="3">
        <f t="shared" si="74"/>
        <v>0</v>
      </c>
      <c r="AK63" s="3">
        <f t="shared" si="56"/>
        <v>0</v>
      </c>
      <c r="AL63" s="3">
        <f t="shared" ref="AL63:AX63" si="83">IF(AND($C63&gt;AL$3,$C63&lt;AM$3),$G63,)</f>
        <v>0</v>
      </c>
      <c r="AM63" s="3">
        <f t="shared" si="83"/>
        <v>0</v>
      </c>
      <c r="AN63" s="3">
        <f t="shared" si="83"/>
        <v>0</v>
      </c>
      <c r="AO63" s="3">
        <f t="shared" si="83"/>
        <v>0</v>
      </c>
      <c r="AP63" s="3">
        <f t="shared" si="83"/>
        <v>0</v>
      </c>
      <c r="AQ63" s="3">
        <f t="shared" si="83"/>
        <v>0</v>
      </c>
      <c r="AR63" s="3">
        <f t="shared" si="83"/>
        <v>0</v>
      </c>
      <c r="AS63" s="3">
        <f t="shared" si="83"/>
        <v>0</v>
      </c>
      <c r="AT63" s="3">
        <f t="shared" si="83"/>
        <v>0</v>
      </c>
      <c r="AU63" s="3">
        <f t="shared" si="83"/>
        <v>2.1888144503930281E-2</v>
      </c>
      <c r="AV63" s="3">
        <f t="shared" si="83"/>
        <v>0</v>
      </c>
      <c r="AW63" s="3">
        <f t="shared" si="83"/>
        <v>0</v>
      </c>
      <c r="AX63" s="3">
        <f t="shared" si="83"/>
        <v>0</v>
      </c>
      <c r="AY63" s="3">
        <f t="shared" si="59"/>
        <v>0</v>
      </c>
      <c r="AZ63" s="3">
        <f t="shared" si="37"/>
        <v>0</v>
      </c>
      <c r="BA63" s="3">
        <f t="shared" si="37"/>
        <v>0</v>
      </c>
      <c r="BE63" s="1">
        <v>211</v>
      </c>
      <c r="BF63">
        <v>16440.13646877923</v>
      </c>
      <c r="BG63">
        <v>16088</v>
      </c>
      <c r="BH63">
        <f t="shared" si="12"/>
        <v>16088</v>
      </c>
      <c r="BI63">
        <f t="shared" si="13"/>
        <v>352.1364687792302</v>
      </c>
      <c r="BJ63">
        <f t="shared" si="10"/>
        <v>352.1364687792302</v>
      </c>
      <c r="BK63">
        <f t="shared" si="6"/>
        <v>0</v>
      </c>
      <c r="BL63">
        <f t="shared" si="11"/>
        <v>15735.86353122077</v>
      </c>
    </row>
    <row r="64" spans="1:64" x14ac:dyDescent="0.35">
      <c r="A64" s="1">
        <v>212</v>
      </c>
      <c r="B64">
        <v>1913.0091676402269</v>
      </c>
      <c r="C64">
        <v>1556</v>
      </c>
      <c r="D64">
        <f t="shared" si="7"/>
        <v>1198.9908323597731</v>
      </c>
      <c r="E64">
        <v>114</v>
      </c>
      <c r="F64" s="3">
        <v>0.22944033910040271</v>
      </c>
      <c r="G64" s="3">
        <v>0.22944033910040271</v>
      </c>
      <c r="H64" s="3">
        <f t="shared" si="68"/>
        <v>0.22944033910040271</v>
      </c>
      <c r="I64" s="3">
        <f t="shared" si="68"/>
        <v>0</v>
      </c>
      <c r="J64" s="3">
        <f t="shared" si="68"/>
        <v>0</v>
      </c>
      <c r="K64" s="3">
        <f t="shared" si="68"/>
        <v>0</v>
      </c>
      <c r="L64" s="3">
        <f t="shared" si="68"/>
        <v>0</v>
      </c>
      <c r="M64" s="3">
        <f t="shared" si="68"/>
        <v>0</v>
      </c>
      <c r="N64" s="3">
        <f t="shared" si="68"/>
        <v>0</v>
      </c>
      <c r="O64" s="3">
        <f t="shared" si="68"/>
        <v>0</v>
      </c>
      <c r="P64" s="3">
        <f t="shared" si="68"/>
        <v>0</v>
      </c>
      <c r="Q64" s="3">
        <f t="shared" si="68"/>
        <v>0</v>
      </c>
      <c r="R64" s="3">
        <f t="shared" si="68"/>
        <v>0</v>
      </c>
      <c r="S64" s="3">
        <f t="shared" si="68"/>
        <v>0</v>
      </c>
      <c r="T64" s="3">
        <f t="shared" si="68"/>
        <v>0</v>
      </c>
      <c r="U64" s="3">
        <f t="shared" si="68"/>
        <v>0</v>
      </c>
      <c r="V64" s="3">
        <f t="shared" si="68"/>
        <v>0</v>
      </c>
      <c r="W64" s="3">
        <f t="shared" si="16"/>
        <v>0</v>
      </c>
      <c r="X64" s="3">
        <f t="shared" si="16"/>
        <v>0</v>
      </c>
      <c r="Y64" s="3">
        <f t="shared" si="16"/>
        <v>0</v>
      </c>
      <c r="Z64" s="3">
        <f t="shared" si="16"/>
        <v>0</v>
      </c>
      <c r="AA64" s="3">
        <f t="shared" si="16"/>
        <v>0</v>
      </c>
      <c r="AB64" s="3">
        <f t="shared" si="27"/>
        <v>0</v>
      </c>
      <c r="AC64" s="3"/>
      <c r="AD64" s="7">
        <v>44773</v>
      </c>
      <c r="AE64" s="3">
        <f t="shared" si="61"/>
        <v>0</v>
      </c>
      <c r="AF64" s="3">
        <f t="shared" si="72"/>
        <v>0.22944033910040271</v>
      </c>
      <c r="AG64" s="3">
        <f t="shared" si="66"/>
        <v>0</v>
      </c>
      <c r="AH64" s="3">
        <f t="shared" si="74"/>
        <v>0</v>
      </c>
      <c r="AI64" s="3">
        <f t="shared" si="74"/>
        <v>0</v>
      </c>
      <c r="AJ64" s="3">
        <f t="shared" si="74"/>
        <v>0</v>
      </c>
      <c r="AK64" s="3">
        <f t="shared" si="56"/>
        <v>0</v>
      </c>
      <c r="AL64" s="3">
        <f t="shared" ref="AL64:AX64" si="84">IF(AND($C64&gt;AL$3,$C64&lt;AM$3),$G64,)</f>
        <v>0</v>
      </c>
      <c r="AM64" s="3">
        <f t="shared" si="84"/>
        <v>0</v>
      </c>
      <c r="AN64" s="3">
        <f t="shared" si="84"/>
        <v>0</v>
      </c>
      <c r="AO64" s="3">
        <f t="shared" si="84"/>
        <v>0</v>
      </c>
      <c r="AP64" s="3">
        <f t="shared" si="84"/>
        <v>0</v>
      </c>
      <c r="AQ64" s="3">
        <f t="shared" si="84"/>
        <v>0</v>
      </c>
      <c r="AR64" s="3">
        <f t="shared" si="84"/>
        <v>0</v>
      </c>
      <c r="AS64" s="3">
        <f t="shared" si="84"/>
        <v>0</v>
      </c>
      <c r="AT64" s="3">
        <f t="shared" si="84"/>
        <v>0</v>
      </c>
      <c r="AU64" s="3">
        <f t="shared" si="84"/>
        <v>0</v>
      </c>
      <c r="AV64" s="3">
        <f t="shared" si="84"/>
        <v>0</v>
      </c>
      <c r="AW64" s="3">
        <f t="shared" si="84"/>
        <v>0</v>
      </c>
      <c r="AX64" s="3">
        <f t="shared" si="84"/>
        <v>0</v>
      </c>
      <c r="AY64" s="3">
        <f t="shared" si="59"/>
        <v>0</v>
      </c>
      <c r="AZ64" s="3">
        <f t="shared" si="37"/>
        <v>0</v>
      </c>
      <c r="BA64" s="3">
        <f t="shared" si="37"/>
        <v>0</v>
      </c>
      <c r="BE64" s="1">
        <v>212</v>
      </c>
      <c r="BF64">
        <v>1913.0091676402269</v>
      </c>
      <c r="BG64">
        <v>1556</v>
      </c>
      <c r="BH64">
        <f t="shared" si="12"/>
        <v>1556</v>
      </c>
      <c r="BI64">
        <f t="shared" si="13"/>
        <v>357.00916764022691</v>
      </c>
      <c r="BJ64">
        <f t="shared" si="10"/>
        <v>357.00916764022691</v>
      </c>
      <c r="BK64">
        <f t="shared" si="6"/>
        <v>0</v>
      </c>
      <c r="BL64">
        <f t="shared" si="11"/>
        <v>1198.9908323597731</v>
      </c>
    </row>
    <row r="65" spans="1:64" x14ac:dyDescent="0.35">
      <c r="A65" s="1">
        <v>213</v>
      </c>
      <c r="B65">
        <v>7692.6952869226452</v>
      </c>
      <c r="C65">
        <v>6952</v>
      </c>
      <c r="D65">
        <f t="shared" si="7"/>
        <v>6211.3047130773548</v>
      </c>
      <c r="E65">
        <v>210</v>
      </c>
      <c r="F65" s="3">
        <v>0.106544201225927</v>
      </c>
      <c r="G65" s="3">
        <v>0.106544201225927</v>
      </c>
      <c r="H65" s="3">
        <f t="shared" si="68"/>
        <v>0.106544201225927</v>
      </c>
      <c r="I65" s="3">
        <f t="shared" si="68"/>
        <v>0.106544201225927</v>
      </c>
      <c r="J65" s="3">
        <f t="shared" si="68"/>
        <v>0.106544201225927</v>
      </c>
      <c r="K65" s="3">
        <f t="shared" si="68"/>
        <v>0.106544201225927</v>
      </c>
      <c r="L65" s="3">
        <f t="shared" si="68"/>
        <v>0.106544201225927</v>
      </c>
      <c r="M65" s="3">
        <f t="shared" si="68"/>
        <v>0.106544201225927</v>
      </c>
      <c r="N65" s="3">
        <f t="shared" si="68"/>
        <v>0</v>
      </c>
      <c r="O65" s="3">
        <f t="shared" si="68"/>
        <v>0</v>
      </c>
      <c r="P65" s="3">
        <f t="shared" si="68"/>
        <v>0</v>
      </c>
      <c r="Q65" s="3">
        <f t="shared" si="68"/>
        <v>0</v>
      </c>
      <c r="R65" s="3">
        <f t="shared" si="68"/>
        <v>0</v>
      </c>
      <c r="S65" s="3">
        <f t="shared" si="68"/>
        <v>0</v>
      </c>
      <c r="T65" s="3">
        <f t="shared" si="68"/>
        <v>0</v>
      </c>
      <c r="U65" s="3">
        <f t="shared" si="68"/>
        <v>0</v>
      </c>
      <c r="V65" s="3">
        <f t="shared" si="68"/>
        <v>0</v>
      </c>
      <c r="W65" s="3">
        <f t="shared" si="16"/>
        <v>0</v>
      </c>
      <c r="X65" s="3">
        <f t="shared" si="16"/>
        <v>0</v>
      </c>
      <c r="Y65" s="3">
        <f t="shared" si="16"/>
        <v>0</v>
      </c>
      <c r="Z65" s="3">
        <f t="shared" si="16"/>
        <v>0</v>
      </c>
      <c r="AA65" s="3">
        <f t="shared" si="16"/>
        <v>0</v>
      </c>
      <c r="AB65" s="3">
        <f t="shared" si="27"/>
        <v>0</v>
      </c>
      <c r="AC65" s="3"/>
      <c r="AD65" s="7">
        <v>44774</v>
      </c>
      <c r="AE65" s="3">
        <f t="shared" si="61"/>
        <v>0</v>
      </c>
      <c r="AF65" s="3">
        <f t="shared" si="72"/>
        <v>0</v>
      </c>
      <c r="AG65" s="3">
        <f t="shared" si="66"/>
        <v>0</v>
      </c>
      <c r="AH65" s="3">
        <f t="shared" si="74"/>
        <v>0</v>
      </c>
      <c r="AI65" s="3">
        <f t="shared" si="74"/>
        <v>0</v>
      </c>
      <c r="AJ65" s="3">
        <f t="shared" si="74"/>
        <v>0</v>
      </c>
      <c r="AK65" s="3">
        <f t="shared" si="56"/>
        <v>0.106544201225927</v>
      </c>
      <c r="AL65" s="3">
        <f t="shared" ref="AL65:AX65" si="85">IF(AND($C65&gt;AL$3,$C65&lt;AM$3),$G65,)</f>
        <v>0</v>
      </c>
      <c r="AM65" s="3">
        <f t="shared" si="85"/>
        <v>0</v>
      </c>
      <c r="AN65" s="3">
        <f t="shared" si="85"/>
        <v>0</v>
      </c>
      <c r="AO65" s="3">
        <f t="shared" si="85"/>
        <v>0</v>
      </c>
      <c r="AP65" s="3">
        <f t="shared" si="85"/>
        <v>0</v>
      </c>
      <c r="AQ65" s="3">
        <f t="shared" si="85"/>
        <v>0</v>
      </c>
      <c r="AR65" s="3">
        <f t="shared" si="85"/>
        <v>0</v>
      </c>
      <c r="AS65" s="3">
        <f t="shared" si="85"/>
        <v>0</v>
      </c>
      <c r="AT65" s="3">
        <f t="shared" si="85"/>
        <v>0</v>
      </c>
      <c r="AU65" s="3">
        <f t="shared" si="85"/>
        <v>0</v>
      </c>
      <c r="AV65" s="3">
        <f t="shared" si="85"/>
        <v>0</v>
      </c>
      <c r="AW65" s="3">
        <f t="shared" si="85"/>
        <v>0</v>
      </c>
      <c r="AX65" s="3">
        <f t="shared" si="85"/>
        <v>0</v>
      </c>
      <c r="AY65" s="3">
        <f t="shared" si="59"/>
        <v>0</v>
      </c>
      <c r="AZ65" s="3">
        <f t="shared" si="37"/>
        <v>0</v>
      </c>
      <c r="BA65" s="3">
        <f t="shared" si="37"/>
        <v>0</v>
      </c>
      <c r="BE65" s="1">
        <v>213</v>
      </c>
      <c r="BF65">
        <v>7692.6952869226452</v>
      </c>
      <c r="BG65">
        <v>6952</v>
      </c>
      <c r="BH65">
        <f t="shared" si="12"/>
        <v>6952</v>
      </c>
      <c r="BI65">
        <f t="shared" si="13"/>
        <v>740.69528692264521</v>
      </c>
      <c r="BJ65">
        <f t="shared" si="10"/>
        <v>740.69528692264521</v>
      </c>
      <c r="BK65">
        <f t="shared" si="6"/>
        <v>0</v>
      </c>
      <c r="BL65">
        <f t="shared" si="11"/>
        <v>6211.3047130773548</v>
      </c>
    </row>
    <row r="66" spans="1:64" x14ac:dyDescent="0.35">
      <c r="A66" s="1">
        <v>214</v>
      </c>
      <c r="B66">
        <v>9865.3281491432917</v>
      </c>
      <c r="C66">
        <v>9508</v>
      </c>
      <c r="D66">
        <f t="shared" si="7"/>
        <v>9150.6718508567083</v>
      </c>
      <c r="E66">
        <v>210</v>
      </c>
      <c r="F66" s="3">
        <v>3.7581841516963747E-2</v>
      </c>
      <c r="G66" s="3">
        <v>3.7581841516963747E-2</v>
      </c>
      <c r="H66" s="3">
        <f t="shared" si="68"/>
        <v>3.7581841516963747E-2</v>
      </c>
      <c r="I66" s="3">
        <f t="shared" si="68"/>
        <v>3.7581841516963747E-2</v>
      </c>
      <c r="J66" s="3">
        <f t="shared" si="68"/>
        <v>3.7581841516963747E-2</v>
      </c>
      <c r="K66" s="3">
        <f t="shared" si="68"/>
        <v>3.7581841516963747E-2</v>
      </c>
      <c r="L66" s="3">
        <f t="shared" si="68"/>
        <v>3.7581841516963747E-2</v>
      </c>
      <c r="M66" s="3">
        <f t="shared" si="68"/>
        <v>3.7581841516963747E-2</v>
      </c>
      <c r="N66" s="3">
        <f t="shared" si="68"/>
        <v>3.7581841516963747E-2</v>
      </c>
      <c r="O66" s="3">
        <f t="shared" si="68"/>
        <v>3.7581841516963747E-2</v>
      </c>
      <c r="P66" s="3">
        <f t="shared" si="68"/>
        <v>3.7581841516963747E-2</v>
      </c>
      <c r="Q66" s="3">
        <f t="shared" si="68"/>
        <v>0</v>
      </c>
      <c r="R66" s="3">
        <f t="shared" si="68"/>
        <v>0</v>
      </c>
      <c r="S66" s="3">
        <f t="shared" si="68"/>
        <v>0</v>
      </c>
      <c r="T66" s="3">
        <f t="shared" si="68"/>
        <v>0</v>
      </c>
      <c r="U66" s="3">
        <f t="shared" si="68"/>
        <v>0</v>
      </c>
      <c r="V66" s="3">
        <f t="shared" si="68"/>
        <v>0</v>
      </c>
      <c r="W66" s="3">
        <f t="shared" si="16"/>
        <v>0</v>
      </c>
      <c r="X66" s="3">
        <f t="shared" si="16"/>
        <v>0</v>
      </c>
      <c r="Y66" s="3">
        <f t="shared" si="16"/>
        <v>0</v>
      </c>
      <c r="Z66" s="3">
        <f t="shared" si="16"/>
        <v>0</v>
      </c>
      <c r="AA66" s="3">
        <f t="shared" si="16"/>
        <v>0</v>
      </c>
      <c r="AB66" s="3">
        <f t="shared" si="27"/>
        <v>0</v>
      </c>
      <c r="AC66" s="3"/>
      <c r="AD66" s="7">
        <v>44775</v>
      </c>
      <c r="AE66" s="3">
        <f t="shared" si="61"/>
        <v>0</v>
      </c>
      <c r="AF66" s="3">
        <f t="shared" si="72"/>
        <v>0</v>
      </c>
      <c r="AG66" s="3">
        <f t="shared" si="66"/>
        <v>0</v>
      </c>
      <c r="AH66" s="3">
        <f t="shared" si="74"/>
        <v>0</v>
      </c>
      <c r="AI66" s="3">
        <f t="shared" si="74"/>
        <v>0</v>
      </c>
      <c r="AJ66" s="3">
        <f t="shared" si="74"/>
        <v>0</v>
      </c>
      <c r="AK66" s="3">
        <f t="shared" si="56"/>
        <v>0</v>
      </c>
      <c r="AL66" s="3">
        <f t="shared" ref="AL66:AX66" si="86">IF(AND($C66&gt;AL$3,$C66&lt;AM$3),$G66,)</f>
        <v>0</v>
      </c>
      <c r="AM66" s="3">
        <f t="shared" si="86"/>
        <v>0</v>
      </c>
      <c r="AN66" s="3">
        <f t="shared" si="86"/>
        <v>3.7581841516963747E-2</v>
      </c>
      <c r="AO66" s="3">
        <f t="shared" si="86"/>
        <v>0</v>
      </c>
      <c r="AP66" s="3">
        <f t="shared" si="86"/>
        <v>0</v>
      </c>
      <c r="AQ66" s="3">
        <f t="shared" si="86"/>
        <v>0</v>
      </c>
      <c r="AR66" s="3">
        <f t="shared" si="86"/>
        <v>0</v>
      </c>
      <c r="AS66" s="3">
        <f t="shared" si="86"/>
        <v>0</v>
      </c>
      <c r="AT66" s="3">
        <f t="shared" si="86"/>
        <v>0</v>
      </c>
      <c r="AU66" s="3">
        <f t="shared" si="86"/>
        <v>0</v>
      </c>
      <c r="AV66" s="3">
        <f t="shared" si="86"/>
        <v>0</v>
      </c>
      <c r="AW66" s="3">
        <f t="shared" si="86"/>
        <v>0</v>
      </c>
      <c r="AX66" s="3">
        <f t="shared" si="86"/>
        <v>0</v>
      </c>
      <c r="AY66" s="3">
        <f t="shared" si="59"/>
        <v>0</v>
      </c>
      <c r="AZ66" s="3">
        <f t="shared" si="37"/>
        <v>0</v>
      </c>
      <c r="BA66" s="3">
        <f t="shared" si="37"/>
        <v>0</v>
      </c>
      <c r="BE66" s="1">
        <v>214</v>
      </c>
      <c r="BF66">
        <v>9865.3281491432917</v>
      </c>
      <c r="BG66">
        <v>9508</v>
      </c>
      <c r="BH66">
        <f t="shared" si="12"/>
        <v>9508</v>
      </c>
      <c r="BI66">
        <f t="shared" si="13"/>
        <v>357.32814914329174</v>
      </c>
      <c r="BJ66">
        <f t="shared" si="10"/>
        <v>357.32814914329174</v>
      </c>
      <c r="BK66">
        <f t="shared" si="6"/>
        <v>0</v>
      </c>
      <c r="BL66">
        <f t="shared" si="11"/>
        <v>9150.6718508567083</v>
      </c>
    </row>
    <row r="67" spans="1:64" x14ac:dyDescent="0.35">
      <c r="A67" s="1">
        <v>215</v>
      </c>
      <c r="B67">
        <v>9980.8733081640221</v>
      </c>
      <c r="C67">
        <v>9288</v>
      </c>
      <c r="D67">
        <f t="shared" si="7"/>
        <v>8595.1266918359779</v>
      </c>
      <c r="E67">
        <v>210</v>
      </c>
      <c r="F67" s="3">
        <v>7.4598762722224654E-2</v>
      </c>
      <c r="G67" s="3">
        <v>7.4598762722224654E-2</v>
      </c>
      <c r="H67" s="3">
        <f t="shared" ref="H67:V82" si="87">IF($C67&gt;H$3,$G67,)</f>
        <v>7.4598762722224654E-2</v>
      </c>
      <c r="I67" s="3">
        <f t="shared" si="87"/>
        <v>7.4598762722224654E-2</v>
      </c>
      <c r="J67" s="3">
        <f t="shared" si="87"/>
        <v>7.4598762722224654E-2</v>
      </c>
      <c r="K67" s="3">
        <f t="shared" si="87"/>
        <v>7.4598762722224654E-2</v>
      </c>
      <c r="L67" s="3">
        <f t="shared" si="87"/>
        <v>7.4598762722224654E-2</v>
      </c>
      <c r="M67" s="3">
        <f t="shared" si="87"/>
        <v>7.4598762722224654E-2</v>
      </c>
      <c r="N67" s="3">
        <f t="shared" si="87"/>
        <v>7.4598762722224654E-2</v>
      </c>
      <c r="O67" s="3">
        <f t="shared" si="87"/>
        <v>7.4598762722224654E-2</v>
      </c>
      <c r="P67" s="3">
        <f t="shared" si="87"/>
        <v>7.4598762722224654E-2</v>
      </c>
      <c r="Q67" s="3">
        <f t="shared" si="87"/>
        <v>0</v>
      </c>
      <c r="R67" s="3">
        <f t="shared" si="87"/>
        <v>0</v>
      </c>
      <c r="S67" s="3">
        <f t="shared" si="87"/>
        <v>0</v>
      </c>
      <c r="T67" s="3">
        <f t="shared" si="87"/>
        <v>0</v>
      </c>
      <c r="U67" s="3">
        <f t="shared" si="87"/>
        <v>0</v>
      </c>
      <c r="V67" s="3">
        <f t="shared" si="87"/>
        <v>0</v>
      </c>
      <c r="W67" s="3">
        <f t="shared" si="16"/>
        <v>0</v>
      </c>
      <c r="X67" s="3">
        <f t="shared" si="16"/>
        <v>0</v>
      </c>
      <c r="Y67" s="3">
        <f t="shared" si="16"/>
        <v>0</v>
      </c>
      <c r="Z67" s="3">
        <f t="shared" si="16"/>
        <v>0</v>
      </c>
      <c r="AA67" s="3">
        <f t="shared" ref="Y67:AB130" si="88">IF($C67&gt;AA$3,$G67,)</f>
        <v>0</v>
      </c>
      <c r="AB67" s="3">
        <f t="shared" si="27"/>
        <v>0</v>
      </c>
      <c r="AC67" s="3"/>
      <c r="AD67" s="7">
        <v>44776</v>
      </c>
      <c r="AE67" s="3">
        <f t="shared" si="61"/>
        <v>0</v>
      </c>
      <c r="AF67" s="3">
        <f t="shared" si="72"/>
        <v>0</v>
      </c>
      <c r="AG67" s="3">
        <f t="shared" si="66"/>
        <v>0</v>
      </c>
      <c r="AH67" s="3">
        <f t="shared" si="74"/>
        <v>0</v>
      </c>
      <c r="AI67" s="3">
        <f t="shared" si="74"/>
        <v>0</v>
      </c>
      <c r="AJ67" s="3">
        <f t="shared" si="74"/>
        <v>0</v>
      </c>
      <c r="AK67" s="3">
        <f t="shared" si="56"/>
        <v>0</v>
      </c>
      <c r="AL67" s="3">
        <f t="shared" ref="AL67:AX67" si="89">IF(AND($C67&gt;AL$3,$C67&lt;AM$3),$G67,)</f>
        <v>0</v>
      </c>
      <c r="AM67" s="3">
        <f t="shared" si="89"/>
        <v>0</v>
      </c>
      <c r="AN67" s="3">
        <f t="shared" si="89"/>
        <v>7.4598762722224654E-2</v>
      </c>
      <c r="AO67" s="3">
        <f t="shared" si="89"/>
        <v>0</v>
      </c>
      <c r="AP67" s="3">
        <f t="shared" si="89"/>
        <v>0</v>
      </c>
      <c r="AQ67" s="3">
        <f t="shared" si="89"/>
        <v>0</v>
      </c>
      <c r="AR67" s="3">
        <f t="shared" si="89"/>
        <v>0</v>
      </c>
      <c r="AS67" s="3">
        <f t="shared" si="89"/>
        <v>0</v>
      </c>
      <c r="AT67" s="3">
        <f t="shared" si="89"/>
        <v>0</v>
      </c>
      <c r="AU67" s="3">
        <f t="shared" si="89"/>
        <v>0</v>
      </c>
      <c r="AV67" s="3">
        <f t="shared" si="89"/>
        <v>0</v>
      </c>
      <c r="AW67" s="3">
        <f t="shared" si="89"/>
        <v>0</v>
      </c>
      <c r="AX67" s="3">
        <f t="shared" si="89"/>
        <v>0</v>
      </c>
      <c r="AY67" s="3">
        <f t="shared" si="59"/>
        <v>0</v>
      </c>
      <c r="AZ67" s="3">
        <f t="shared" si="37"/>
        <v>0</v>
      </c>
      <c r="BA67" s="3">
        <f t="shared" si="37"/>
        <v>0</v>
      </c>
      <c r="BE67" s="1">
        <v>215</v>
      </c>
      <c r="BF67">
        <v>9980.8733081640221</v>
      </c>
      <c r="BG67">
        <v>9288</v>
      </c>
      <c r="BH67">
        <f t="shared" si="12"/>
        <v>9288</v>
      </c>
      <c r="BI67">
        <f t="shared" si="13"/>
        <v>692.87330816402209</v>
      </c>
      <c r="BJ67">
        <f t="shared" si="10"/>
        <v>692.87330816402209</v>
      </c>
      <c r="BK67">
        <f t="shared" si="6"/>
        <v>0</v>
      </c>
      <c r="BL67">
        <f t="shared" si="11"/>
        <v>8595.1266918359779</v>
      </c>
    </row>
    <row r="68" spans="1:64" x14ac:dyDescent="0.35">
      <c r="A68" s="1">
        <v>216</v>
      </c>
      <c r="B68">
        <v>12055.918475954821</v>
      </c>
      <c r="C68">
        <v>11864</v>
      </c>
      <c r="D68">
        <f t="shared" si="7"/>
        <v>11672.081524045179</v>
      </c>
      <c r="E68">
        <v>210</v>
      </c>
      <c r="F68" s="3">
        <v>1.6176540454721829E-2</v>
      </c>
      <c r="G68" s="3">
        <v>1.6176540454721829E-2</v>
      </c>
      <c r="H68" s="3">
        <f t="shared" si="87"/>
        <v>1.6176540454721829E-2</v>
      </c>
      <c r="I68" s="3">
        <f t="shared" si="87"/>
        <v>1.6176540454721829E-2</v>
      </c>
      <c r="J68" s="3">
        <f t="shared" si="87"/>
        <v>1.6176540454721829E-2</v>
      </c>
      <c r="K68" s="3">
        <f t="shared" si="87"/>
        <v>1.6176540454721829E-2</v>
      </c>
      <c r="L68" s="3">
        <f t="shared" si="87"/>
        <v>1.6176540454721829E-2</v>
      </c>
      <c r="M68" s="3">
        <f t="shared" si="87"/>
        <v>1.6176540454721829E-2</v>
      </c>
      <c r="N68" s="3">
        <f t="shared" si="87"/>
        <v>1.6176540454721829E-2</v>
      </c>
      <c r="O68" s="3">
        <f t="shared" si="87"/>
        <v>1.6176540454721829E-2</v>
      </c>
      <c r="P68" s="3">
        <f t="shared" si="87"/>
        <v>1.6176540454721829E-2</v>
      </c>
      <c r="Q68" s="3">
        <f t="shared" si="87"/>
        <v>1.6176540454721829E-2</v>
      </c>
      <c r="R68" s="3">
        <f t="shared" si="87"/>
        <v>1.6176540454721829E-2</v>
      </c>
      <c r="S68" s="3">
        <f t="shared" si="87"/>
        <v>0</v>
      </c>
      <c r="T68" s="3">
        <f t="shared" si="87"/>
        <v>0</v>
      </c>
      <c r="U68" s="3">
        <f t="shared" si="87"/>
        <v>0</v>
      </c>
      <c r="V68" s="3">
        <f t="shared" si="87"/>
        <v>0</v>
      </c>
      <c r="W68" s="3">
        <f t="shared" ref="W68:X87" si="90">IF($C68&gt;W$3,$G68,)</f>
        <v>0</v>
      </c>
      <c r="X68" s="3">
        <f t="shared" si="90"/>
        <v>0</v>
      </c>
      <c r="Y68" s="3">
        <f t="shared" si="88"/>
        <v>0</v>
      </c>
      <c r="Z68" s="3">
        <f t="shared" si="88"/>
        <v>0</v>
      </c>
      <c r="AA68" s="3">
        <f t="shared" si="88"/>
        <v>0</v>
      </c>
      <c r="AB68" s="3">
        <f t="shared" si="88"/>
        <v>0</v>
      </c>
      <c r="AC68" s="3"/>
      <c r="AD68" s="7">
        <v>44777</v>
      </c>
      <c r="AE68" s="3">
        <f t="shared" si="61"/>
        <v>0</v>
      </c>
      <c r="AF68" s="3">
        <f t="shared" si="72"/>
        <v>0</v>
      </c>
      <c r="AG68" s="3">
        <f t="shared" si="66"/>
        <v>0</v>
      </c>
      <c r="AH68" s="3">
        <f t="shared" si="74"/>
        <v>0</v>
      </c>
      <c r="AI68" s="3">
        <f t="shared" si="74"/>
        <v>0</v>
      </c>
      <c r="AJ68" s="3">
        <f t="shared" si="74"/>
        <v>0</v>
      </c>
      <c r="AK68" s="3">
        <f t="shared" si="56"/>
        <v>0</v>
      </c>
      <c r="AL68" s="3">
        <f t="shared" ref="AL68:AX68" si="91">IF(AND($C68&gt;AL$3,$C68&lt;AM$3),$G68,)</f>
        <v>0</v>
      </c>
      <c r="AM68" s="3">
        <f t="shared" si="91"/>
        <v>0</v>
      </c>
      <c r="AN68" s="3">
        <f t="shared" si="91"/>
        <v>0</v>
      </c>
      <c r="AO68" s="3">
        <f t="shared" si="91"/>
        <v>0</v>
      </c>
      <c r="AP68" s="3">
        <f t="shared" si="91"/>
        <v>1.6176540454721829E-2</v>
      </c>
      <c r="AQ68" s="3">
        <f t="shared" si="91"/>
        <v>0</v>
      </c>
      <c r="AR68" s="3">
        <f t="shared" si="91"/>
        <v>0</v>
      </c>
      <c r="AS68" s="3">
        <f t="shared" si="91"/>
        <v>0</v>
      </c>
      <c r="AT68" s="3">
        <f t="shared" si="91"/>
        <v>0</v>
      </c>
      <c r="AU68" s="3">
        <f t="shared" si="91"/>
        <v>0</v>
      </c>
      <c r="AV68" s="3">
        <f t="shared" si="91"/>
        <v>0</v>
      </c>
      <c r="AW68" s="3">
        <f t="shared" si="91"/>
        <v>0</v>
      </c>
      <c r="AX68" s="3">
        <f t="shared" si="91"/>
        <v>0</v>
      </c>
      <c r="AY68" s="3">
        <f t="shared" si="59"/>
        <v>0</v>
      </c>
      <c r="AZ68" s="3">
        <f t="shared" si="37"/>
        <v>0</v>
      </c>
      <c r="BA68" s="3">
        <f t="shared" si="37"/>
        <v>0</v>
      </c>
      <c r="BE68" s="1">
        <v>216</v>
      </c>
      <c r="BF68">
        <v>12055.918475954821</v>
      </c>
      <c r="BG68">
        <v>11864</v>
      </c>
      <c r="BH68">
        <f t="shared" si="12"/>
        <v>11864</v>
      </c>
      <c r="BI68">
        <f t="shared" si="13"/>
        <v>191.91847595482068</v>
      </c>
      <c r="BJ68">
        <f t="shared" si="10"/>
        <v>191.91847595482068</v>
      </c>
      <c r="BK68">
        <f t="shared" ref="BK68:BK131" si="92">ABS(IF(BI68&lt;0,BI68*BK$2,0))</f>
        <v>0</v>
      </c>
      <c r="BL68">
        <f t="shared" si="11"/>
        <v>11672.081524045179</v>
      </c>
    </row>
    <row r="69" spans="1:64" x14ac:dyDescent="0.35">
      <c r="A69" s="1">
        <v>217</v>
      </c>
      <c r="B69">
        <v>14903.77728944004</v>
      </c>
      <c r="C69">
        <v>13980</v>
      </c>
      <c r="D69">
        <f t="shared" ref="D69:D132" si="93">MIN(B69,C69)-ABS(B69-C69)</f>
        <v>13056.22271055996</v>
      </c>
      <c r="E69">
        <v>201</v>
      </c>
      <c r="F69" s="3">
        <v>6.6078489945639474E-2</v>
      </c>
      <c r="G69" s="3">
        <v>6.6078489945639474E-2</v>
      </c>
      <c r="H69" s="3">
        <f t="shared" si="87"/>
        <v>6.6078489945639474E-2</v>
      </c>
      <c r="I69" s="3">
        <f t="shared" si="87"/>
        <v>6.6078489945639474E-2</v>
      </c>
      <c r="J69" s="3">
        <f t="shared" si="87"/>
        <v>6.6078489945639474E-2</v>
      </c>
      <c r="K69" s="3">
        <f t="shared" si="87"/>
        <v>6.6078489945639474E-2</v>
      </c>
      <c r="L69" s="3">
        <f t="shared" si="87"/>
        <v>6.6078489945639474E-2</v>
      </c>
      <c r="M69" s="3">
        <f t="shared" si="87"/>
        <v>6.6078489945639474E-2</v>
      </c>
      <c r="N69" s="3">
        <f t="shared" si="87"/>
        <v>6.6078489945639474E-2</v>
      </c>
      <c r="O69" s="3">
        <f t="shared" si="87"/>
        <v>6.6078489945639474E-2</v>
      </c>
      <c r="P69" s="3">
        <f t="shared" si="87"/>
        <v>6.6078489945639474E-2</v>
      </c>
      <c r="Q69" s="3">
        <f t="shared" si="87"/>
        <v>6.6078489945639474E-2</v>
      </c>
      <c r="R69" s="3">
        <f t="shared" si="87"/>
        <v>6.6078489945639474E-2</v>
      </c>
      <c r="S69" s="3">
        <f t="shared" si="87"/>
        <v>6.6078489945639474E-2</v>
      </c>
      <c r="T69" s="3">
        <f t="shared" si="87"/>
        <v>6.6078489945639474E-2</v>
      </c>
      <c r="U69" s="3">
        <f t="shared" si="87"/>
        <v>0</v>
      </c>
      <c r="V69" s="3">
        <f t="shared" si="87"/>
        <v>0</v>
      </c>
      <c r="W69" s="3">
        <f t="shared" si="90"/>
        <v>0</v>
      </c>
      <c r="X69" s="3">
        <f t="shared" si="90"/>
        <v>0</v>
      </c>
      <c r="Y69" s="3">
        <f t="shared" si="88"/>
        <v>0</v>
      </c>
      <c r="Z69" s="3">
        <f t="shared" si="88"/>
        <v>0</v>
      </c>
      <c r="AA69" s="3">
        <f t="shared" si="88"/>
        <v>0</v>
      </c>
      <c r="AB69" s="3">
        <f t="shared" ref="AB69:AB130" si="94">IF($C69&gt;AB$3,$G69,)</f>
        <v>0</v>
      </c>
      <c r="AC69" s="3"/>
      <c r="AD69" s="7">
        <v>44778</v>
      </c>
      <c r="AE69" s="3">
        <f t="shared" si="61"/>
        <v>0</v>
      </c>
      <c r="AF69" s="3">
        <f t="shared" si="72"/>
        <v>0</v>
      </c>
      <c r="AG69" s="3">
        <f t="shared" si="66"/>
        <v>0</v>
      </c>
      <c r="AH69" s="3">
        <f t="shared" si="74"/>
        <v>0</v>
      </c>
      <c r="AI69" s="3">
        <f t="shared" si="74"/>
        <v>0</v>
      </c>
      <c r="AJ69" s="3">
        <f t="shared" si="74"/>
        <v>0</v>
      </c>
      <c r="AK69" s="3">
        <f t="shared" si="56"/>
        <v>0</v>
      </c>
      <c r="AL69" s="3">
        <f t="shared" ref="AL69:AX69" si="95">IF(AND($C69&gt;AL$3,$C69&lt;AM$3),$G69,)</f>
        <v>0</v>
      </c>
      <c r="AM69" s="3">
        <f t="shared" si="95"/>
        <v>0</v>
      </c>
      <c r="AN69" s="3">
        <f t="shared" si="95"/>
        <v>0</v>
      </c>
      <c r="AO69" s="3">
        <f t="shared" si="95"/>
        <v>0</v>
      </c>
      <c r="AP69" s="3">
        <f t="shared" si="95"/>
        <v>0</v>
      </c>
      <c r="AQ69" s="3">
        <f t="shared" si="95"/>
        <v>0</v>
      </c>
      <c r="AR69" s="3">
        <f t="shared" si="95"/>
        <v>6.6078489945639474E-2</v>
      </c>
      <c r="AS69" s="3">
        <f t="shared" si="95"/>
        <v>0</v>
      </c>
      <c r="AT69" s="3">
        <f t="shared" si="95"/>
        <v>0</v>
      </c>
      <c r="AU69" s="3">
        <f t="shared" si="95"/>
        <v>0</v>
      </c>
      <c r="AV69" s="3">
        <f t="shared" si="95"/>
        <v>0</v>
      </c>
      <c r="AW69" s="3">
        <f t="shared" si="95"/>
        <v>0</v>
      </c>
      <c r="AX69" s="3">
        <f t="shared" si="95"/>
        <v>0</v>
      </c>
      <c r="AY69" s="3">
        <f t="shared" si="59"/>
        <v>0</v>
      </c>
      <c r="AZ69" s="3">
        <f t="shared" si="37"/>
        <v>0</v>
      </c>
      <c r="BA69" s="3">
        <f t="shared" si="37"/>
        <v>0</v>
      </c>
      <c r="BE69" s="1">
        <v>217</v>
      </c>
      <c r="BF69">
        <v>14903.77728944004</v>
      </c>
      <c r="BG69">
        <v>13980</v>
      </c>
      <c r="BH69">
        <f t="shared" si="12"/>
        <v>13980</v>
      </c>
      <c r="BI69">
        <f t="shared" si="13"/>
        <v>923.77728944004048</v>
      </c>
      <c r="BJ69">
        <f t="shared" ref="BJ69:BJ132" si="96">IF(BI69&gt;0,BI69,0)</f>
        <v>923.77728944004048</v>
      </c>
      <c r="BK69">
        <f t="shared" si="92"/>
        <v>0</v>
      </c>
      <c r="BL69">
        <f t="shared" ref="BL69:BL132" si="97">BH69-(SUM(BJ69:BK69))</f>
        <v>13056.22271055996</v>
      </c>
    </row>
    <row r="70" spans="1:64" x14ac:dyDescent="0.35">
      <c r="A70" s="1">
        <v>218</v>
      </c>
      <c r="B70">
        <v>18262.82160662903</v>
      </c>
      <c r="C70">
        <v>18888</v>
      </c>
      <c r="D70">
        <f t="shared" si="93"/>
        <v>17637.643213258059</v>
      </c>
      <c r="E70">
        <v>210</v>
      </c>
      <c r="F70" s="3">
        <v>-3.3099237260216567E-2</v>
      </c>
      <c r="G70" s="3">
        <v>3.3099237260216567E-2</v>
      </c>
      <c r="H70" s="3">
        <f t="shared" si="87"/>
        <v>3.3099237260216567E-2</v>
      </c>
      <c r="I70" s="3">
        <f t="shared" si="87"/>
        <v>3.3099237260216567E-2</v>
      </c>
      <c r="J70" s="3">
        <f t="shared" si="87"/>
        <v>3.3099237260216567E-2</v>
      </c>
      <c r="K70" s="3">
        <f t="shared" si="87"/>
        <v>3.3099237260216567E-2</v>
      </c>
      <c r="L70" s="3">
        <f t="shared" si="87"/>
        <v>3.3099237260216567E-2</v>
      </c>
      <c r="M70" s="3">
        <f t="shared" si="87"/>
        <v>3.3099237260216567E-2</v>
      </c>
      <c r="N70" s="3">
        <f t="shared" si="87"/>
        <v>3.3099237260216567E-2</v>
      </c>
      <c r="O70" s="3">
        <f t="shared" si="87"/>
        <v>3.3099237260216567E-2</v>
      </c>
      <c r="P70" s="3">
        <f t="shared" si="87"/>
        <v>3.3099237260216567E-2</v>
      </c>
      <c r="Q70" s="3">
        <f t="shared" si="87"/>
        <v>3.3099237260216567E-2</v>
      </c>
      <c r="R70" s="3">
        <f t="shared" si="87"/>
        <v>3.3099237260216567E-2</v>
      </c>
      <c r="S70" s="3">
        <f t="shared" si="87"/>
        <v>3.3099237260216567E-2</v>
      </c>
      <c r="T70" s="3">
        <f t="shared" si="87"/>
        <v>3.3099237260216567E-2</v>
      </c>
      <c r="U70" s="3">
        <f t="shared" si="87"/>
        <v>3.3099237260216567E-2</v>
      </c>
      <c r="V70" s="3">
        <f t="shared" si="87"/>
        <v>3.3099237260216567E-2</v>
      </c>
      <c r="W70" s="3">
        <f t="shared" si="90"/>
        <v>3.3099237260216567E-2</v>
      </c>
      <c r="X70" s="3">
        <f t="shared" si="90"/>
        <v>3.3099237260216567E-2</v>
      </c>
      <c r="Y70" s="3">
        <f t="shared" si="88"/>
        <v>3.3099237260216567E-2</v>
      </c>
      <c r="Z70" s="3">
        <f t="shared" si="88"/>
        <v>0</v>
      </c>
      <c r="AA70" s="3">
        <f t="shared" si="88"/>
        <v>0</v>
      </c>
      <c r="AB70" s="3">
        <f t="shared" si="94"/>
        <v>0</v>
      </c>
      <c r="AC70" s="3"/>
      <c r="AD70" s="7">
        <v>44779</v>
      </c>
      <c r="AE70" s="3">
        <f t="shared" si="61"/>
        <v>0</v>
      </c>
      <c r="AF70" s="3">
        <f t="shared" si="72"/>
        <v>0</v>
      </c>
      <c r="AG70" s="3">
        <f t="shared" si="66"/>
        <v>0</v>
      </c>
      <c r="AH70" s="3">
        <f t="shared" si="74"/>
        <v>0</v>
      </c>
      <c r="AI70" s="3">
        <f t="shared" si="74"/>
        <v>0</v>
      </c>
      <c r="AJ70" s="3">
        <f t="shared" si="74"/>
        <v>0</v>
      </c>
      <c r="AK70" s="3">
        <f t="shared" si="56"/>
        <v>0</v>
      </c>
      <c r="AL70" s="3">
        <f t="shared" ref="AL70:AX70" si="98">IF(AND($C70&gt;AL$3,$C70&lt;AM$3),$G70,)</f>
        <v>0</v>
      </c>
      <c r="AM70" s="3">
        <f t="shared" si="98"/>
        <v>0</v>
      </c>
      <c r="AN70" s="3">
        <f t="shared" si="98"/>
        <v>0</v>
      </c>
      <c r="AO70" s="3">
        <f t="shared" si="98"/>
        <v>0</v>
      </c>
      <c r="AP70" s="3">
        <f t="shared" si="98"/>
        <v>0</v>
      </c>
      <c r="AQ70" s="3">
        <f t="shared" si="98"/>
        <v>0</v>
      </c>
      <c r="AR70" s="3">
        <f t="shared" si="98"/>
        <v>0</v>
      </c>
      <c r="AS70" s="3">
        <f t="shared" si="98"/>
        <v>0</v>
      </c>
      <c r="AT70" s="3">
        <f t="shared" si="98"/>
        <v>0</v>
      </c>
      <c r="AU70" s="3">
        <f t="shared" si="98"/>
        <v>0</v>
      </c>
      <c r="AV70" s="3">
        <f t="shared" si="98"/>
        <v>0</v>
      </c>
      <c r="AW70" s="3">
        <f t="shared" si="98"/>
        <v>3.3099237260216567E-2</v>
      </c>
      <c r="AX70" s="3">
        <f t="shared" si="98"/>
        <v>0</v>
      </c>
      <c r="AY70" s="3">
        <f t="shared" si="59"/>
        <v>0</v>
      </c>
      <c r="AZ70" s="3">
        <f t="shared" si="37"/>
        <v>0</v>
      </c>
      <c r="BA70" s="3">
        <f t="shared" si="37"/>
        <v>0</v>
      </c>
      <c r="BE70" s="1">
        <v>218</v>
      </c>
      <c r="BF70">
        <v>18262.82160662903</v>
      </c>
      <c r="BG70">
        <v>18888</v>
      </c>
      <c r="BH70">
        <f t="shared" si="12"/>
        <v>18262.82160662903</v>
      </c>
      <c r="BI70">
        <f t="shared" si="13"/>
        <v>-625.1783933709703</v>
      </c>
      <c r="BJ70">
        <f t="shared" si="96"/>
        <v>0</v>
      </c>
      <c r="BK70">
        <f t="shared" si="92"/>
        <v>625.1783933709703</v>
      </c>
      <c r="BL70">
        <f t="shared" si="97"/>
        <v>17637.643213258059</v>
      </c>
    </row>
    <row r="71" spans="1:64" x14ac:dyDescent="0.35">
      <c r="A71" s="1">
        <v>219</v>
      </c>
      <c r="B71">
        <v>7116.7937798457106</v>
      </c>
      <c r="C71">
        <v>7312</v>
      </c>
      <c r="D71">
        <f t="shared" si="93"/>
        <v>6921.5875596914211</v>
      </c>
      <c r="E71">
        <v>153</v>
      </c>
      <c r="F71" s="3">
        <v>-2.6696693128321899E-2</v>
      </c>
      <c r="G71" s="3">
        <v>2.6696693128321899E-2</v>
      </c>
      <c r="H71" s="3">
        <f t="shared" si="87"/>
        <v>2.6696693128321899E-2</v>
      </c>
      <c r="I71" s="3">
        <f t="shared" si="87"/>
        <v>2.6696693128321899E-2</v>
      </c>
      <c r="J71" s="3">
        <f t="shared" si="87"/>
        <v>2.6696693128321899E-2</v>
      </c>
      <c r="K71" s="3">
        <f t="shared" si="87"/>
        <v>2.6696693128321899E-2</v>
      </c>
      <c r="L71" s="3">
        <f t="shared" si="87"/>
        <v>2.6696693128321899E-2</v>
      </c>
      <c r="M71" s="3">
        <f t="shared" si="87"/>
        <v>2.6696693128321899E-2</v>
      </c>
      <c r="N71" s="3">
        <f t="shared" si="87"/>
        <v>2.6696693128321899E-2</v>
      </c>
      <c r="O71" s="3">
        <f t="shared" si="87"/>
        <v>0</v>
      </c>
      <c r="P71" s="3">
        <f t="shared" si="87"/>
        <v>0</v>
      </c>
      <c r="Q71" s="3">
        <f t="shared" si="87"/>
        <v>0</v>
      </c>
      <c r="R71" s="3">
        <f t="shared" si="87"/>
        <v>0</v>
      </c>
      <c r="S71" s="3">
        <f t="shared" si="87"/>
        <v>0</v>
      </c>
      <c r="T71" s="3">
        <f t="shared" si="87"/>
        <v>0</v>
      </c>
      <c r="U71" s="3">
        <f t="shared" si="87"/>
        <v>0</v>
      </c>
      <c r="V71" s="3">
        <f t="shared" si="87"/>
        <v>0</v>
      </c>
      <c r="W71" s="3">
        <f t="shared" si="90"/>
        <v>0</v>
      </c>
      <c r="X71" s="3">
        <f t="shared" si="90"/>
        <v>0</v>
      </c>
      <c r="Y71" s="3">
        <f t="shared" si="88"/>
        <v>0</v>
      </c>
      <c r="Z71" s="3">
        <f t="shared" si="88"/>
        <v>0</v>
      </c>
      <c r="AA71" s="3">
        <f t="shared" si="88"/>
        <v>0</v>
      </c>
      <c r="AB71" s="3">
        <f t="shared" si="94"/>
        <v>0</v>
      </c>
      <c r="AC71" s="3"/>
      <c r="AD71" s="7">
        <v>44780</v>
      </c>
      <c r="AE71" s="3">
        <f t="shared" si="61"/>
        <v>0</v>
      </c>
      <c r="AF71" s="3">
        <f t="shared" si="72"/>
        <v>0</v>
      </c>
      <c r="AG71" s="3">
        <f t="shared" si="66"/>
        <v>0</v>
      </c>
      <c r="AH71" s="3">
        <f t="shared" si="74"/>
        <v>0</v>
      </c>
      <c r="AI71" s="3">
        <f t="shared" si="74"/>
        <v>0</v>
      </c>
      <c r="AJ71" s="3">
        <f t="shared" si="74"/>
        <v>0</v>
      </c>
      <c r="AK71" s="3">
        <f t="shared" si="56"/>
        <v>0</v>
      </c>
      <c r="AL71" s="3">
        <f t="shared" ref="AL71:AX71" si="99">IF(AND($C71&gt;AL$3,$C71&lt;AM$3),$G71,)</f>
        <v>2.6696693128321899E-2</v>
      </c>
      <c r="AM71" s="3">
        <f t="shared" si="99"/>
        <v>0</v>
      </c>
      <c r="AN71" s="3">
        <f t="shared" si="99"/>
        <v>0</v>
      </c>
      <c r="AO71" s="3">
        <f t="shared" si="99"/>
        <v>0</v>
      </c>
      <c r="AP71" s="3">
        <f t="shared" si="99"/>
        <v>0</v>
      </c>
      <c r="AQ71" s="3">
        <f t="shared" si="99"/>
        <v>0</v>
      </c>
      <c r="AR71" s="3">
        <f t="shared" si="99"/>
        <v>0</v>
      </c>
      <c r="AS71" s="3">
        <f t="shared" si="99"/>
        <v>0</v>
      </c>
      <c r="AT71" s="3">
        <f t="shared" si="99"/>
        <v>0</v>
      </c>
      <c r="AU71" s="3">
        <f t="shared" si="99"/>
        <v>0</v>
      </c>
      <c r="AV71" s="3">
        <f t="shared" si="99"/>
        <v>0</v>
      </c>
      <c r="AW71" s="3">
        <f t="shared" si="99"/>
        <v>0</v>
      </c>
      <c r="AX71" s="3">
        <f t="shared" si="99"/>
        <v>0</v>
      </c>
      <c r="AY71" s="3">
        <f t="shared" si="59"/>
        <v>0</v>
      </c>
      <c r="AZ71" s="3">
        <f t="shared" si="37"/>
        <v>0</v>
      </c>
      <c r="BA71" s="3">
        <f t="shared" si="37"/>
        <v>0</v>
      </c>
      <c r="BE71" s="1">
        <v>219</v>
      </c>
      <c r="BF71">
        <v>7116.7937798457106</v>
      </c>
      <c r="BG71">
        <v>7312</v>
      </c>
      <c r="BH71">
        <f t="shared" si="12"/>
        <v>7116.7937798457106</v>
      </c>
      <c r="BI71">
        <f t="shared" si="13"/>
        <v>-195.20622015428944</v>
      </c>
      <c r="BJ71">
        <f t="shared" si="96"/>
        <v>0</v>
      </c>
      <c r="BK71">
        <f t="shared" si="92"/>
        <v>195.20622015428944</v>
      </c>
      <c r="BL71">
        <f t="shared" si="97"/>
        <v>6921.5875596914211</v>
      </c>
    </row>
    <row r="72" spans="1:64" x14ac:dyDescent="0.35">
      <c r="A72" s="1">
        <v>220</v>
      </c>
      <c r="B72">
        <v>10157.29590483092</v>
      </c>
      <c r="C72">
        <v>8708</v>
      </c>
      <c r="D72">
        <f t="shared" si="93"/>
        <v>7258.7040951690797</v>
      </c>
      <c r="E72">
        <v>203</v>
      </c>
      <c r="F72" s="3">
        <v>0.16643269462918209</v>
      </c>
      <c r="G72" s="3">
        <v>0.16643269462918209</v>
      </c>
      <c r="H72" s="3">
        <f t="shared" si="87"/>
        <v>0.16643269462918209</v>
      </c>
      <c r="I72" s="3">
        <f t="shared" si="87"/>
        <v>0.16643269462918209</v>
      </c>
      <c r="J72" s="3">
        <f t="shared" si="87"/>
        <v>0.16643269462918209</v>
      </c>
      <c r="K72" s="3">
        <f t="shared" si="87"/>
        <v>0.16643269462918209</v>
      </c>
      <c r="L72" s="3">
        <f t="shared" si="87"/>
        <v>0.16643269462918209</v>
      </c>
      <c r="M72" s="3">
        <f t="shared" si="87"/>
        <v>0.16643269462918209</v>
      </c>
      <c r="N72" s="3">
        <f t="shared" si="87"/>
        <v>0.16643269462918209</v>
      </c>
      <c r="O72" s="3">
        <f t="shared" si="87"/>
        <v>0.16643269462918209</v>
      </c>
      <c r="P72" s="3">
        <f t="shared" si="87"/>
        <v>0</v>
      </c>
      <c r="Q72" s="3">
        <f t="shared" si="87"/>
        <v>0</v>
      </c>
      <c r="R72" s="3">
        <f t="shared" si="87"/>
        <v>0</v>
      </c>
      <c r="S72" s="3">
        <f t="shared" si="87"/>
        <v>0</v>
      </c>
      <c r="T72" s="3">
        <f t="shared" si="87"/>
        <v>0</v>
      </c>
      <c r="U72" s="3">
        <f t="shared" si="87"/>
        <v>0</v>
      </c>
      <c r="V72" s="3">
        <f t="shared" si="87"/>
        <v>0</v>
      </c>
      <c r="W72" s="3">
        <f t="shared" si="90"/>
        <v>0</v>
      </c>
      <c r="X72" s="3">
        <f t="shared" si="90"/>
        <v>0</v>
      </c>
      <c r="Y72" s="3">
        <f t="shared" si="88"/>
        <v>0</v>
      </c>
      <c r="Z72" s="3">
        <f t="shared" si="88"/>
        <v>0</v>
      </c>
      <c r="AA72" s="3">
        <f t="shared" si="88"/>
        <v>0</v>
      </c>
      <c r="AB72" s="3">
        <f t="shared" si="94"/>
        <v>0</v>
      </c>
      <c r="AC72" s="3"/>
      <c r="AD72" s="7">
        <v>44781</v>
      </c>
      <c r="AE72" s="3">
        <f t="shared" si="61"/>
        <v>0</v>
      </c>
      <c r="AF72" s="3">
        <f t="shared" si="72"/>
        <v>0</v>
      </c>
      <c r="AG72" s="3">
        <f t="shared" si="66"/>
        <v>0</v>
      </c>
      <c r="AH72" s="3">
        <f t="shared" si="74"/>
        <v>0</v>
      </c>
      <c r="AI72" s="3">
        <f t="shared" si="74"/>
        <v>0</v>
      </c>
      <c r="AJ72" s="3">
        <f t="shared" si="74"/>
        <v>0</v>
      </c>
      <c r="AK72" s="3">
        <f t="shared" si="56"/>
        <v>0</v>
      </c>
      <c r="AL72" s="3">
        <f t="shared" ref="AL72:AX72" si="100">IF(AND($C72&gt;AL$3,$C72&lt;AM$3),$G72,)</f>
        <v>0</v>
      </c>
      <c r="AM72" s="3">
        <f t="shared" si="100"/>
        <v>0.16643269462918209</v>
      </c>
      <c r="AN72" s="3">
        <f t="shared" si="100"/>
        <v>0</v>
      </c>
      <c r="AO72" s="3">
        <f t="shared" si="100"/>
        <v>0</v>
      </c>
      <c r="AP72" s="3">
        <f t="shared" si="100"/>
        <v>0</v>
      </c>
      <c r="AQ72" s="3">
        <f t="shared" si="100"/>
        <v>0</v>
      </c>
      <c r="AR72" s="3">
        <f t="shared" si="100"/>
        <v>0</v>
      </c>
      <c r="AS72" s="3">
        <f t="shared" si="100"/>
        <v>0</v>
      </c>
      <c r="AT72" s="3">
        <f t="shared" si="100"/>
        <v>0</v>
      </c>
      <c r="AU72" s="3">
        <f t="shared" si="100"/>
        <v>0</v>
      </c>
      <c r="AV72" s="3">
        <f t="shared" si="100"/>
        <v>0</v>
      </c>
      <c r="AW72" s="3">
        <f t="shared" si="100"/>
        <v>0</v>
      </c>
      <c r="AX72" s="3">
        <f t="shared" si="100"/>
        <v>0</v>
      </c>
      <c r="AY72" s="3">
        <f t="shared" si="59"/>
        <v>0</v>
      </c>
      <c r="AZ72" s="3">
        <f t="shared" si="37"/>
        <v>0</v>
      </c>
      <c r="BA72" s="3">
        <f t="shared" si="37"/>
        <v>0</v>
      </c>
      <c r="BE72" s="1">
        <v>220</v>
      </c>
      <c r="BF72">
        <v>10157.29590483092</v>
      </c>
      <c r="BG72">
        <v>8708</v>
      </c>
      <c r="BH72">
        <f t="shared" si="12"/>
        <v>8708</v>
      </c>
      <c r="BI72">
        <f t="shared" si="13"/>
        <v>1449.2959048309203</v>
      </c>
      <c r="BJ72">
        <f t="shared" si="96"/>
        <v>1449.2959048309203</v>
      </c>
      <c r="BK72">
        <f t="shared" si="92"/>
        <v>0</v>
      </c>
      <c r="BL72">
        <f t="shared" si="97"/>
        <v>7258.7040951690797</v>
      </c>
    </row>
    <row r="73" spans="1:64" x14ac:dyDescent="0.35">
      <c r="A73" s="1">
        <v>221</v>
      </c>
      <c r="B73">
        <v>3962.1303452160569</v>
      </c>
      <c r="C73">
        <v>4076</v>
      </c>
      <c r="D73">
        <f t="shared" si="93"/>
        <v>3848.2606904321137</v>
      </c>
      <c r="E73">
        <v>210</v>
      </c>
      <c r="F73" s="3">
        <v>-2.7936617954843701E-2</v>
      </c>
      <c r="G73" s="3">
        <v>2.7936617954843701E-2</v>
      </c>
      <c r="H73" s="3">
        <f t="shared" si="87"/>
        <v>2.7936617954843701E-2</v>
      </c>
      <c r="I73" s="3">
        <f t="shared" si="87"/>
        <v>2.7936617954843701E-2</v>
      </c>
      <c r="J73" s="3">
        <f t="shared" si="87"/>
        <v>2.7936617954843701E-2</v>
      </c>
      <c r="K73" s="3">
        <f t="shared" si="87"/>
        <v>2.7936617954843701E-2</v>
      </c>
      <c r="L73" s="3">
        <f t="shared" si="87"/>
        <v>0</v>
      </c>
      <c r="M73" s="3">
        <f t="shared" si="87"/>
        <v>0</v>
      </c>
      <c r="N73" s="3">
        <f t="shared" si="87"/>
        <v>0</v>
      </c>
      <c r="O73" s="3">
        <f t="shared" si="87"/>
        <v>0</v>
      </c>
      <c r="P73" s="3">
        <f t="shared" si="87"/>
        <v>0</v>
      </c>
      <c r="Q73" s="3">
        <f t="shared" si="87"/>
        <v>0</v>
      </c>
      <c r="R73" s="3">
        <f t="shared" si="87"/>
        <v>0</v>
      </c>
      <c r="S73" s="3">
        <f t="shared" si="87"/>
        <v>0</v>
      </c>
      <c r="T73" s="3">
        <f t="shared" si="87"/>
        <v>0</v>
      </c>
      <c r="U73" s="3">
        <f t="shared" si="87"/>
        <v>0</v>
      </c>
      <c r="V73" s="3">
        <f t="shared" si="87"/>
        <v>0</v>
      </c>
      <c r="W73" s="3">
        <f t="shared" si="90"/>
        <v>0</v>
      </c>
      <c r="X73" s="3">
        <f t="shared" si="90"/>
        <v>0</v>
      </c>
      <c r="Y73" s="3">
        <f t="shared" si="88"/>
        <v>0</v>
      </c>
      <c r="Z73" s="3">
        <f t="shared" si="88"/>
        <v>0</v>
      </c>
      <c r="AA73" s="3">
        <f t="shared" si="88"/>
        <v>0</v>
      </c>
      <c r="AB73" s="3">
        <f t="shared" si="94"/>
        <v>0</v>
      </c>
      <c r="AC73" s="3"/>
      <c r="AD73" s="7">
        <v>44782</v>
      </c>
      <c r="AE73" s="3">
        <f t="shared" si="61"/>
        <v>0</v>
      </c>
      <c r="AF73" s="3">
        <f t="shared" si="72"/>
        <v>0</v>
      </c>
      <c r="AG73" s="3">
        <f t="shared" si="66"/>
        <v>0</v>
      </c>
      <c r="AH73" s="3">
        <f t="shared" si="74"/>
        <v>0</v>
      </c>
      <c r="AI73" s="3">
        <f t="shared" si="74"/>
        <v>2.7936617954843701E-2</v>
      </c>
      <c r="AJ73" s="3">
        <f t="shared" si="74"/>
        <v>0</v>
      </c>
      <c r="AK73" s="3">
        <f t="shared" si="56"/>
        <v>0</v>
      </c>
      <c r="AL73" s="3">
        <f t="shared" ref="AL73:AX73" si="101">IF(AND($C73&gt;AL$3,$C73&lt;AM$3),$G73,)</f>
        <v>0</v>
      </c>
      <c r="AM73" s="3">
        <f t="shared" si="101"/>
        <v>0</v>
      </c>
      <c r="AN73" s="3">
        <f t="shared" si="101"/>
        <v>0</v>
      </c>
      <c r="AO73" s="3">
        <f t="shared" si="101"/>
        <v>0</v>
      </c>
      <c r="AP73" s="3">
        <f t="shared" si="101"/>
        <v>0</v>
      </c>
      <c r="AQ73" s="3">
        <f t="shared" si="101"/>
        <v>0</v>
      </c>
      <c r="AR73" s="3">
        <f t="shared" si="101"/>
        <v>0</v>
      </c>
      <c r="AS73" s="3">
        <f t="shared" si="101"/>
        <v>0</v>
      </c>
      <c r="AT73" s="3">
        <f t="shared" si="101"/>
        <v>0</v>
      </c>
      <c r="AU73" s="3">
        <f t="shared" si="101"/>
        <v>0</v>
      </c>
      <c r="AV73" s="3">
        <f t="shared" si="101"/>
        <v>0</v>
      </c>
      <c r="AW73" s="3">
        <f t="shared" si="101"/>
        <v>0</v>
      </c>
      <c r="AX73" s="3">
        <f t="shared" si="101"/>
        <v>0</v>
      </c>
      <c r="AY73" s="3">
        <f t="shared" si="59"/>
        <v>0</v>
      </c>
      <c r="AZ73" s="3">
        <f t="shared" si="37"/>
        <v>0</v>
      </c>
      <c r="BA73" s="3">
        <f t="shared" si="37"/>
        <v>0</v>
      </c>
      <c r="BE73" s="1">
        <v>221</v>
      </c>
      <c r="BF73">
        <v>3962.1303452160569</v>
      </c>
      <c r="BG73">
        <v>4076</v>
      </c>
      <c r="BH73">
        <f t="shared" ref="BH73:BH136" si="102">MIN(BF73,BG73)</f>
        <v>3962.1303452160569</v>
      </c>
      <c r="BI73">
        <f t="shared" ref="BI73:BI136" si="103">BF73-BG73</f>
        <v>-113.86965478394313</v>
      </c>
      <c r="BJ73">
        <f t="shared" si="96"/>
        <v>0</v>
      </c>
      <c r="BK73">
        <f t="shared" si="92"/>
        <v>113.86965478394313</v>
      </c>
      <c r="BL73">
        <f t="shared" si="97"/>
        <v>3848.2606904321137</v>
      </c>
    </row>
    <row r="74" spans="1:64" x14ac:dyDescent="0.35">
      <c r="A74" s="1">
        <v>222</v>
      </c>
      <c r="B74">
        <v>14483.626388247771</v>
      </c>
      <c r="C74">
        <v>14000</v>
      </c>
      <c r="D74">
        <f t="shared" si="93"/>
        <v>13516.373611752229</v>
      </c>
      <c r="E74">
        <v>210</v>
      </c>
      <c r="F74" s="3">
        <v>3.454474201769786E-2</v>
      </c>
      <c r="G74" s="3">
        <v>3.454474201769786E-2</v>
      </c>
      <c r="H74" s="3">
        <f t="shared" si="87"/>
        <v>3.454474201769786E-2</v>
      </c>
      <c r="I74" s="3">
        <f t="shared" si="87"/>
        <v>3.454474201769786E-2</v>
      </c>
      <c r="J74" s="3">
        <f t="shared" si="87"/>
        <v>3.454474201769786E-2</v>
      </c>
      <c r="K74" s="3">
        <f t="shared" si="87"/>
        <v>3.454474201769786E-2</v>
      </c>
      <c r="L74" s="3">
        <f t="shared" si="87"/>
        <v>3.454474201769786E-2</v>
      </c>
      <c r="M74" s="3">
        <f t="shared" si="87"/>
        <v>3.454474201769786E-2</v>
      </c>
      <c r="N74" s="3">
        <f t="shared" si="87"/>
        <v>3.454474201769786E-2</v>
      </c>
      <c r="O74" s="3">
        <f t="shared" si="87"/>
        <v>3.454474201769786E-2</v>
      </c>
      <c r="P74" s="3">
        <f t="shared" si="87"/>
        <v>3.454474201769786E-2</v>
      </c>
      <c r="Q74" s="3">
        <f t="shared" si="87"/>
        <v>3.454474201769786E-2</v>
      </c>
      <c r="R74" s="3">
        <f t="shared" si="87"/>
        <v>3.454474201769786E-2</v>
      </c>
      <c r="S74" s="3">
        <f t="shared" si="87"/>
        <v>3.454474201769786E-2</v>
      </c>
      <c r="T74" s="3">
        <f t="shared" si="87"/>
        <v>3.454474201769786E-2</v>
      </c>
      <c r="U74" s="3">
        <f t="shared" si="87"/>
        <v>0</v>
      </c>
      <c r="V74" s="3">
        <f t="shared" si="87"/>
        <v>0</v>
      </c>
      <c r="W74" s="3">
        <f t="shared" si="90"/>
        <v>0</v>
      </c>
      <c r="X74" s="3">
        <f t="shared" si="90"/>
        <v>0</v>
      </c>
      <c r="Y74" s="3">
        <f t="shared" si="88"/>
        <v>0</v>
      </c>
      <c r="Z74" s="3">
        <f t="shared" si="88"/>
        <v>0</v>
      </c>
      <c r="AA74" s="3">
        <f t="shared" si="88"/>
        <v>0</v>
      </c>
      <c r="AB74" s="3">
        <f t="shared" si="94"/>
        <v>0</v>
      </c>
      <c r="AC74" s="3"/>
      <c r="AD74" s="7">
        <v>44783</v>
      </c>
      <c r="AE74" s="3">
        <f t="shared" si="61"/>
        <v>0</v>
      </c>
      <c r="AF74" s="3">
        <f t="shared" si="72"/>
        <v>0</v>
      </c>
      <c r="AG74" s="3">
        <f t="shared" si="66"/>
        <v>0</v>
      </c>
      <c r="AH74" s="3">
        <f t="shared" si="74"/>
        <v>0</v>
      </c>
      <c r="AI74" s="3">
        <f t="shared" si="74"/>
        <v>0</v>
      </c>
      <c r="AJ74" s="3">
        <f t="shared" si="74"/>
        <v>0</v>
      </c>
      <c r="AK74" s="3">
        <f t="shared" si="56"/>
        <v>0</v>
      </c>
      <c r="AL74" s="3">
        <f t="shared" ref="AL74:AX74" si="104">IF(AND($C74&gt;AL$3,$C74&lt;AM$3),$G74,)</f>
        <v>0</v>
      </c>
      <c r="AM74" s="3">
        <f t="shared" si="104"/>
        <v>0</v>
      </c>
      <c r="AN74" s="3">
        <f t="shared" si="104"/>
        <v>0</v>
      </c>
      <c r="AO74" s="3">
        <f t="shared" si="104"/>
        <v>0</v>
      </c>
      <c r="AP74" s="3">
        <f t="shared" si="104"/>
        <v>0</v>
      </c>
      <c r="AQ74" s="3">
        <f t="shared" si="104"/>
        <v>0</v>
      </c>
      <c r="AR74" s="3">
        <f t="shared" si="104"/>
        <v>0</v>
      </c>
      <c r="AS74" s="3">
        <f t="shared" si="104"/>
        <v>0</v>
      </c>
      <c r="AT74" s="3">
        <f t="shared" si="104"/>
        <v>0</v>
      </c>
      <c r="AU74" s="3">
        <f t="shared" si="104"/>
        <v>0</v>
      </c>
      <c r="AV74" s="3">
        <f t="shared" si="104"/>
        <v>0</v>
      </c>
      <c r="AW74" s="3">
        <f t="shared" si="104"/>
        <v>0</v>
      </c>
      <c r="AX74" s="3">
        <f t="shared" si="104"/>
        <v>0</v>
      </c>
      <c r="AY74" s="3">
        <f t="shared" si="59"/>
        <v>0</v>
      </c>
      <c r="AZ74" s="3">
        <f t="shared" si="37"/>
        <v>0</v>
      </c>
      <c r="BA74" s="3">
        <f t="shared" si="37"/>
        <v>0</v>
      </c>
      <c r="BE74" s="1">
        <v>222</v>
      </c>
      <c r="BF74">
        <v>14483.626388247771</v>
      </c>
      <c r="BG74">
        <v>14000</v>
      </c>
      <c r="BH74">
        <f t="shared" si="102"/>
        <v>14000</v>
      </c>
      <c r="BI74">
        <f t="shared" si="103"/>
        <v>483.62638824777059</v>
      </c>
      <c r="BJ74">
        <f t="shared" si="96"/>
        <v>483.62638824777059</v>
      </c>
      <c r="BK74">
        <f t="shared" si="92"/>
        <v>0</v>
      </c>
      <c r="BL74">
        <f t="shared" si="97"/>
        <v>13516.373611752229</v>
      </c>
    </row>
    <row r="75" spans="1:64" x14ac:dyDescent="0.35">
      <c r="A75" s="1">
        <v>223</v>
      </c>
      <c r="B75">
        <v>14700.83845283114</v>
      </c>
      <c r="C75">
        <v>17268</v>
      </c>
      <c r="D75">
        <f t="shared" si="93"/>
        <v>12133.67690566228</v>
      </c>
      <c r="E75">
        <v>210</v>
      </c>
      <c r="F75" s="3">
        <v>-0.14866582969474521</v>
      </c>
      <c r="G75" s="3">
        <v>0.14866582969474521</v>
      </c>
      <c r="H75" s="3">
        <f t="shared" si="87"/>
        <v>0.14866582969474521</v>
      </c>
      <c r="I75" s="3">
        <f t="shared" si="87"/>
        <v>0.14866582969474521</v>
      </c>
      <c r="J75" s="3">
        <f t="shared" si="87"/>
        <v>0.14866582969474521</v>
      </c>
      <c r="K75" s="3">
        <f t="shared" si="87"/>
        <v>0.14866582969474521</v>
      </c>
      <c r="L75" s="3">
        <f t="shared" si="87"/>
        <v>0.14866582969474521</v>
      </c>
      <c r="M75" s="3">
        <f t="shared" si="87"/>
        <v>0.14866582969474521</v>
      </c>
      <c r="N75" s="3">
        <f t="shared" si="87"/>
        <v>0.14866582969474521</v>
      </c>
      <c r="O75" s="3">
        <f t="shared" si="87"/>
        <v>0.14866582969474521</v>
      </c>
      <c r="P75" s="3">
        <f t="shared" si="87"/>
        <v>0.14866582969474521</v>
      </c>
      <c r="Q75" s="3">
        <f t="shared" si="87"/>
        <v>0.14866582969474521</v>
      </c>
      <c r="R75" s="3">
        <f t="shared" si="87"/>
        <v>0.14866582969474521</v>
      </c>
      <c r="S75" s="3">
        <f t="shared" si="87"/>
        <v>0.14866582969474521</v>
      </c>
      <c r="T75" s="3">
        <f t="shared" si="87"/>
        <v>0.14866582969474521</v>
      </c>
      <c r="U75" s="3">
        <f t="shared" si="87"/>
        <v>0.14866582969474521</v>
      </c>
      <c r="V75" s="3">
        <f t="shared" si="87"/>
        <v>0.14866582969474521</v>
      </c>
      <c r="W75" s="3">
        <f t="shared" si="90"/>
        <v>0.14866582969474521</v>
      </c>
      <c r="X75" s="3">
        <f t="shared" si="90"/>
        <v>0.14866582969474521</v>
      </c>
      <c r="Y75" s="3">
        <f t="shared" si="88"/>
        <v>0</v>
      </c>
      <c r="Z75" s="3">
        <f t="shared" si="88"/>
        <v>0</v>
      </c>
      <c r="AA75" s="3">
        <f t="shared" si="88"/>
        <v>0</v>
      </c>
      <c r="AB75" s="3">
        <f t="shared" si="94"/>
        <v>0</v>
      </c>
      <c r="AC75" s="3"/>
      <c r="AD75" s="7">
        <v>44784</v>
      </c>
      <c r="AE75" s="3">
        <f t="shared" si="61"/>
        <v>0</v>
      </c>
      <c r="AF75" s="3">
        <f t="shared" si="72"/>
        <v>0</v>
      </c>
      <c r="AG75" s="3">
        <f t="shared" si="66"/>
        <v>0</v>
      </c>
      <c r="AH75" s="3">
        <f t="shared" ref="AH75:AJ94" si="105">IF(AND($C75&gt;AH$3,$C75&lt;AI$3),$G75,)</f>
        <v>0</v>
      </c>
      <c r="AI75" s="3">
        <f t="shared" si="105"/>
        <v>0</v>
      </c>
      <c r="AJ75" s="3">
        <f t="shared" si="105"/>
        <v>0</v>
      </c>
      <c r="AK75" s="3">
        <f t="shared" ref="AK75:AK106" si="106">IF(AND($C75&gt;AK$3,$C75&lt;AL$3),$G75,)</f>
        <v>0</v>
      </c>
      <c r="AL75" s="3">
        <f t="shared" ref="AL75:AX75" si="107">IF(AND($C75&gt;AL$3,$C75&lt;AM$3),$G75,)</f>
        <v>0</v>
      </c>
      <c r="AM75" s="3">
        <f t="shared" si="107"/>
        <v>0</v>
      </c>
      <c r="AN75" s="3">
        <f t="shared" si="107"/>
        <v>0</v>
      </c>
      <c r="AO75" s="3">
        <f t="shared" si="107"/>
        <v>0</v>
      </c>
      <c r="AP75" s="3">
        <f t="shared" si="107"/>
        <v>0</v>
      </c>
      <c r="AQ75" s="3">
        <f t="shared" si="107"/>
        <v>0</v>
      </c>
      <c r="AR75" s="3">
        <f t="shared" si="107"/>
        <v>0</v>
      </c>
      <c r="AS75" s="3">
        <f t="shared" si="107"/>
        <v>0</v>
      </c>
      <c r="AT75" s="3">
        <f t="shared" si="107"/>
        <v>0</v>
      </c>
      <c r="AU75" s="3">
        <f t="shared" si="107"/>
        <v>0</v>
      </c>
      <c r="AV75" s="3">
        <f t="shared" si="107"/>
        <v>0.14866582969474521</v>
      </c>
      <c r="AW75" s="3">
        <f t="shared" si="107"/>
        <v>0</v>
      </c>
      <c r="AX75" s="3">
        <f t="shared" si="107"/>
        <v>0</v>
      </c>
      <c r="AY75" s="3">
        <f t="shared" si="59"/>
        <v>0</v>
      </c>
      <c r="AZ75" s="3">
        <f t="shared" si="37"/>
        <v>0</v>
      </c>
      <c r="BA75" s="3">
        <f t="shared" si="37"/>
        <v>0</v>
      </c>
      <c r="BE75" s="1">
        <v>223</v>
      </c>
      <c r="BF75">
        <v>14700.83845283114</v>
      </c>
      <c r="BG75">
        <v>17268</v>
      </c>
      <c r="BH75">
        <f t="shared" si="102"/>
        <v>14700.83845283114</v>
      </c>
      <c r="BI75">
        <f t="shared" si="103"/>
        <v>-2567.1615471688601</v>
      </c>
      <c r="BJ75">
        <f t="shared" si="96"/>
        <v>0</v>
      </c>
      <c r="BK75">
        <f t="shared" si="92"/>
        <v>2567.1615471688601</v>
      </c>
      <c r="BL75">
        <f t="shared" si="97"/>
        <v>12133.67690566228</v>
      </c>
    </row>
    <row r="76" spans="1:64" x14ac:dyDescent="0.35">
      <c r="A76" s="1">
        <v>224</v>
      </c>
      <c r="B76">
        <v>3610.362418136503</v>
      </c>
      <c r="C76">
        <v>3660</v>
      </c>
      <c r="D76">
        <f t="shared" si="93"/>
        <v>3560.7248362730061</v>
      </c>
      <c r="E76">
        <v>203</v>
      </c>
      <c r="F76" s="3">
        <v>-1.3562180837020991E-2</v>
      </c>
      <c r="G76" s="3">
        <v>1.3562180837020991E-2</v>
      </c>
      <c r="H76" s="3">
        <f t="shared" si="87"/>
        <v>1.3562180837020991E-2</v>
      </c>
      <c r="I76" s="3">
        <f t="shared" si="87"/>
        <v>1.3562180837020991E-2</v>
      </c>
      <c r="J76" s="3">
        <f t="shared" si="87"/>
        <v>1.3562180837020991E-2</v>
      </c>
      <c r="K76" s="3">
        <f t="shared" si="87"/>
        <v>0</v>
      </c>
      <c r="L76" s="3">
        <f t="shared" si="87"/>
        <v>0</v>
      </c>
      <c r="M76" s="3">
        <f t="shared" si="87"/>
        <v>0</v>
      </c>
      <c r="N76" s="3">
        <f t="shared" si="87"/>
        <v>0</v>
      </c>
      <c r="O76" s="3">
        <f t="shared" si="87"/>
        <v>0</v>
      </c>
      <c r="P76" s="3">
        <f t="shared" si="87"/>
        <v>0</v>
      </c>
      <c r="Q76" s="3">
        <f t="shared" si="87"/>
        <v>0</v>
      </c>
      <c r="R76" s="3">
        <f t="shared" si="87"/>
        <v>0</v>
      </c>
      <c r="S76" s="3">
        <f t="shared" si="87"/>
        <v>0</v>
      </c>
      <c r="T76" s="3">
        <f t="shared" si="87"/>
        <v>0</v>
      </c>
      <c r="U76" s="3">
        <f t="shared" si="87"/>
        <v>0</v>
      </c>
      <c r="V76" s="3">
        <f t="shared" si="87"/>
        <v>0</v>
      </c>
      <c r="W76" s="3">
        <f t="shared" si="90"/>
        <v>0</v>
      </c>
      <c r="X76" s="3">
        <f t="shared" si="90"/>
        <v>0</v>
      </c>
      <c r="Y76" s="3">
        <f t="shared" si="88"/>
        <v>0</v>
      </c>
      <c r="Z76" s="3">
        <f t="shared" si="88"/>
        <v>0</v>
      </c>
      <c r="AA76" s="3">
        <f t="shared" si="88"/>
        <v>0</v>
      </c>
      <c r="AB76" s="3">
        <f t="shared" si="94"/>
        <v>0</v>
      </c>
      <c r="AC76" s="3"/>
      <c r="AD76" s="7">
        <v>44785</v>
      </c>
      <c r="AE76" s="3">
        <f t="shared" si="61"/>
        <v>0</v>
      </c>
      <c r="AF76" s="3">
        <f t="shared" si="72"/>
        <v>0</v>
      </c>
      <c r="AG76" s="3">
        <f t="shared" si="66"/>
        <v>0</v>
      </c>
      <c r="AH76" s="3">
        <f t="shared" si="105"/>
        <v>1.3562180837020991E-2</v>
      </c>
      <c r="AI76" s="3">
        <f t="shared" si="105"/>
        <v>0</v>
      </c>
      <c r="AJ76" s="3">
        <f t="shared" si="105"/>
        <v>0</v>
      </c>
      <c r="AK76" s="3">
        <f t="shared" si="106"/>
        <v>0</v>
      </c>
      <c r="AL76" s="3">
        <f t="shared" ref="AL76:AX76" si="108">IF(AND($C76&gt;AL$3,$C76&lt;AM$3),$G76,)</f>
        <v>0</v>
      </c>
      <c r="AM76" s="3">
        <f t="shared" si="108"/>
        <v>0</v>
      </c>
      <c r="AN76" s="3">
        <f t="shared" si="108"/>
        <v>0</v>
      </c>
      <c r="AO76" s="3">
        <f t="shared" si="108"/>
        <v>0</v>
      </c>
      <c r="AP76" s="3">
        <f t="shared" si="108"/>
        <v>0</v>
      </c>
      <c r="AQ76" s="3">
        <f t="shared" si="108"/>
        <v>0</v>
      </c>
      <c r="AR76" s="3">
        <f t="shared" si="108"/>
        <v>0</v>
      </c>
      <c r="AS76" s="3">
        <f t="shared" si="108"/>
        <v>0</v>
      </c>
      <c r="AT76" s="3">
        <f t="shared" si="108"/>
        <v>0</v>
      </c>
      <c r="AU76" s="3">
        <f t="shared" si="108"/>
        <v>0</v>
      </c>
      <c r="AV76" s="3">
        <f t="shared" si="108"/>
        <v>0</v>
      </c>
      <c r="AW76" s="3">
        <f t="shared" si="108"/>
        <v>0</v>
      </c>
      <c r="AX76" s="3">
        <f t="shared" si="108"/>
        <v>0</v>
      </c>
      <c r="AY76" s="3">
        <f t="shared" ref="AY76:BA107" si="109">IF(AND($C76&gt;AY$3,$C76&lt;AZ$3),$G76,)</f>
        <v>0</v>
      </c>
      <c r="AZ76" s="3">
        <f t="shared" si="37"/>
        <v>0</v>
      </c>
      <c r="BA76" s="3">
        <f t="shared" si="37"/>
        <v>0</v>
      </c>
      <c r="BE76" s="1">
        <v>224</v>
      </c>
      <c r="BF76">
        <v>3610.362418136503</v>
      </c>
      <c r="BG76">
        <v>3660</v>
      </c>
      <c r="BH76">
        <f t="shared" si="102"/>
        <v>3610.362418136503</v>
      </c>
      <c r="BI76">
        <f t="shared" si="103"/>
        <v>-49.637581863496962</v>
      </c>
      <c r="BJ76">
        <f t="shared" si="96"/>
        <v>0</v>
      </c>
      <c r="BK76">
        <f t="shared" si="92"/>
        <v>49.637581863496962</v>
      </c>
      <c r="BL76">
        <f t="shared" si="97"/>
        <v>3560.7248362730061</v>
      </c>
    </row>
    <row r="77" spans="1:64" x14ac:dyDescent="0.35">
      <c r="A77" s="1">
        <v>225</v>
      </c>
      <c r="B77">
        <v>15986.51134973937</v>
      </c>
      <c r="C77">
        <v>16872</v>
      </c>
      <c r="D77">
        <f t="shared" si="93"/>
        <v>15101.022699478741</v>
      </c>
      <c r="E77">
        <v>189</v>
      </c>
      <c r="F77" s="3">
        <v>-5.2482731760350447E-2</v>
      </c>
      <c r="G77" s="3">
        <v>5.2482731760350447E-2</v>
      </c>
      <c r="H77" s="3">
        <f t="shared" si="87"/>
        <v>5.2482731760350447E-2</v>
      </c>
      <c r="I77" s="3">
        <f t="shared" si="87"/>
        <v>5.2482731760350447E-2</v>
      </c>
      <c r="J77" s="3">
        <f t="shared" si="87"/>
        <v>5.2482731760350447E-2</v>
      </c>
      <c r="K77" s="3">
        <f t="shared" si="87"/>
        <v>5.2482731760350447E-2</v>
      </c>
      <c r="L77" s="3">
        <f t="shared" si="87"/>
        <v>5.2482731760350447E-2</v>
      </c>
      <c r="M77" s="3">
        <f t="shared" si="87"/>
        <v>5.2482731760350447E-2</v>
      </c>
      <c r="N77" s="3">
        <f t="shared" si="87"/>
        <v>5.2482731760350447E-2</v>
      </c>
      <c r="O77" s="3">
        <f t="shared" si="87"/>
        <v>5.2482731760350447E-2</v>
      </c>
      <c r="P77" s="3">
        <f t="shared" si="87"/>
        <v>5.2482731760350447E-2</v>
      </c>
      <c r="Q77" s="3">
        <f t="shared" si="87"/>
        <v>5.2482731760350447E-2</v>
      </c>
      <c r="R77" s="3">
        <f t="shared" si="87"/>
        <v>5.2482731760350447E-2</v>
      </c>
      <c r="S77" s="3">
        <f t="shared" si="87"/>
        <v>5.2482731760350447E-2</v>
      </c>
      <c r="T77" s="3">
        <f t="shared" si="87"/>
        <v>5.2482731760350447E-2</v>
      </c>
      <c r="U77" s="3">
        <f t="shared" si="87"/>
        <v>5.2482731760350447E-2</v>
      </c>
      <c r="V77" s="3">
        <f t="shared" si="87"/>
        <v>5.2482731760350447E-2</v>
      </c>
      <c r="W77" s="3">
        <f t="shared" si="90"/>
        <v>5.2482731760350447E-2</v>
      </c>
      <c r="X77" s="3">
        <f t="shared" si="90"/>
        <v>0</v>
      </c>
      <c r="Y77" s="3">
        <f t="shared" si="88"/>
        <v>0</v>
      </c>
      <c r="Z77" s="3">
        <f t="shared" si="88"/>
        <v>0</v>
      </c>
      <c r="AA77" s="3">
        <f t="shared" si="88"/>
        <v>0</v>
      </c>
      <c r="AB77" s="3">
        <f t="shared" si="94"/>
        <v>0</v>
      </c>
      <c r="AC77" s="3"/>
      <c r="AD77" s="7">
        <v>44786</v>
      </c>
      <c r="AE77" s="3">
        <f t="shared" si="61"/>
        <v>0</v>
      </c>
      <c r="AF77" s="3">
        <f t="shared" si="72"/>
        <v>0</v>
      </c>
      <c r="AG77" s="3">
        <f t="shared" si="66"/>
        <v>0</v>
      </c>
      <c r="AH77" s="3">
        <f t="shared" si="105"/>
        <v>0</v>
      </c>
      <c r="AI77" s="3">
        <f t="shared" si="105"/>
        <v>0</v>
      </c>
      <c r="AJ77" s="3">
        <f t="shared" si="105"/>
        <v>0</v>
      </c>
      <c r="AK77" s="3">
        <f t="shared" si="106"/>
        <v>0</v>
      </c>
      <c r="AL77" s="3">
        <f t="shared" ref="AL77:AX77" si="110">IF(AND($C77&gt;AL$3,$C77&lt;AM$3),$G77,)</f>
        <v>0</v>
      </c>
      <c r="AM77" s="3">
        <f t="shared" si="110"/>
        <v>0</v>
      </c>
      <c r="AN77" s="3">
        <f t="shared" si="110"/>
        <v>0</v>
      </c>
      <c r="AO77" s="3">
        <f t="shared" si="110"/>
        <v>0</v>
      </c>
      <c r="AP77" s="3">
        <f t="shared" si="110"/>
        <v>0</v>
      </c>
      <c r="AQ77" s="3">
        <f t="shared" si="110"/>
        <v>0</v>
      </c>
      <c r="AR77" s="3">
        <f t="shared" si="110"/>
        <v>0</v>
      </c>
      <c r="AS77" s="3">
        <f t="shared" si="110"/>
        <v>0</v>
      </c>
      <c r="AT77" s="3">
        <f t="shared" si="110"/>
        <v>0</v>
      </c>
      <c r="AU77" s="3">
        <f t="shared" si="110"/>
        <v>5.2482731760350447E-2</v>
      </c>
      <c r="AV77" s="3">
        <f t="shared" si="110"/>
        <v>0</v>
      </c>
      <c r="AW77" s="3">
        <f t="shared" si="110"/>
        <v>0</v>
      </c>
      <c r="AX77" s="3">
        <f t="shared" si="110"/>
        <v>0</v>
      </c>
      <c r="AY77" s="3">
        <f t="shared" si="109"/>
        <v>0</v>
      </c>
      <c r="AZ77" s="3">
        <f t="shared" si="37"/>
        <v>0</v>
      </c>
      <c r="BA77" s="3">
        <f t="shared" si="37"/>
        <v>0</v>
      </c>
      <c r="BE77" s="1">
        <v>225</v>
      </c>
      <c r="BF77">
        <v>15986.51134973937</v>
      </c>
      <c r="BG77">
        <v>16872</v>
      </c>
      <c r="BH77">
        <f t="shared" si="102"/>
        <v>15986.51134973937</v>
      </c>
      <c r="BI77">
        <f t="shared" si="103"/>
        <v>-885.48865026062958</v>
      </c>
      <c r="BJ77">
        <f t="shared" si="96"/>
        <v>0</v>
      </c>
      <c r="BK77">
        <f t="shared" si="92"/>
        <v>885.48865026062958</v>
      </c>
      <c r="BL77">
        <f t="shared" si="97"/>
        <v>15101.022699478741</v>
      </c>
    </row>
    <row r="78" spans="1:64" x14ac:dyDescent="0.35">
      <c r="A78" s="1">
        <v>226</v>
      </c>
      <c r="B78">
        <v>13562.79136449123</v>
      </c>
      <c r="C78">
        <v>12760</v>
      </c>
      <c r="D78">
        <f t="shared" si="93"/>
        <v>11957.20863550877</v>
      </c>
      <c r="E78">
        <v>189</v>
      </c>
      <c r="F78" s="3">
        <v>6.2914683737556931E-2</v>
      </c>
      <c r="G78" s="3">
        <v>6.2914683737556931E-2</v>
      </c>
      <c r="H78" s="3">
        <f t="shared" si="87"/>
        <v>6.2914683737556931E-2</v>
      </c>
      <c r="I78" s="3">
        <f t="shared" si="87"/>
        <v>6.2914683737556931E-2</v>
      </c>
      <c r="J78" s="3">
        <f t="shared" si="87"/>
        <v>6.2914683737556931E-2</v>
      </c>
      <c r="K78" s="3">
        <f t="shared" si="87"/>
        <v>6.2914683737556931E-2</v>
      </c>
      <c r="L78" s="3">
        <f t="shared" si="87"/>
        <v>6.2914683737556931E-2</v>
      </c>
      <c r="M78" s="3">
        <f t="shared" si="87"/>
        <v>6.2914683737556931E-2</v>
      </c>
      <c r="N78" s="3">
        <f t="shared" si="87"/>
        <v>6.2914683737556931E-2</v>
      </c>
      <c r="O78" s="3">
        <f t="shared" si="87"/>
        <v>6.2914683737556931E-2</v>
      </c>
      <c r="P78" s="3">
        <f t="shared" si="87"/>
        <v>6.2914683737556931E-2</v>
      </c>
      <c r="Q78" s="3">
        <f t="shared" si="87"/>
        <v>6.2914683737556931E-2</v>
      </c>
      <c r="R78" s="3">
        <f t="shared" si="87"/>
        <v>6.2914683737556931E-2</v>
      </c>
      <c r="S78" s="3">
        <f t="shared" si="87"/>
        <v>6.2914683737556931E-2</v>
      </c>
      <c r="T78" s="3">
        <f t="shared" si="87"/>
        <v>0</v>
      </c>
      <c r="U78" s="3">
        <f t="shared" si="87"/>
        <v>0</v>
      </c>
      <c r="V78" s="3">
        <f t="shared" si="87"/>
        <v>0</v>
      </c>
      <c r="W78" s="3">
        <f t="shared" si="90"/>
        <v>0</v>
      </c>
      <c r="X78" s="3">
        <f t="shared" si="90"/>
        <v>0</v>
      </c>
      <c r="Y78" s="3">
        <f t="shared" si="88"/>
        <v>0</v>
      </c>
      <c r="Z78" s="3">
        <f t="shared" si="88"/>
        <v>0</v>
      </c>
      <c r="AA78" s="3">
        <f t="shared" si="88"/>
        <v>0</v>
      </c>
      <c r="AB78" s="3">
        <f t="shared" si="94"/>
        <v>0</v>
      </c>
      <c r="AC78" s="3"/>
      <c r="AD78" s="7">
        <v>44787</v>
      </c>
      <c r="AE78" s="3">
        <f t="shared" ref="AE78:AE109" si="111">IF($C78&lt;AF$3,$G78,)</f>
        <v>0</v>
      </c>
      <c r="AF78" s="3">
        <f t="shared" si="72"/>
        <v>0</v>
      </c>
      <c r="AG78" s="3">
        <f t="shared" si="66"/>
        <v>0</v>
      </c>
      <c r="AH78" s="3">
        <f t="shared" si="105"/>
        <v>0</v>
      </c>
      <c r="AI78" s="3">
        <f t="shared" si="105"/>
        <v>0</v>
      </c>
      <c r="AJ78" s="3">
        <f t="shared" si="105"/>
        <v>0</v>
      </c>
      <c r="AK78" s="3">
        <f t="shared" si="106"/>
        <v>0</v>
      </c>
      <c r="AL78" s="3">
        <f t="shared" ref="AL78:AX78" si="112">IF(AND($C78&gt;AL$3,$C78&lt;AM$3),$G78,)</f>
        <v>0</v>
      </c>
      <c r="AM78" s="3">
        <f t="shared" si="112"/>
        <v>0</v>
      </c>
      <c r="AN78" s="3">
        <f t="shared" si="112"/>
        <v>0</v>
      </c>
      <c r="AO78" s="3">
        <f t="shared" si="112"/>
        <v>0</v>
      </c>
      <c r="AP78" s="3">
        <f t="shared" si="112"/>
        <v>0</v>
      </c>
      <c r="AQ78" s="3">
        <f t="shared" si="112"/>
        <v>6.2914683737556931E-2</v>
      </c>
      <c r="AR78" s="3">
        <f t="shared" si="112"/>
        <v>0</v>
      </c>
      <c r="AS78" s="3">
        <f t="shared" si="112"/>
        <v>0</v>
      </c>
      <c r="AT78" s="3">
        <f t="shared" si="112"/>
        <v>0</v>
      </c>
      <c r="AU78" s="3">
        <f t="shared" si="112"/>
        <v>0</v>
      </c>
      <c r="AV78" s="3">
        <f t="shared" si="112"/>
        <v>0</v>
      </c>
      <c r="AW78" s="3">
        <f t="shared" si="112"/>
        <v>0</v>
      </c>
      <c r="AX78" s="3">
        <f t="shared" si="112"/>
        <v>0</v>
      </c>
      <c r="AY78" s="3">
        <f t="shared" si="109"/>
        <v>0</v>
      </c>
      <c r="AZ78" s="3">
        <f t="shared" si="37"/>
        <v>0</v>
      </c>
      <c r="BA78" s="3">
        <f t="shared" si="37"/>
        <v>0</v>
      </c>
      <c r="BE78" s="1">
        <v>226</v>
      </c>
      <c r="BF78">
        <v>13562.79136449123</v>
      </c>
      <c r="BG78">
        <v>12760</v>
      </c>
      <c r="BH78">
        <f t="shared" si="102"/>
        <v>12760</v>
      </c>
      <c r="BI78">
        <f t="shared" si="103"/>
        <v>802.79136449122961</v>
      </c>
      <c r="BJ78">
        <f t="shared" si="96"/>
        <v>802.79136449122961</v>
      </c>
      <c r="BK78">
        <f t="shared" si="92"/>
        <v>0</v>
      </c>
      <c r="BL78">
        <f t="shared" si="97"/>
        <v>11957.20863550877</v>
      </c>
    </row>
    <row r="79" spans="1:64" x14ac:dyDescent="0.35">
      <c r="A79" s="1">
        <v>227</v>
      </c>
      <c r="B79">
        <v>11282.49413246909</v>
      </c>
      <c r="C79">
        <v>9520</v>
      </c>
      <c r="D79">
        <f t="shared" si="93"/>
        <v>7757.5058675309101</v>
      </c>
      <c r="E79">
        <v>189</v>
      </c>
      <c r="F79" s="3">
        <v>0.18513593828456881</v>
      </c>
      <c r="G79" s="3">
        <v>0.18513593828456881</v>
      </c>
      <c r="H79" s="3">
        <f t="shared" si="87"/>
        <v>0.18513593828456881</v>
      </c>
      <c r="I79" s="3">
        <f t="shared" si="87"/>
        <v>0.18513593828456881</v>
      </c>
      <c r="J79" s="3">
        <f t="shared" si="87"/>
        <v>0.18513593828456881</v>
      </c>
      <c r="K79" s="3">
        <f t="shared" si="87"/>
        <v>0.18513593828456881</v>
      </c>
      <c r="L79" s="3">
        <f t="shared" si="87"/>
        <v>0.18513593828456881</v>
      </c>
      <c r="M79" s="3">
        <f t="shared" si="87"/>
        <v>0.18513593828456881</v>
      </c>
      <c r="N79" s="3">
        <f t="shared" si="87"/>
        <v>0.18513593828456881</v>
      </c>
      <c r="O79" s="3">
        <f t="shared" si="87"/>
        <v>0.18513593828456881</v>
      </c>
      <c r="P79" s="3">
        <f t="shared" si="87"/>
        <v>0.18513593828456881</v>
      </c>
      <c r="Q79" s="3">
        <f t="shared" si="87"/>
        <v>0</v>
      </c>
      <c r="R79" s="3">
        <f t="shared" si="87"/>
        <v>0</v>
      </c>
      <c r="S79" s="3">
        <f t="shared" si="87"/>
        <v>0</v>
      </c>
      <c r="T79" s="3">
        <f t="shared" si="87"/>
        <v>0</v>
      </c>
      <c r="U79" s="3">
        <f t="shared" si="87"/>
        <v>0</v>
      </c>
      <c r="V79" s="3">
        <f t="shared" si="87"/>
        <v>0</v>
      </c>
      <c r="W79" s="3">
        <f t="shared" si="90"/>
        <v>0</v>
      </c>
      <c r="X79" s="3">
        <f t="shared" si="90"/>
        <v>0</v>
      </c>
      <c r="Y79" s="3">
        <f t="shared" si="88"/>
        <v>0</v>
      </c>
      <c r="Z79" s="3">
        <f t="shared" si="88"/>
        <v>0</v>
      </c>
      <c r="AA79" s="3">
        <f t="shared" si="88"/>
        <v>0</v>
      </c>
      <c r="AB79" s="3">
        <f t="shared" si="94"/>
        <v>0</v>
      </c>
      <c r="AC79" s="3"/>
      <c r="AD79" s="7">
        <v>44788</v>
      </c>
      <c r="AE79" s="3">
        <f t="shared" si="111"/>
        <v>0</v>
      </c>
      <c r="AF79" s="3">
        <f t="shared" si="72"/>
        <v>0</v>
      </c>
      <c r="AG79" s="3">
        <f t="shared" si="66"/>
        <v>0</v>
      </c>
      <c r="AH79" s="3">
        <f t="shared" si="105"/>
        <v>0</v>
      </c>
      <c r="AI79" s="3">
        <f t="shared" si="105"/>
        <v>0</v>
      </c>
      <c r="AJ79" s="3">
        <f t="shared" si="105"/>
        <v>0</v>
      </c>
      <c r="AK79" s="3">
        <f t="shared" si="106"/>
        <v>0</v>
      </c>
      <c r="AL79" s="3">
        <f t="shared" ref="AL79:AX79" si="113">IF(AND($C79&gt;AL$3,$C79&lt;AM$3),$G79,)</f>
        <v>0</v>
      </c>
      <c r="AM79" s="3">
        <f t="shared" si="113"/>
        <v>0</v>
      </c>
      <c r="AN79" s="3">
        <f t="shared" si="113"/>
        <v>0.18513593828456881</v>
      </c>
      <c r="AO79" s="3">
        <f t="shared" si="113"/>
        <v>0</v>
      </c>
      <c r="AP79" s="3">
        <f t="shared" si="113"/>
        <v>0</v>
      </c>
      <c r="AQ79" s="3">
        <f t="shared" si="113"/>
        <v>0</v>
      </c>
      <c r="AR79" s="3">
        <f t="shared" si="113"/>
        <v>0</v>
      </c>
      <c r="AS79" s="3">
        <f t="shared" si="113"/>
        <v>0</v>
      </c>
      <c r="AT79" s="3">
        <f t="shared" si="113"/>
        <v>0</v>
      </c>
      <c r="AU79" s="3">
        <f t="shared" si="113"/>
        <v>0</v>
      </c>
      <c r="AV79" s="3">
        <f t="shared" si="113"/>
        <v>0</v>
      </c>
      <c r="AW79" s="3">
        <f t="shared" si="113"/>
        <v>0</v>
      </c>
      <c r="AX79" s="3">
        <f t="shared" si="113"/>
        <v>0</v>
      </c>
      <c r="AY79" s="3">
        <f t="shared" si="109"/>
        <v>0</v>
      </c>
      <c r="AZ79" s="3">
        <f t="shared" si="37"/>
        <v>0</v>
      </c>
      <c r="BA79" s="3">
        <f t="shared" si="37"/>
        <v>0</v>
      </c>
      <c r="BE79" s="1">
        <v>227</v>
      </c>
      <c r="BF79">
        <v>11282.49413246909</v>
      </c>
      <c r="BG79">
        <v>9520</v>
      </c>
      <c r="BH79">
        <f t="shared" si="102"/>
        <v>9520</v>
      </c>
      <c r="BI79">
        <f t="shared" si="103"/>
        <v>1762.4941324690899</v>
      </c>
      <c r="BJ79">
        <f t="shared" si="96"/>
        <v>1762.4941324690899</v>
      </c>
      <c r="BK79">
        <f t="shared" si="92"/>
        <v>0</v>
      </c>
      <c r="BL79">
        <f t="shared" si="97"/>
        <v>7757.5058675309101</v>
      </c>
    </row>
    <row r="80" spans="1:64" x14ac:dyDescent="0.35">
      <c r="A80" s="1">
        <v>228</v>
      </c>
      <c r="B80">
        <v>5812.6648872530523</v>
      </c>
      <c r="C80">
        <v>4320</v>
      </c>
      <c r="D80">
        <f t="shared" si="93"/>
        <v>2827.3351127469477</v>
      </c>
      <c r="E80">
        <v>182</v>
      </c>
      <c r="F80" s="3">
        <v>0.34552427945672498</v>
      </c>
      <c r="G80" s="3">
        <v>0.34552427945672498</v>
      </c>
      <c r="H80" s="3">
        <f t="shared" si="87"/>
        <v>0.34552427945672498</v>
      </c>
      <c r="I80" s="3">
        <f t="shared" si="87"/>
        <v>0.34552427945672498</v>
      </c>
      <c r="J80" s="3">
        <f t="shared" si="87"/>
        <v>0.34552427945672498</v>
      </c>
      <c r="K80" s="3">
        <f t="shared" si="87"/>
        <v>0.34552427945672498</v>
      </c>
      <c r="L80" s="3">
        <f t="shared" si="87"/>
        <v>0</v>
      </c>
      <c r="M80" s="3">
        <f t="shared" si="87"/>
        <v>0</v>
      </c>
      <c r="N80" s="3">
        <f t="shared" si="87"/>
        <v>0</v>
      </c>
      <c r="O80" s="3">
        <f t="shared" si="87"/>
        <v>0</v>
      </c>
      <c r="P80" s="3">
        <f t="shared" si="87"/>
        <v>0</v>
      </c>
      <c r="Q80" s="3">
        <f t="shared" si="87"/>
        <v>0</v>
      </c>
      <c r="R80" s="3">
        <f t="shared" si="87"/>
        <v>0</v>
      </c>
      <c r="S80" s="3">
        <f t="shared" si="87"/>
        <v>0</v>
      </c>
      <c r="T80" s="3">
        <f t="shared" si="87"/>
        <v>0</v>
      </c>
      <c r="U80" s="3">
        <f t="shared" si="87"/>
        <v>0</v>
      </c>
      <c r="V80" s="3">
        <f t="shared" si="87"/>
        <v>0</v>
      </c>
      <c r="W80" s="3">
        <f t="shared" si="90"/>
        <v>0</v>
      </c>
      <c r="X80" s="3">
        <f t="shared" si="90"/>
        <v>0</v>
      </c>
      <c r="Y80" s="3">
        <f t="shared" si="88"/>
        <v>0</v>
      </c>
      <c r="Z80" s="3">
        <f t="shared" si="88"/>
        <v>0</v>
      </c>
      <c r="AA80" s="3">
        <f t="shared" si="88"/>
        <v>0</v>
      </c>
      <c r="AB80" s="3">
        <f t="shared" si="94"/>
        <v>0</v>
      </c>
      <c r="AC80" s="3"/>
      <c r="AD80" s="7">
        <v>44789</v>
      </c>
      <c r="AE80" s="3">
        <f t="shared" si="111"/>
        <v>0</v>
      </c>
      <c r="AF80" s="3">
        <f t="shared" si="72"/>
        <v>0</v>
      </c>
      <c r="AG80" s="3">
        <f t="shared" si="66"/>
        <v>0</v>
      </c>
      <c r="AH80" s="3">
        <f t="shared" si="105"/>
        <v>0</v>
      </c>
      <c r="AI80" s="3">
        <f t="shared" si="105"/>
        <v>0.34552427945672498</v>
      </c>
      <c r="AJ80" s="3">
        <f t="shared" si="105"/>
        <v>0</v>
      </c>
      <c r="AK80" s="3">
        <f t="shared" si="106"/>
        <v>0</v>
      </c>
      <c r="AL80" s="3">
        <f t="shared" ref="AL80:AX80" si="114">IF(AND($C80&gt;AL$3,$C80&lt;AM$3),$G80,)</f>
        <v>0</v>
      </c>
      <c r="AM80" s="3">
        <f t="shared" si="114"/>
        <v>0</v>
      </c>
      <c r="AN80" s="3">
        <f t="shared" si="114"/>
        <v>0</v>
      </c>
      <c r="AO80" s="3">
        <f t="shared" si="114"/>
        <v>0</v>
      </c>
      <c r="AP80" s="3">
        <f t="shared" si="114"/>
        <v>0</v>
      </c>
      <c r="AQ80" s="3">
        <f t="shared" si="114"/>
        <v>0</v>
      </c>
      <c r="AR80" s="3">
        <f t="shared" si="114"/>
        <v>0</v>
      </c>
      <c r="AS80" s="3">
        <f t="shared" si="114"/>
        <v>0</v>
      </c>
      <c r="AT80" s="3">
        <f t="shared" si="114"/>
        <v>0</v>
      </c>
      <c r="AU80" s="3">
        <f t="shared" si="114"/>
        <v>0</v>
      </c>
      <c r="AV80" s="3">
        <f t="shared" si="114"/>
        <v>0</v>
      </c>
      <c r="AW80" s="3">
        <f t="shared" si="114"/>
        <v>0</v>
      </c>
      <c r="AX80" s="3">
        <f t="shared" si="114"/>
        <v>0</v>
      </c>
      <c r="AY80" s="3">
        <f t="shared" si="109"/>
        <v>0</v>
      </c>
      <c r="AZ80" s="3">
        <f t="shared" si="37"/>
        <v>0</v>
      </c>
      <c r="BA80" s="3">
        <f t="shared" si="37"/>
        <v>0</v>
      </c>
      <c r="BE80" s="1">
        <v>228</v>
      </c>
      <c r="BF80">
        <v>5812.6648872530523</v>
      </c>
      <c r="BG80">
        <v>4320</v>
      </c>
      <c r="BH80">
        <f t="shared" si="102"/>
        <v>4320</v>
      </c>
      <c r="BI80">
        <f t="shared" si="103"/>
        <v>1492.6648872530523</v>
      </c>
      <c r="BJ80">
        <f t="shared" si="96"/>
        <v>1492.6648872530523</v>
      </c>
      <c r="BK80">
        <f t="shared" si="92"/>
        <v>0</v>
      </c>
      <c r="BL80">
        <f t="shared" si="97"/>
        <v>2827.3351127469477</v>
      </c>
    </row>
    <row r="81" spans="1:64" x14ac:dyDescent="0.35">
      <c r="A81" s="1">
        <v>229</v>
      </c>
      <c r="B81">
        <v>7274.4981039427284</v>
      </c>
      <c r="C81">
        <v>8120</v>
      </c>
      <c r="D81">
        <f t="shared" si="93"/>
        <v>6428.9962078854569</v>
      </c>
      <c r="E81">
        <v>210</v>
      </c>
      <c r="F81" s="3">
        <v>-0.1041258492681368</v>
      </c>
      <c r="G81" s="3">
        <v>0.1041258492681368</v>
      </c>
      <c r="H81" s="3">
        <f t="shared" si="87"/>
        <v>0.1041258492681368</v>
      </c>
      <c r="I81" s="3">
        <f t="shared" si="87"/>
        <v>0.1041258492681368</v>
      </c>
      <c r="J81" s="3">
        <f t="shared" si="87"/>
        <v>0.1041258492681368</v>
      </c>
      <c r="K81" s="3">
        <f t="shared" si="87"/>
        <v>0.1041258492681368</v>
      </c>
      <c r="L81" s="3">
        <f t="shared" si="87"/>
        <v>0.1041258492681368</v>
      </c>
      <c r="M81" s="3">
        <f t="shared" si="87"/>
        <v>0.1041258492681368</v>
      </c>
      <c r="N81" s="3">
        <f t="shared" si="87"/>
        <v>0.1041258492681368</v>
      </c>
      <c r="O81" s="3">
        <f t="shared" si="87"/>
        <v>0.1041258492681368</v>
      </c>
      <c r="P81" s="3">
        <f t="shared" si="87"/>
        <v>0</v>
      </c>
      <c r="Q81" s="3">
        <f t="shared" si="87"/>
        <v>0</v>
      </c>
      <c r="R81" s="3">
        <f t="shared" si="87"/>
        <v>0</v>
      </c>
      <c r="S81" s="3">
        <f t="shared" si="87"/>
        <v>0</v>
      </c>
      <c r="T81" s="3">
        <f t="shared" si="87"/>
        <v>0</v>
      </c>
      <c r="U81" s="3">
        <f t="shared" si="87"/>
        <v>0</v>
      </c>
      <c r="V81" s="3">
        <f t="shared" si="87"/>
        <v>0</v>
      </c>
      <c r="W81" s="3">
        <f t="shared" si="90"/>
        <v>0</v>
      </c>
      <c r="X81" s="3">
        <f t="shared" si="90"/>
        <v>0</v>
      </c>
      <c r="Y81" s="3">
        <f t="shared" si="88"/>
        <v>0</v>
      </c>
      <c r="Z81" s="3">
        <f t="shared" si="88"/>
        <v>0</v>
      </c>
      <c r="AA81" s="3">
        <f t="shared" si="88"/>
        <v>0</v>
      </c>
      <c r="AB81" s="3">
        <f t="shared" si="94"/>
        <v>0</v>
      </c>
      <c r="AC81" s="3"/>
      <c r="AD81" s="7">
        <v>44790</v>
      </c>
      <c r="AE81" s="3">
        <f t="shared" si="111"/>
        <v>0</v>
      </c>
      <c r="AF81" s="3">
        <f t="shared" si="72"/>
        <v>0</v>
      </c>
      <c r="AG81" s="3">
        <f t="shared" si="66"/>
        <v>0</v>
      </c>
      <c r="AH81" s="3">
        <f t="shared" si="105"/>
        <v>0</v>
      </c>
      <c r="AI81" s="3">
        <f t="shared" si="105"/>
        <v>0</v>
      </c>
      <c r="AJ81" s="3">
        <f t="shared" si="105"/>
        <v>0</v>
      </c>
      <c r="AK81" s="3">
        <f t="shared" si="106"/>
        <v>0</v>
      </c>
      <c r="AL81" s="3">
        <f t="shared" ref="AL81:AX81" si="115">IF(AND($C81&gt;AL$3,$C81&lt;AM$3),$G81,)</f>
        <v>0</v>
      </c>
      <c r="AM81" s="3">
        <f t="shared" si="115"/>
        <v>0.1041258492681368</v>
      </c>
      <c r="AN81" s="3">
        <f t="shared" si="115"/>
        <v>0</v>
      </c>
      <c r="AO81" s="3">
        <f t="shared" si="115"/>
        <v>0</v>
      </c>
      <c r="AP81" s="3">
        <f t="shared" si="115"/>
        <v>0</v>
      </c>
      <c r="AQ81" s="3">
        <f t="shared" si="115"/>
        <v>0</v>
      </c>
      <c r="AR81" s="3">
        <f t="shared" si="115"/>
        <v>0</v>
      </c>
      <c r="AS81" s="3">
        <f t="shared" si="115"/>
        <v>0</v>
      </c>
      <c r="AT81" s="3">
        <f t="shared" si="115"/>
        <v>0</v>
      </c>
      <c r="AU81" s="3">
        <f t="shared" si="115"/>
        <v>0</v>
      </c>
      <c r="AV81" s="3">
        <f t="shared" si="115"/>
        <v>0</v>
      </c>
      <c r="AW81" s="3">
        <f t="shared" si="115"/>
        <v>0</v>
      </c>
      <c r="AX81" s="3">
        <f t="shared" si="115"/>
        <v>0</v>
      </c>
      <c r="AY81" s="3">
        <f t="shared" si="109"/>
        <v>0</v>
      </c>
      <c r="AZ81" s="3">
        <f t="shared" si="37"/>
        <v>0</v>
      </c>
      <c r="BA81" s="3">
        <f t="shared" si="37"/>
        <v>0</v>
      </c>
      <c r="BE81" s="1">
        <v>229</v>
      </c>
      <c r="BF81">
        <v>7274.4981039427284</v>
      </c>
      <c r="BG81">
        <v>8120</v>
      </c>
      <c r="BH81">
        <f t="shared" si="102"/>
        <v>7274.4981039427284</v>
      </c>
      <c r="BI81">
        <f t="shared" si="103"/>
        <v>-845.50189605727155</v>
      </c>
      <c r="BJ81">
        <f t="shared" si="96"/>
        <v>0</v>
      </c>
      <c r="BK81">
        <f t="shared" si="92"/>
        <v>845.50189605727155</v>
      </c>
      <c r="BL81">
        <f t="shared" si="97"/>
        <v>6428.9962078854569</v>
      </c>
    </row>
    <row r="82" spans="1:64" x14ac:dyDescent="0.35">
      <c r="A82" s="1">
        <v>230</v>
      </c>
      <c r="B82">
        <v>15500.9417869307</v>
      </c>
      <c r="C82">
        <v>15964</v>
      </c>
      <c r="D82">
        <f t="shared" si="93"/>
        <v>15037.8835738614</v>
      </c>
      <c r="E82">
        <v>189</v>
      </c>
      <c r="F82" s="3">
        <v>-2.9006402722957739E-2</v>
      </c>
      <c r="G82" s="3">
        <v>2.9006402722957739E-2</v>
      </c>
      <c r="H82" s="3">
        <f t="shared" si="87"/>
        <v>2.9006402722957739E-2</v>
      </c>
      <c r="I82" s="3">
        <f t="shared" si="87"/>
        <v>2.9006402722957739E-2</v>
      </c>
      <c r="J82" s="3">
        <f t="shared" si="87"/>
        <v>2.9006402722957739E-2</v>
      </c>
      <c r="K82" s="3">
        <f t="shared" si="87"/>
        <v>2.9006402722957739E-2</v>
      </c>
      <c r="L82" s="3">
        <f t="shared" si="87"/>
        <v>2.9006402722957739E-2</v>
      </c>
      <c r="M82" s="3">
        <f t="shared" si="87"/>
        <v>2.9006402722957739E-2</v>
      </c>
      <c r="N82" s="3">
        <f t="shared" si="87"/>
        <v>2.9006402722957739E-2</v>
      </c>
      <c r="O82" s="3">
        <f t="shared" si="87"/>
        <v>2.9006402722957739E-2</v>
      </c>
      <c r="P82" s="3">
        <f t="shared" si="87"/>
        <v>2.9006402722957739E-2</v>
      </c>
      <c r="Q82" s="3">
        <f t="shared" si="87"/>
        <v>2.9006402722957739E-2</v>
      </c>
      <c r="R82" s="3">
        <f t="shared" si="87"/>
        <v>2.9006402722957739E-2</v>
      </c>
      <c r="S82" s="3">
        <f t="shared" si="87"/>
        <v>2.9006402722957739E-2</v>
      </c>
      <c r="T82" s="3">
        <f t="shared" si="87"/>
        <v>2.9006402722957739E-2</v>
      </c>
      <c r="U82" s="3">
        <f t="shared" si="87"/>
        <v>2.9006402722957739E-2</v>
      </c>
      <c r="V82" s="3">
        <f t="shared" ref="H82:V98" si="116">IF($C82&gt;V$3,$G82,)</f>
        <v>2.9006402722957739E-2</v>
      </c>
      <c r="W82" s="3">
        <f t="shared" si="90"/>
        <v>0</v>
      </c>
      <c r="X82" s="3">
        <f t="shared" si="90"/>
        <v>0</v>
      </c>
      <c r="Y82" s="3">
        <f t="shared" si="88"/>
        <v>0</v>
      </c>
      <c r="Z82" s="3">
        <f t="shared" si="88"/>
        <v>0</v>
      </c>
      <c r="AA82" s="3">
        <f t="shared" si="88"/>
        <v>0</v>
      </c>
      <c r="AB82" s="3">
        <f t="shared" si="94"/>
        <v>0</v>
      </c>
      <c r="AC82" s="3"/>
      <c r="AD82" s="7">
        <v>44791</v>
      </c>
      <c r="AE82" s="3">
        <f t="shared" si="111"/>
        <v>0</v>
      </c>
      <c r="AF82" s="3">
        <f t="shared" si="72"/>
        <v>0</v>
      </c>
      <c r="AG82" s="3">
        <f t="shared" ref="AG82:AG113" si="117">IF(AND($C82&gt;AG$3,$C82&lt;AH$3),$G82,)</f>
        <v>0</v>
      </c>
      <c r="AH82" s="3">
        <f t="shared" si="105"/>
        <v>0</v>
      </c>
      <c r="AI82" s="3">
        <f t="shared" si="105"/>
        <v>0</v>
      </c>
      <c r="AJ82" s="3">
        <f t="shared" si="105"/>
        <v>0</v>
      </c>
      <c r="AK82" s="3">
        <f t="shared" si="106"/>
        <v>0</v>
      </c>
      <c r="AL82" s="3">
        <f t="shared" ref="AL82:AX82" si="118">IF(AND($C82&gt;AL$3,$C82&lt;AM$3),$G82,)</f>
        <v>0</v>
      </c>
      <c r="AM82" s="3">
        <f t="shared" si="118"/>
        <v>0</v>
      </c>
      <c r="AN82" s="3">
        <f t="shared" si="118"/>
        <v>0</v>
      </c>
      <c r="AO82" s="3">
        <f t="shared" si="118"/>
        <v>0</v>
      </c>
      <c r="AP82" s="3">
        <f t="shared" si="118"/>
        <v>0</v>
      </c>
      <c r="AQ82" s="3">
        <f t="shared" si="118"/>
        <v>0</v>
      </c>
      <c r="AR82" s="3">
        <f t="shared" si="118"/>
        <v>0</v>
      </c>
      <c r="AS82" s="3">
        <f t="shared" si="118"/>
        <v>0</v>
      </c>
      <c r="AT82" s="3">
        <f t="shared" si="118"/>
        <v>2.9006402722957739E-2</v>
      </c>
      <c r="AU82" s="3">
        <f t="shared" si="118"/>
        <v>0</v>
      </c>
      <c r="AV82" s="3">
        <f t="shared" si="118"/>
        <v>0</v>
      </c>
      <c r="AW82" s="3">
        <f t="shared" si="118"/>
        <v>0</v>
      </c>
      <c r="AX82" s="3">
        <f t="shared" si="118"/>
        <v>0</v>
      </c>
      <c r="AY82" s="3">
        <f t="shared" si="109"/>
        <v>0</v>
      </c>
      <c r="AZ82" s="3">
        <f t="shared" si="37"/>
        <v>0</v>
      </c>
      <c r="BA82" s="3">
        <f t="shared" si="37"/>
        <v>0</v>
      </c>
      <c r="BE82" s="1">
        <v>230</v>
      </c>
      <c r="BF82">
        <v>15500.9417869307</v>
      </c>
      <c r="BG82">
        <v>15964</v>
      </c>
      <c r="BH82">
        <f t="shared" si="102"/>
        <v>15500.9417869307</v>
      </c>
      <c r="BI82">
        <f t="shared" si="103"/>
        <v>-463.05821306930011</v>
      </c>
      <c r="BJ82">
        <f t="shared" si="96"/>
        <v>0</v>
      </c>
      <c r="BK82">
        <f t="shared" si="92"/>
        <v>463.05821306930011</v>
      </c>
      <c r="BL82">
        <f t="shared" si="97"/>
        <v>15037.8835738614</v>
      </c>
    </row>
    <row r="83" spans="1:64" x14ac:dyDescent="0.35">
      <c r="A83" s="1">
        <v>231</v>
      </c>
      <c r="B83">
        <v>17234.265910371189</v>
      </c>
      <c r="C83">
        <v>18984</v>
      </c>
      <c r="D83">
        <f t="shared" si="93"/>
        <v>15484.531820742377</v>
      </c>
      <c r="E83">
        <v>189</v>
      </c>
      <c r="F83" s="3">
        <v>-9.2168883777328903E-2</v>
      </c>
      <c r="G83" s="3">
        <v>9.2168883777328903E-2</v>
      </c>
      <c r="H83" s="3">
        <f t="shared" si="116"/>
        <v>9.2168883777328903E-2</v>
      </c>
      <c r="I83" s="3">
        <f t="shared" si="116"/>
        <v>9.2168883777328903E-2</v>
      </c>
      <c r="J83" s="3">
        <f t="shared" si="116"/>
        <v>9.2168883777328903E-2</v>
      </c>
      <c r="K83" s="3">
        <f t="shared" si="116"/>
        <v>9.2168883777328903E-2</v>
      </c>
      <c r="L83" s="3">
        <f t="shared" si="116"/>
        <v>9.2168883777328903E-2</v>
      </c>
      <c r="M83" s="3">
        <f t="shared" si="116"/>
        <v>9.2168883777328903E-2</v>
      </c>
      <c r="N83" s="3">
        <f t="shared" si="116"/>
        <v>9.2168883777328903E-2</v>
      </c>
      <c r="O83" s="3">
        <f t="shared" si="116"/>
        <v>9.2168883777328903E-2</v>
      </c>
      <c r="P83" s="3">
        <f t="shared" si="116"/>
        <v>9.2168883777328903E-2</v>
      </c>
      <c r="Q83" s="3">
        <f t="shared" si="116"/>
        <v>9.2168883777328903E-2</v>
      </c>
      <c r="R83" s="3">
        <f t="shared" si="116"/>
        <v>9.2168883777328903E-2</v>
      </c>
      <c r="S83" s="3">
        <f t="shared" si="116"/>
        <v>9.2168883777328903E-2</v>
      </c>
      <c r="T83" s="3">
        <f t="shared" si="116"/>
        <v>9.2168883777328903E-2</v>
      </c>
      <c r="U83" s="3">
        <f t="shared" si="116"/>
        <v>9.2168883777328903E-2</v>
      </c>
      <c r="V83" s="3">
        <f t="shared" si="116"/>
        <v>9.2168883777328903E-2</v>
      </c>
      <c r="W83" s="3">
        <f t="shared" si="90"/>
        <v>9.2168883777328903E-2</v>
      </c>
      <c r="X83" s="3">
        <f t="shared" si="90"/>
        <v>9.2168883777328903E-2</v>
      </c>
      <c r="Y83" s="3">
        <f t="shared" si="88"/>
        <v>9.2168883777328903E-2</v>
      </c>
      <c r="Z83" s="3">
        <f t="shared" si="88"/>
        <v>0</v>
      </c>
      <c r="AA83" s="3">
        <f t="shared" si="88"/>
        <v>0</v>
      </c>
      <c r="AB83" s="3">
        <f t="shared" si="94"/>
        <v>0</v>
      </c>
      <c r="AC83" s="3"/>
      <c r="AD83" s="7">
        <v>44792</v>
      </c>
      <c r="AE83" s="3">
        <f t="shared" si="111"/>
        <v>0</v>
      </c>
      <c r="AF83" s="3">
        <f t="shared" si="72"/>
        <v>0</v>
      </c>
      <c r="AG83" s="3">
        <f t="shared" si="117"/>
        <v>0</v>
      </c>
      <c r="AH83" s="3">
        <f t="shared" si="105"/>
        <v>0</v>
      </c>
      <c r="AI83" s="3">
        <f t="shared" si="105"/>
        <v>0</v>
      </c>
      <c r="AJ83" s="3">
        <f t="shared" si="105"/>
        <v>0</v>
      </c>
      <c r="AK83" s="3">
        <f t="shared" si="106"/>
        <v>0</v>
      </c>
      <c r="AL83" s="3">
        <f t="shared" ref="AL83:AX83" si="119">IF(AND($C83&gt;AL$3,$C83&lt;AM$3),$G83,)</f>
        <v>0</v>
      </c>
      <c r="AM83" s="3">
        <f t="shared" si="119"/>
        <v>0</v>
      </c>
      <c r="AN83" s="3">
        <f t="shared" si="119"/>
        <v>0</v>
      </c>
      <c r="AO83" s="3">
        <f t="shared" si="119"/>
        <v>0</v>
      </c>
      <c r="AP83" s="3">
        <f t="shared" si="119"/>
        <v>0</v>
      </c>
      <c r="AQ83" s="3">
        <f t="shared" si="119"/>
        <v>0</v>
      </c>
      <c r="AR83" s="3">
        <f t="shared" si="119"/>
        <v>0</v>
      </c>
      <c r="AS83" s="3">
        <f t="shared" si="119"/>
        <v>0</v>
      </c>
      <c r="AT83" s="3">
        <f t="shared" si="119"/>
        <v>0</v>
      </c>
      <c r="AU83" s="3">
        <f t="shared" si="119"/>
        <v>0</v>
      </c>
      <c r="AV83" s="3">
        <f t="shared" si="119"/>
        <v>0</v>
      </c>
      <c r="AW83" s="3">
        <f t="shared" si="119"/>
        <v>9.2168883777328903E-2</v>
      </c>
      <c r="AX83" s="3">
        <f t="shared" si="119"/>
        <v>0</v>
      </c>
      <c r="AY83" s="3">
        <f t="shared" si="109"/>
        <v>0</v>
      </c>
      <c r="AZ83" s="3">
        <f t="shared" si="37"/>
        <v>0</v>
      </c>
      <c r="BA83" s="3">
        <f t="shared" si="37"/>
        <v>0</v>
      </c>
      <c r="BE83" s="1">
        <v>231</v>
      </c>
      <c r="BF83">
        <v>17234.265910371189</v>
      </c>
      <c r="BG83">
        <v>18984</v>
      </c>
      <c r="BH83">
        <f t="shared" si="102"/>
        <v>17234.265910371189</v>
      </c>
      <c r="BI83">
        <f t="shared" si="103"/>
        <v>-1749.7340896288115</v>
      </c>
      <c r="BJ83">
        <f t="shared" si="96"/>
        <v>0</v>
      </c>
      <c r="BK83">
        <f t="shared" si="92"/>
        <v>1749.7340896288115</v>
      </c>
      <c r="BL83">
        <f t="shared" si="97"/>
        <v>15484.531820742377</v>
      </c>
    </row>
    <row r="84" spans="1:64" x14ac:dyDescent="0.35">
      <c r="A84" s="1">
        <v>232</v>
      </c>
      <c r="B84">
        <v>9013.1801484165517</v>
      </c>
      <c r="C84">
        <v>7364</v>
      </c>
      <c r="D84">
        <f t="shared" si="93"/>
        <v>5714.8198515834483</v>
      </c>
      <c r="E84">
        <v>150</v>
      </c>
      <c r="F84" s="3">
        <v>0.2239516768626495</v>
      </c>
      <c r="G84" s="3">
        <v>0.2239516768626495</v>
      </c>
      <c r="H84" s="3">
        <f t="shared" si="116"/>
        <v>0.2239516768626495</v>
      </c>
      <c r="I84" s="3">
        <f t="shared" si="116"/>
        <v>0.2239516768626495</v>
      </c>
      <c r="J84" s="3">
        <f t="shared" si="116"/>
        <v>0.2239516768626495</v>
      </c>
      <c r="K84" s="3">
        <f t="shared" si="116"/>
        <v>0.2239516768626495</v>
      </c>
      <c r="L84" s="3">
        <f t="shared" si="116"/>
        <v>0.2239516768626495</v>
      </c>
      <c r="M84" s="3">
        <f t="shared" si="116"/>
        <v>0.2239516768626495</v>
      </c>
      <c r="N84" s="3">
        <f t="shared" si="116"/>
        <v>0.2239516768626495</v>
      </c>
      <c r="O84" s="3">
        <f t="shared" si="116"/>
        <v>0</v>
      </c>
      <c r="P84" s="3">
        <f t="shared" si="116"/>
        <v>0</v>
      </c>
      <c r="Q84" s="3">
        <f t="shared" si="116"/>
        <v>0</v>
      </c>
      <c r="R84" s="3">
        <f t="shared" si="116"/>
        <v>0</v>
      </c>
      <c r="S84" s="3">
        <f t="shared" si="116"/>
        <v>0</v>
      </c>
      <c r="T84" s="3">
        <f t="shared" si="116"/>
        <v>0</v>
      </c>
      <c r="U84" s="3">
        <f t="shared" si="116"/>
        <v>0</v>
      </c>
      <c r="V84" s="3">
        <f t="shared" si="116"/>
        <v>0</v>
      </c>
      <c r="W84" s="3">
        <f t="shared" si="90"/>
        <v>0</v>
      </c>
      <c r="X84" s="3">
        <f t="shared" si="90"/>
        <v>0</v>
      </c>
      <c r="Y84" s="3">
        <f t="shared" si="88"/>
        <v>0</v>
      </c>
      <c r="Z84" s="3">
        <f t="shared" si="88"/>
        <v>0</v>
      </c>
      <c r="AA84" s="3">
        <f t="shared" si="88"/>
        <v>0</v>
      </c>
      <c r="AB84" s="3">
        <f t="shared" si="94"/>
        <v>0</v>
      </c>
      <c r="AC84" s="3"/>
      <c r="AD84" s="7">
        <v>44793</v>
      </c>
      <c r="AE84" s="3">
        <f t="shared" si="111"/>
        <v>0</v>
      </c>
      <c r="AF84" s="3">
        <f t="shared" si="72"/>
        <v>0</v>
      </c>
      <c r="AG84" s="3">
        <f t="shared" si="117"/>
        <v>0</v>
      </c>
      <c r="AH84" s="3">
        <f t="shared" si="105"/>
        <v>0</v>
      </c>
      <c r="AI84" s="3">
        <f t="shared" si="105"/>
        <v>0</v>
      </c>
      <c r="AJ84" s="3">
        <f t="shared" si="105"/>
        <v>0</v>
      </c>
      <c r="AK84" s="3">
        <f t="shared" si="106"/>
        <v>0</v>
      </c>
      <c r="AL84" s="3">
        <f t="shared" ref="AL84:AX84" si="120">IF(AND($C84&gt;AL$3,$C84&lt;AM$3),$G84,)</f>
        <v>0.2239516768626495</v>
      </c>
      <c r="AM84" s="3">
        <f t="shared" si="120"/>
        <v>0</v>
      </c>
      <c r="AN84" s="3">
        <f t="shared" si="120"/>
        <v>0</v>
      </c>
      <c r="AO84" s="3">
        <f t="shared" si="120"/>
        <v>0</v>
      </c>
      <c r="AP84" s="3">
        <f t="shared" si="120"/>
        <v>0</v>
      </c>
      <c r="AQ84" s="3">
        <f t="shared" si="120"/>
        <v>0</v>
      </c>
      <c r="AR84" s="3">
        <f t="shared" si="120"/>
        <v>0</v>
      </c>
      <c r="AS84" s="3">
        <f t="shared" si="120"/>
        <v>0</v>
      </c>
      <c r="AT84" s="3">
        <f t="shared" si="120"/>
        <v>0</v>
      </c>
      <c r="AU84" s="3">
        <f t="shared" si="120"/>
        <v>0</v>
      </c>
      <c r="AV84" s="3">
        <f t="shared" si="120"/>
        <v>0</v>
      </c>
      <c r="AW84" s="3">
        <f t="shared" si="120"/>
        <v>0</v>
      </c>
      <c r="AX84" s="3">
        <f t="shared" si="120"/>
        <v>0</v>
      </c>
      <c r="AY84" s="3">
        <f t="shared" si="109"/>
        <v>0</v>
      </c>
      <c r="AZ84" s="3">
        <f t="shared" si="37"/>
        <v>0</v>
      </c>
      <c r="BA84" s="3">
        <f t="shared" si="37"/>
        <v>0</v>
      </c>
      <c r="BE84" s="1">
        <v>232</v>
      </c>
      <c r="BF84">
        <v>9013.1801484165517</v>
      </c>
      <c r="BG84">
        <v>7364</v>
      </c>
      <c r="BH84">
        <f t="shared" si="102"/>
        <v>7364</v>
      </c>
      <c r="BI84">
        <f t="shared" si="103"/>
        <v>1649.1801484165517</v>
      </c>
      <c r="BJ84">
        <f t="shared" si="96"/>
        <v>1649.1801484165517</v>
      </c>
      <c r="BK84">
        <f t="shared" si="92"/>
        <v>0</v>
      </c>
      <c r="BL84">
        <f t="shared" si="97"/>
        <v>5714.8198515834483</v>
      </c>
    </row>
    <row r="85" spans="1:64" x14ac:dyDescent="0.35">
      <c r="A85" s="1">
        <v>233</v>
      </c>
      <c r="B85">
        <v>3225.5191565564701</v>
      </c>
      <c r="C85">
        <v>3436</v>
      </c>
      <c r="D85">
        <f t="shared" si="93"/>
        <v>3015.0383131129402</v>
      </c>
      <c r="E85">
        <v>91</v>
      </c>
      <c r="F85" s="3">
        <v>-6.1257521374717849E-2</v>
      </c>
      <c r="G85" s="3">
        <v>6.1257521374717849E-2</v>
      </c>
      <c r="H85" s="3">
        <f t="shared" si="116"/>
        <v>6.1257521374717849E-2</v>
      </c>
      <c r="I85" s="3">
        <f t="shared" si="116"/>
        <v>6.1257521374717849E-2</v>
      </c>
      <c r="J85" s="3">
        <f t="shared" si="116"/>
        <v>6.1257521374717849E-2</v>
      </c>
      <c r="K85" s="3">
        <f t="shared" si="116"/>
        <v>0</v>
      </c>
      <c r="L85" s="3">
        <f t="shared" si="116"/>
        <v>0</v>
      </c>
      <c r="M85" s="3">
        <f t="shared" si="116"/>
        <v>0</v>
      </c>
      <c r="N85" s="3">
        <f t="shared" si="116"/>
        <v>0</v>
      </c>
      <c r="O85" s="3">
        <f t="shared" si="116"/>
        <v>0</v>
      </c>
      <c r="P85" s="3">
        <f t="shared" si="116"/>
        <v>0</v>
      </c>
      <c r="Q85" s="3">
        <f t="shared" si="116"/>
        <v>0</v>
      </c>
      <c r="R85" s="3">
        <f t="shared" si="116"/>
        <v>0</v>
      </c>
      <c r="S85" s="3">
        <f t="shared" si="116"/>
        <v>0</v>
      </c>
      <c r="T85" s="3">
        <f t="shared" si="116"/>
        <v>0</v>
      </c>
      <c r="U85" s="3">
        <f t="shared" si="116"/>
        <v>0</v>
      </c>
      <c r="V85" s="3">
        <f t="shared" si="116"/>
        <v>0</v>
      </c>
      <c r="W85" s="3">
        <f t="shared" si="90"/>
        <v>0</v>
      </c>
      <c r="X85" s="3">
        <f t="shared" si="90"/>
        <v>0</v>
      </c>
      <c r="Y85" s="3">
        <f t="shared" si="88"/>
        <v>0</v>
      </c>
      <c r="Z85" s="3">
        <f t="shared" si="88"/>
        <v>0</v>
      </c>
      <c r="AA85" s="3">
        <f t="shared" si="88"/>
        <v>0</v>
      </c>
      <c r="AB85" s="3">
        <f t="shared" si="94"/>
        <v>0</v>
      </c>
      <c r="AC85" s="3"/>
      <c r="AD85" s="7">
        <v>44794</v>
      </c>
      <c r="AE85" s="3">
        <f t="shared" si="111"/>
        <v>0</v>
      </c>
      <c r="AF85" s="3">
        <f t="shared" si="72"/>
        <v>0</v>
      </c>
      <c r="AG85" s="3">
        <f t="shared" si="117"/>
        <v>0</v>
      </c>
      <c r="AH85" s="3">
        <f t="shared" si="105"/>
        <v>6.1257521374717849E-2</v>
      </c>
      <c r="AI85" s="3">
        <f t="shared" si="105"/>
        <v>0</v>
      </c>
      <c r="AJ85" s="3">
        <f t="shared" si="105"/>
        <v>0</v>
      </c>
      <c r="AK85" s="3">
        <f t="shared" si="106"/>
        <v>0</v>
      </c>
      <c r="AL85" s="3">
        <f t="shared" ref="AL85:AX85" si="121">IF(AND($C85&gt;AL$3,$C85&lt;AM$3),$G85,)</f>
        <v>0</v>
      </c>
      <c r="AM85" s="3">
        <f t="shared" si="121"/>
        <v>0</v>
      </c>
      <c r="AN85" s="3">
        <f t="shared" si="121"/>
        <v>0</v>
      </c>
      <c r="AO85" s="3">
        <f t="shared" si="121"/>
        <v>0</v>
      </c>
      <c r="AP85" s="3">
        <f t="shared" si="121"/>
        <v>0</v>
      </c>
      <c r="AQ85" s="3">
        <f t="shared" si="121"/>
        <v>0</v>
      </c>
      <c r="AR85" s="3">
        <f t="shared" si="121"/>
        <v>0</v>
      </c>
      <c r="AS85" s="3">
        <f t="shared" si="121"/>
        <v>0</v>
      </c>
      <c r="AT85" s="3">
        <f t="shared" si="121"/>
        <v>0</v>
      </c>
      <c r="AU85" s="3">
        <f t="shared" si="121"/>
        <v>0</v>
      </c>
      <c r="AV85" s="3">
        <f t="shared" si="121"/>
        <v>0</v>
      </c>
      <c r="AW85" s="3">
        <f t="shared" si="121"/>
        <v>0</v>
      </c>
      <c r="AX85" s="3">
        <f t="shared" si="121"/>
        <v>0</v>
      </c>
      <c r="AY85" s="3">
        <f t="shared" si="109"/>
        <v>0</v>
      </c>
      <c r="AZ85" s="3">
        <f t="shared" si="37"/>
        <v>0</v>
      </c>
      <c r="BA85" s="3">
        <f t="shared" si="37"/>
        <v>0</v>
      </c>
      <c r="BE85" s="1">
        <v>233</v>
      </c>
      <c r="BF85">
        <v>3225.5191565564701</v>
      </c>
      <c r="BG85">
        <v>3436</v>
      </c>
      <c r="BH85">
        <f t="shared" si="102"/>
        <v>3225.5191565564701</v>
      </c>
      <c r="BI85">
        <f t="shared" si="103"/>
        <v>-210.48084344352992</v>
      </c>
      <c r="BJ85">
        <f t="shared" si="96"/>
        <v>0</v>
      </c>
      <c r="BK85">
        <f t="shared" si="92"/>
        <v>210.48084344352992</v>
      </c>
      <c r="BL85">
        <f t="shared" si="97"/>
        <v>3015.0383131129402</v>
      </c>
    </row>
    <row r="86" spans="1:64" x14ac:dyDescent="0.35">
      <c r="A86" s="1">
        <v>234</v>
      </c>
      <c r="B86">
        <v>15776.426504787811</v>
      </c>
      <c r="C86">
        <v>15948</v>
      </c>
      <c r="D86">
        <f t="shared" si="93"/>
        <v>15604.853009575621</v>
      </c>
      <c r="E86">
        <v>189</v>
      </c>
      <c r="F86" s="3">
        <v>-1.075830795160471E-2</v>
      </c>
      <c r="G86" s="3">
        <v>1.075830795160471E-2</v>
      </c>
      <c r="H86" s="3">
        <f t="shared" si="116"/>
        <v>1.075830795160471E-2</v>
      </c>
      <c r="I86" s="3">
        <f t="shared" si="116"/>
        <v>1.075830795160471E-2</v>
      </c>
      <c r="J86" s="3">
        <f t="shared" si="116"/>
        <v>1.075830795160471E-2</v>
      </c>
      <c r="K86" s="3">
        <f t="shared" si="116"/>
        <v>1.075830795160471E-2</v>
      </c>
      <c r="L86" s="3">
        <f t="shared" si="116"/>
        <v>1.075830795160471E-2</v>
      </c>
      <c r="M86" s="3">
        <f t="shared" si="116"/>
        <v>1.075830795160471E-2</v>
      </c>
      <c r="N86" s="3">
        <f t="shared" si="116"/>
        <v>1.075830795160471E-2</v>
      </c>
      <c r="O86" s="3">
        <f t="shared" si="116"/>
        <v>1.075830795160471E-2</v>
      </c>
      <c r="P86" s="3">
        <f t="shared" si="116"/>
        <v>1.075830795160471E-2</v>
      </c>
      <c r="Q86" s="3">
        <f t="shared" si="116"/>
        <v>1.075830795160471E-2</v>
      </c>
      <c r="R86" s="3">
        <f t="shared" si="116"/>
        <v>1.075830795160471E-2</v>
      </c>
      <c r="S86" s="3">
        <f t="shared" si="116"/>
        <v>1.075830795160471E-2</v>
      </c>
      <c r="T86" s="3">
        <f t="shared" si="116"/>
        <v>1.075830795160471E-2</v>
      </c>
      <c r="U86" s="3">
        <f t="shared" si="116"/>
        <v>1.075830795160471E-2</v>
      </c>
      <c r="V86" s="3">
        <f t="shared" si="116"/>
        <v>1.075830795160471E-2</v>
      </c>
      <c r="W86" s="3">
        <f t="shared" si="90"/>
        <v>0</v>
      </c>
      <c r="X86" s="3">
        <f t="shared" si="90"/>
        <v>0</v>
      </c>
      <c r="Y86" s="3">
        <f t="shared" si="88"/>
        <v>0</v>
      </c>
      <c r="Z86" s="3">
        <f t="shared" si="88"/>
        <v>0</v>
      </c>
      <c r="AA86" s="3">
        <f t="shared" si="88"/>
        <v>0</v>
      </c>
      <c r="AB86" s="3">
        <f t="shared" si="94"/>
        <v>0</v>
      </c>
      <c r="AC86" s="3"/>
      <c r="AD86" s="7">
        <v>44795</v>
      </c>
      <c r="AE86" s="3">
        <f t="shared" si="111"/>
        <v>0</v>
      </c>
      <c r="AF86" s="3">
        <f t="shared" ref="AF86:AF117" si="122">IF(AND($C86&gt;AF$3,$C86&lt;AG$3),$G86,)</f>
        <v>0</v>
      </c>
      <c r="AG86" s="3">
        <f t="shared" si="117"/>
        <v>0</v>
      </c>
      <c r="AH86" s="3">
        <f t="shared" si="105"/>
        <v>0</v>
      </c>
      <c r="AI86" s="3">
        <f t="shared" si="105"/>
        <v>0</v>
      </c>
      <c r="AJ86" s="3">
        <f t="shared" si="105"/>
        <v>0</v>
      </c>
      <c r="AK86" s="3">
        <f t="shared" si="106"/>
        <v>0</v>
      </c>
      <c r="AL86" s="3">
        <f t="shared" ref="AL86:AX86" si="123">IF(AND($C86&gt;AL$3,$C86&lt;AM$3),$G86,)</f>
        <v>0</v>
      </c>
      <c r="AM86" s="3">
        <f t="shared" si="123"/>
        <v>0</v>
      </c>
      <c r="AN86" s="3">
        <f t="shared" si="123"/>
        <v>0</v>
      </c>
      <c r="AO86" s="3">
        <f t="shared" si="123"/>
        <v>0</v>
      </c>
      <c r="AP86" s="3">
        <f t="shared" si="123"/>
        <v>0</v>
      </c>
      <c r="AQ86" s="3">
        <f t="shared" si="123"/>
        <v>0</v>
      </c>
      <c r="AR86" s="3">
        <f t="shared" si="123"/>
        <v>0</v>
      </c>
      <c r="AS86" s="3">
        <f t="shared" si="123"/>
        <v>0</v>
      </c>
      <c r="AT86" s="3">
        <f t="shared" si="123"/>
        <v>1.075830795160471E-2</v>
      </c>
      <c r="AU86" s="3">
        <f t="shared" si="123"/>
        <v>0</v>
      </c>
      <c r="AV86" s="3">
        <f t="shared" si="123"/>
        <v>0</v>
      </c>
      <c r="AW86" s="3">
        <f t="shared" si="123"/>
        <v>0</v>
      </c>
      <c r="AX86" s="3">
        <f t="shared" si="123"/>
        <v>0</v>
      </c>
      <c r="AY86" s="3">
        <f t="shared" si="109"/>
        <v>0</v>
      </c>
      <c r="AZ86" s="3">
        <f t="shared" si="37"/>
        <v>0</v>
      </c>
      <c r="BA86" s="3">
        <f t="shared" si="37"/>
        <v>0</v>
      </c>
      <c r="BE86" s="1">
        <v>234</v>
      </c>
      <c r="BF86">
        <v>15776.426504787811</v>
      </c>
      <c r="BG86">
        <v>15948</v>
      </c>
      <c r="BH86">
        <f t="shared" si="102"/>
        <v>15776.426504787811</v>
      </c>
      <c r="BI86">
        <f t="shared" si="103"/>
        <v>-171.5734952121893</v>
      </c>
      <c r="BJ86">
        <f t="shared" si="96"/>
        <v>0</v>
      </c>
      <c r="BK86">
        <f t="shared" si="92"/>
        <v>171.5734952121893</v>
      </c>
      <c r="BL86">
        <f t="shared" si="97"/>
        <v>15604.853009575621</v>
      </c>
    </row>
    <row r="87" spans="1:64" x14ac:dyDescent="0.35">
      <c r="A87" s="1">
        <v>235</v>
      </c>
      <c r="B87">
        <v>16347.37069265933</v>
      </c>
      <c r="C87">
        <v>16500</v>
      </c>
      <c r="D87">
        <f t="shared" si="93"/>
        <v>16194.741385318659</v>
      </c>
      <c r="E87">
        <v>189</v>
      </c>
      <c r="F87" s="3">
        <v>-9.2502610509499483E-3</v>
      </c>
      <c r="G87" s="3">
        <v>9.2502610509499483E-3</v>
      </c>
      <c r="H87" s="3">
        <f t="shared" si="116"/>
        <v>9.2502610509499483E-3</v>
      </c>
      <c r="I87" s="3">
        <f t="shared" si="116"/>
        <v>9.2502610509499483E-3</v>
      </c>
      <c r="J87" s="3">
        <f t="shared" si="116"/>
        <v>9.2502610509499483E-3</v>
      </c>
      <c r="K87" s="3">
        <f t="shared" si="116"/>
        <v>9.2502610509499483E-3</v>
      </c>
      <c r="L87" s="3">
        <f t="shared" si="116"/>
        <v>9.2502610509499483E-3</v>
      </c>
      <c r="M87" s="3">
        <f t="shared" si="116"/>
        <v>9.2502610509499483E-3</v>
      </c>
      <c r="N87" s="3">
        <f t="shared" si="116"/>
        <v>9.2502610509499483E-3</v>
      </c>
      <c r="O87" s="3">
        <f t="shared" si="116"/>
        <v>9.2502610509499483E-3</v>
      </c>
      <c r="P87" s="3">
        <f t="shared" si="116"/>
        <v>9.2502610509499483E-3</v>
      </c>
      <c r="Q87" s="3">
        <f t="shared" si="116"/>
        <v>9.2502610509499483E-3</v>
      </c>
      <c r="R87" s="3">
        <f t="shared" si="116"/>
        <v>9.2502610509499483E-3</v>
      </c>
      <c r="S87" s="3">
        <f t="shared" si="116"/>
        <v>9.2502610509499483E-3</v>
      </c>
      <c r="T87" s="3">
        <f t="shared" si="116"/>
        <v>9.2502610509499483E-3</v>
      </c>
      <c r="U87" s="3">
        <f t="shared" si="116"/>
        <v>9.2502610509499483E-3</v>
      </c>
      <c r="V87" s="3">
        <f t="shared" si="116"/>
        <v>9.2502610509499483E-3</v>
      </c>
      <c r="W87" s="3">
        <f t="shared" si="90"/>
        <v>9.2502610509499483E-3</v>
      </c>
      <c r="X87" s="3">
        <f t="shared" si="90"/>
        <v>0</v>
      </c>
      <c r="Y87" s="3">
        <f t="shared" si="88"/>
        <v>0</v>
      </c>
      <c r="Z87" s="3">
        <f t="shared" si="88"/>
        <v>0</v>
      </c>
      <c r="AA87" s="3">
        <f t="shared" si="88"/>
        <v>0</v>
      </c>
      <c r="AB87" s="3">
        <f t="shared" si="94"/>
        <v>0</v>
      </c>
      <c r="AC87" s="3"/>
      <c r="AD87" s="7">
        <v>44796</v>
      </c>
      <c r="AE87" s="3">
        <f t="shared" si="111"/>
        <v>0</v>
      </c>
      <c r="AF87" s="3">
        <f t="shared" si="122"/>
        <v>0</v>
      </c>
      <c r="AG87" s="3">
        <f t="shared" si="117"/>
        <v>0</v>
      </c>
      <c r="AH87" s="3">
        <f t="shared" si="105"/>
        <v>0</v>
      </c>
      <c r="AI87" s="3">
        <f t="shared" si="105"/>
        <v>0</v>
      </c>
      <c r="AJ87" s="3">
        <f t="shared" si="105"/>
        <v>0</v>
      </c>
      <c r="AK87" s="3">
        <f t="shared" si="106"/>
        <v>0</v>
      </c>
      <c r="AL87" s="3">
        <f t="shared" ref="AL87:AX87" si="124">IF(AND($C87&gt;AL$3,$C87&lt;AM$3),$G87,)</f>
        <v>0</v>
      </c>
      <c r="AM87" s="3">
        <f t="shared" si="124"/>
        <v>0</v>
      </c>
      <c r="AN87" s="3">
        <f t="shared" si="124"/>
        <v>0</v>
      </c>
      <c r="AO87" s="3">
        <f t="shared" si="124"/>
        <v>0</v>
      </c>
      <c r="AP87" s="3">
        <f t="shared" si="124"/>
        <v>0</v>
      </c>
      <c r="AQ87" s="3">
        <f t="shared" si="124"/>
        <v>0</v>
      </c>
      <c r="AR87" s="3">
        <f t="shared" si="124"/>
        <v>0</v>
      </c>
      <c r="AS87" s="3">
        <f t="shared" si="124"/>
        <v>0</v>
      </c>
      <c r="AT87" s="3">
        <f t="shared" si="124"/>
        <v>0</v>
      </c>
      <c r="AU87" s="3">
        <f t="shared" si="124"/>
        <v>9.2502610509499483E-3</v>
      </c>
      <c r="AV87" s="3">
        <f t="shared" si="124"/>
        <v>0</v>
      </c>
      <c r="AW87" s="3">
        <f t="shared" si="124"/>
        <v>0</v>
      </c>
      <c r="AX87" s="3">
        <f t="shared" si="124"/>
        <v>0</v>
      </c>
      <c r="AY87" s="3">
        <f t="shared" si="109"/>
        <v>0</v>
      </c>
      <c r="AZ87" s="3">
        <f t="shared" si="37"/>
        <v>0</v>
      </c>
      <c r="BA87" s="3">
        <f t="shared" si="37"/>
        <v>0</v>
      </c>
      <c r="BE87" s="1">
        <v>235</v>
      </c>
      <c r="BF87">
        <v>16347.37069265933</v>
      </c>
      <c r="BG87">
        <v>16500</v>
      </c>
      <c r="BH87">
        <f t="shared" si="102"/>
        <v>16347.37069265933</v>
      </c>
      <c r="BI87">
        <f t="shared" si="103"/>
        <v>-152.62930734067049</v>
      </c>
      <c r="BJ87">
        <f t="shared" si="96"/>
        <v>0</v>
      </c>
      <c r="BK87">
        <f t="shared" si="92"/>
        <v>152.62930734067049</v>
      </c>
      <c r="BL87">
        <f t="shared" si="97"/>
        <v>16194.741385318659</v>
      </c>
    </row>
    <row r="88" spans="1:64" x14ac:dyDescent="0.35">
      <c r="A88" s="1">
        <v>236</v>
      </c>
      <c r="B88">
        <v>5959.4258295061654</v>
      </c>
      <c r="C88">
        <v>4588</v>
      </c>
      <c r="D88">
        <f t="shared" si="93"/>
        <v>3216.5741704938346</v>
      </c>
      <c r="E88">
        <v>139</v>
      </c>
      <c r="F88" s="3">
        <v>0.29891583031956542</v>
      </c>
      <c r="G88" s="3">
        <v>0.29891583031956542</v>
      </c>
      <c r="H88" s="3">
        <f t="shared" si="116"/>
        <v>0.29891583031956542</v>
      </c>
      <c r="I88" s="3">
        <f t="shared" si="116"/>
        <v>0.29891583031956542</v>
      </c>
      <c r="J88" s="3">
        <f t="shared" si="116"/>
        <v>0.29891583031956542</v>
      </c>
      <c r="K88" s="3">
        <f t="shared" si="116"/>
        <v>0.29891583031956542</v>
      </c>
      <c r="L88" s="3">
        <f t="shared" si="116"/>
        <v>0</v>
      </c>
      <c r="M88" s="3">
        <f t="shared" si="116"/>
        <v>0</v>
      </c>
      <c r="N88" s="3">
        <f t="shared" si="116"/>
        <v>0</v>
      </c>
      <c r="O88" s="3">
        <f t="shared" si="116"/>
        <v>0</v>
      </c>
      <c r="P88" s="3">
        <f t="shared" si="116"/>
        <v>0</v>
      </c>
      <c r="Q88" s="3">
        <f t="shared" si="116"/>
        <v>0</v>
      </c>
      <c r="R88" s="3">
        <f t="shared" si="116"/>
        <v>0</v>
      </c>
      <c r="S88" s="3">
        <f t="shared" si="116"/>
        <v>0</v>
      </c>
      <c r="T88" s="3">
        <f t="shared" si="116"/>
        <v>0</v>
      </c>
      <c r="U88" s="3">
        <f t="shared" si="116"/>
        <v>0</v>
      </c>
      <c r="V88" s="3">
        <f t="shared" si="116"/>
        <v>0</v>
      </c>
      <c r="W88" s="3">
        <f t="shared" ref="W88:X107" si="125">IF($C88&gt;W$3,$G88,)</f>
        <v>0</v>
      </c>
      <c r="X88" s="3">
        <f t="shared" si="125"/>
        <v>0</v>
      </c>
      <c r="Y88" s="3">
        <f t="shared" si="88"/>
        <v>0</v>
      </c>
      <c r="Z88" s="3">
        <f t="shared" si="88"/>
        <v>0</v>
      </c>
      <c r="AA88" s="3">
        <f t="shared" si="88"/>
        <v>0</v>
      </c>
      <c r="AB88" s="3">
        <f t="shared" si="94"/>
        <v>0</v>
      </c>
      <c r="AC88" s="3"/>
      <c r="AD88" s="7">
        <v>44797</v>
      </c>
      <c r="AE88" s="3">
        <f t="shared" si="111"/>
        <v>0</v>
      </c>
      <c r="AF88" s="3">
        <f t="shared" si="122"/>
        <v>0</v>
      </c>
      <c r="AG88" s="3">
        <f t="shared" si="117"/>
        <v>0</v>
      </c>
      <c r="AH88" s="3">
        <f t="shared" si="105"/>
        <v>0</v>
      </c>
      <c r="AI88" s="3">
        <f t="shared" si="105"/>
        <v>0.29891583031956542</v>
      </c>
      <c r="AJ88" s="3">
        <f t="shared" si="105"/>
        <v>0</v>
      </c>
      <c r="AK88" s="3">
        <f t="shared" si="106"/>
        <v>0</v>
      </c>
      <c r="AL88" s="3">
        <f t="shared" ref="AL88:AX88" si="126">IF(AND($C88&gt;AL$3,$C88&lt;AM$3),$G88,)</f>
        <v>0</v>
      </c>
      <c r="AM88" s="3">
        <f t="shared" si="126"/>
        <v>0</v>
      </c>
      <c r="AN88" s="3">
        <f t="shared" si="126"/>
        <v>0</v>
      </c>
      <c r="AO88" s="3">
        <f t="shared" si="126"/>
        <v>0</v>
      </c>
      <c r="AP88" s="3">
        <f t="shared" si="126"/>
        <v>0</v>
      </c>
      <c r="AQ88" s="3">
        <f t="shared" si="126"/>
        <v>0</v>
      </c>
      <c r="AR88" s="3">
        <f t="shared" si="126"/>
        <v>0</v>
      </c>
      <c r="AS88" s="3">
        <f t="shared" si="126"/>
        <v>0</v>
      </c>
      <c r="AT88" s="3">
        <f t="shared" si="126"/>
        <v>0</v>
      </c>
      <c r="AU88" s="3">
        <f t="shared" si="126"/>
        <v>0</v>
      </c>
      <c r="AV88" s="3">
        <f t="shared" si="126"/>
        <v>0</v>
      </c>
      <c r="AW88" s="3">
        <f t="shared" si="126"/>
        <v>0</v>
      </c>
      <c r="AX88" s="3">
        <f t="shared" si="126"/>
        <v>0</v>
      </c>
      <c r="AY88" s="3">
        <f t="shared" si="109"/>
        <v>0</v>
      </c>
      <c r="AZ88" s="3">
        <f t="shared" si="37"/>
        <v>0</v>
      </c>
      <c r="BA88" s="3">
        <f t="shared" si="37"/>
        <v>0</v>
      </c>
      <c r="BE88" s="1">
        <v>236</v>
      </c>
      <c r="BF88">
        <v>5959.4258295061654</v>
      </c>
      <c r="BG88">
        <v>4588</v>
      </c>
      <c r="BH88">
        <f t="shared" si="102"/>
        <v>4588</v>
      </c>
      <c r="BI88">
        <f t="shared" si="103"/>
        <v>1371.4258295061654</v>
      </c>
      <c r="BJ88">
        <f t="shared" si="96"/>
        <v>1371.4258295061654</v>
      </c>
      <c r="BK88">
        <f t="shared" si="92"/>
        <v>0</v>
      </c>
      <c r="BL88">
        <f t="shared" si="97"/>
        <v>3216.5741704938346</v>
      </c>
    </row>
    <row r="89" spans="1:64" x14ac:dyDescent="0.35">
      <c r="A89" s="1">
        <v>237</v>
      </c>
      <c r="B89">
        <v>18145.836554688161</v>
      </c>
      <c r="C89">
        <v>18276</v>
      </c>
      <c r="D89">
        <f t="shared" si="93"/>
        <v>18015.673109376323</v>
      </c>
      <c r="E89">
        <v>189</v>
      </c>
      <c r="F89" s="3">
        <v>-7.1220970295383657E-3</v>
      </c>
      <c r="G89" s="3">
        <v>7.1220970295383657E-3</v>
      </c>
      <c r="H89" s="3">
        <f t="shared" si="116"/>
        <v>7.1220970295383657E-3</v>
      </c>
      <c r="I89" s="3">
        <f t="shared" si="116"/>
        <v>7.1220970295383657E-3</v>
      </c>
      <c r="J89" s="3">
        <f t="shared" si="116"/>
        <v>7.1220970295383657E-3</v>
      </c>
      <c r="K89" s="3">
        <f t="shared" si="116"/>
        <v>7.1220970295383657E-3</v>
      </c>
      <c r="L89" s="3">
        <f t="shared" si="116"/>
        <v>7.1220970295383657E-3</v>
      </c>
      <c r="M89" s="3">
        <f t="shared" si="116"/>
        <v>7.1220970295383657E-3</v>
      </c>
      <c r="N89" s="3">
        <f t="shared" si="116"/>
        <v>7.1220970295383657E-3</v>
      </c>
      <c r="O89" s="3">
        <f t="shared" si="116"/>
        <v>7.1220970295383657E-3</v>
      </c>
      <c r="P89" s="3">
        <f t="shared" si="116"/>
        <v>7.1220970295383657E-3</v>
      </c>
      <c r="Q89" s="3">
        <f t="shared" si="116"/>
        <v>7.1220970295383657E-3</v>
      </c>
      <c r="R89" s="3">
        <f t="shared" si="116"/>
        <v>7.1220970295383657E-3</v>
      </c>
      <c r="S89" s="3">
        <f t="shared" si="116"/>
        <v>7.1220970295383657E-3</v>
      </c>
      <c r="T89" s="3">
        <f t="shared" si="116"/>
        <v>7.1220970295383657E-3</v>
      </c>
      <c r="U89" s="3">
        <f t="shared" si="116"/>
        <v>7.1220970295383657E-3</v>
      </c>
      <c r="V89" s="3">
        <f t="shared" si="116"/>
        <v>7.1220970295383657E-3</v>
      </c>
      <c r="W89" s="3">
        <f t="shared" si="125"/>
        <v>7.1220970295383657E-3</v>
      </c>
      <c r="X89" s="3">
        <f t="shared" si="125"/>
        <v>7.1220970295383657E-3</v>
      </c>
      <c r="Y89" s="3">
        <f t="shared" si="88"/>
        <v>7.1220970295383657E-3</v>
      </c>
      <c r="Z89" s="3">
        <f t="shared" si="88"/>
        <v>0</v>
      </c>
      <c r="AA89" s="3">
        <f t="shared" si="88"/>
        <v>0</v>
      </c>
      <c r="AB89" s="3">
        <f t="shared" si="94"/>
        <v>0</v>
      </c>
      <c r="AC89" s="3"/>
      <c r="AD89" s="7">
        <v>44798</v>
      </c>
      <c r="AE89" s="3">
        <f t="shared" si="111"/>
        <v>0</v>
      </c>
      <c r="AF89" s="3">
        <f t="shared" si="122"/>
        <v>0</v>
      </c>
      <c r="AG89" s="3">
        <f t="shared" si="117"/>
        <v>0</v>
      </c>
      <c r="AH89" s="3">
        <f t="shared" si="105"/>
        <v>0</v>
      </c>
      <c r="AI89" s="3">
        <f t="shared" si="105"/>
        <v>0</v>
      </c>
      <c r="AJ89" s="3">
        <f t="shared" si="105"/>
        <v>0</v>
      </c>
      <c r="AK89" s="3">
        <f t="shared" si="106"/>
        <v>0</v>
      </c>
      <c r="AL89" s="3">
        <f t="shared" ref="AL89:AX89" si="127">IF(AND($C89&gt;AL$3,$C89&lt;AM$3),$G89,)</f>
        <v>0</v>
      </c>
      <c r="AM89" s="3">
        <f t="shared" si="127"/>
        <v>0</v>
      </c>
      <c r="AN89" s="3">
        <f t="shared" si="127"/>
        <v>0</v>
      </c>
      <c r="AO89" s="3">
        <f t="shared" si="127"/>
        <v>0</v>
      </c>
      <c r="AP89" s="3">
        <f t="shared" si="127"/>
        <v>0</v>
      </c>
      <c r="AQ89" s="3">
        <f t="shared" si="127"/>
        <v>0</v>
      </c>
      <c r="AR89" s="3">
        <f t="shared" si="127"/>
        <v>0</v>
      </c>
      <c r="AS89" s="3">
        <f t="shared" si="127"/>
        <v>0</v>
      </c>
      <c r="AT89" s="3">
        <f t="shared" si="127"/>
        <v>0</v>
      </c>
      <c r="AU89" s="3">
        <f t="shared" si="127"/>
        <v>0</v>
      </c>
      <c r="AV89" s="3">
        <f t="shared" si="127"/>
        <v>0</v>
      </c>
      <c r="AW89" s="3">
        <f t="shared" si="127"/>
        <v>7.1220970295383657E-3</v>
      </c>
      <c r="AX89" s="3">
        <f t="shared" si="127"/>
        <v>0</v>
      </c>
      <c r="AY89" s="3">
        <f t="shared" si="109"/>
        <v>0</v>
      </c>
      <c r="AZ89" s="3">
        <f t="shared" si="37"/>
        <v>0</v>
      </c>
      <c r="BA89" s="3">
        <f t="shared" si="37"/>
        <v>0</v>
      </c>
      <c r="BE89" s="1">
        <v>237</v>
      </c>
      <c r="BF89">
        <v>18145.836554688161</v>
      </c>
      <c r="BG89">
        <v>18276</v>
      </c>
      <c r="BH89">
        <f t="shared" si="102"/>
        <v>18145.836554688161</v>
      </c>
      <c r="BI89">
        <f t="shared" si="103"/>
        <v>-130.16344531183859</v>
      </c>
      <c r="BJ89">
        <f t="shared" si="96"/>
        <v>0</v>
      </c>
      <c r="BK89">
        <f t="shared" si="92"/>
        <v>130.16344531183859</v>
      </c>
      <c r="BL89">
        <f t="shared" si="97"/>
        <v>18015.673109376323</v>
      </c>
    </row>
    <row r="90" spans="1:64" x14ac:dyDescent="0.35">
      <c r="A90" s="1">
        <v>238</v>
      </c>
      <c r="B90">
        <v>16768.80780307731</v>
      </c>
      <c r="C90">
        <v>17420</v>
      </c>
      <c r="D90">
        <f t="shared" si="93"/>
        <v>16117.615606154621</v>
      </c>
      <c r="E90">
        <v>189</v>
      </c>
      <c r="F90" s="3">
        <v>-3.7381871235516277E-2</v>
      </c>
      <c r="G90" s="3">
        <v>3.7381871235516277E-2</v>
      </c>
      <c r="H90" s="3">
        <f t="shared" si="116"/>
        <v>3.7381871235516277E-2</v>
      </c>
      <c r="I90" s="3">
        <f t="shared" si="116"/>
        <v>3.7381871235516277E-2</v>
      </c>
      <c r="J90" s="3">
        <f t="shared" si="116"/>
        <v>3.7381871235516277E-2</v>
      </c>
      <c r="K90" s="3">
        <f t="shared" si="116"/>
        <v>3.7381871235516277E-2</v>
      </c>
      <c r="L90" s="3">
        <f t="shared" si="116"/>
        <v>3.7381871235516277E-2</v>
      </c>
      <c r="M90" s="3">
        <f t="shared" si="116"/>
        <v>3.7381871235516277E-2</v>
      </c>
      <c r="N90" s="3">
        <f t="shared" si="116"/>
        <v>3.7381871235516277E-2</v>
      </c>
      <c r="O90" s="3">
        <f t="shared" si="116"/>
        <v>3.7381871235516277E-2</v>
      </c>
      <c r="P90" s="3">
        <f t="shared" si="116"/>
        <v>3.7381871235516277E-2</v>
      </c>
      <c r="Q90" s="3">
        <f t="shared" si="116"/>
        <v>3.7381871235516277E-2</v>
      </c>
      <c r="R90" s="3">
        <f t="shared" si="116"/>
        <v>3.7381871235516277E-2</v>
      </c>
      <c r="S90" s="3">
        <f t="shared" si="116"/>
        <v>3.7381871235516277E-2</v>
      </c>
      <c r="T90" s="3">
        <f t="shared" si="116"/>
        <v>3.7381871235516277E-2</v>
      </c>
      <c r="U90" s="3">
        <f t="shared" si="116"/>
        <v>3.7381871235516277E-2</v>
      </c>
      <c r="V90" s="3">
        <f t="shared" si="116"/>
        <v>3.7381871235516277E-2</v>
      </c>
      <c r="W90" s="3">
        <f t="shared" si="125"/>
        <v>3.7381871235516277E-2</v>
      </c>
      <c r="X90" s="3">
        <f t="shared" si="125"/>
        <v>3.7381871235516277E-2</v>
      </c>
      <c r="Y90" s="3">
        <f t="shared" si="88"/>
        <v>0</v>
      </c>
      <c r="Z90" s="3">
        <f t="shared" si="88"/>
        <v>0</v>
      </c>
      <c r="AA90" s="3">
        <f t="shared" si="88"/>
        <v>0</v>
      </c>
      <c r="AB90" s="3">
        <f t="shared" si="94"/>
        <v>0</v>
      </c>
      <c r="AC90" s="3"/>
      <c r="AD90" s="7">
        <v>44799</v>
      </c>
      <c r="AE90" s="3">
        <f t="shared" si="111"/>
        <v>0</v>
      </c>
      <c r="AF90" s="3">
        <f t="shared" si="122"/>
        <v>0</v>
      </c>
      <c r="AG90" s="3">
        <f t="shared" si="117"/>
        <v>0</v>
      </c>
      <c r="AH90" s="3">
        <f t="shared" si="105"/>
        <v>0</v>
      </c>
      <c r="AI90" s="3">
        <f t="shared" si="105"/>
        <v>0</v>
      </c>
      <c r="AJ90" s="3">
        <f t="shared" si="105"/>
        <v>0</v>
      </c>
      <c r="AK90" s="3">
        <f t="shared" si="106"/>
        <v>0</v>
      </c>
      <c r="AL90" s="3">
        <f t="shared" ref="AL90:AX90" si="128">IF(AND($C90&gt;AL$3,$C90&lt;AM$3),$G90,)</f>
        <v>0</v>
      </c>
      <c r="AM90" s="3">
        <f t="shared" si="128"/>
        <v>0</v>
      </c>
      <c r="AN90" s="3">
        <f t="shared" si="128"/>
        <v>0</v>
      </c>
      <c r="AO90" s="3">
        <f t="shared" si="128"/>
        <v>0</v>
      </c>
      <c r="AP90" s="3">
        <f t="shared" si="128"/>
        <v>0</v>
      </c>
      <c r="AQ90" s="3">
        <f t="shared" si="128"/>
        <v>0</v>
      </c>
      <c r="AR90" s="3">
        <f t="shared" si="128"/>
        <v>0</v>
      </c>
      <c r="AS90" s="3">
        <f t="shared" si="128"/>
        <v>0</v>
      </c>
      <c r="AT90" s="3">
        <f t="shared" si="128"/>
        <v>0</v>
      </c>
      <c r="AU90" s="3">
        <f t="shared" si="128"/>
        <v>0</v>
      </c>
      <c r="AV90" s="3">
        <f t="shared" si="128"/>
        <v>3.7381871235516277E-2</v>
      </c>
      <c r="AW90" s="3">
        <f t="shared" si="128"/>
        <v>0</v>
      </c>
      <c r="AX90" s="3">
        <f t="shared" si="128"/>
        <v>0</v>
      </c>
      <c r="AY90" s="3">
        <f t="shared" si="109"/>
        <v>0</v>
      </c>
      <c r="AZ90" s="3">
        <f t="shared" si="109"/>
        <v>0</v>
      </c>
      <c r="BA90" s="3">
        <f t="shared" si="109"/>
        <v>0</v>
      </c>
      <c r="BE90" s="1">
        <v>238</v>
      </c>
      <c r="BF90">
        <v>16768.80780307731</v>
      </c>
      <c r="BG90">
        <v>17420</v>
      </c>
      <c r="BH90">
        <f t="shared" si="102"/>
        <v>16768.80780307731</v>
      </c>
      <c r="BI90">
        <f t="shared" si="103"/>
        <v>-651.19219692268962</v>
      </c>
      <c r="BJ90">
        <f t="shared" si="96"/>
        <v>0</v>
      </c>
      <c r="BK90">
        <f t="shared" si="92"/>
        <v>651.19219692268962</v>
      </c>
      <c r="BL90">
        <f t="shared" si="97"/>
        <v>16117.615606154621</v>
      </c>
    </row>
    <row r="91" spans="1:64" x14ac:dyDescent="0.35">
      <c r="A91" s="1">
        <v>239</v>
      </c>
      <c r="B91">
        <v>16370.66703375527</v>
      </c>
      <c r="C91">
        <v>17360</v>
      </c>
      <c r="D91">
        <f t="shared" si="93"/>
        <v>15381.334067510539</v>
      </c>
      <c r="E91">
        <v>182</v>
      </c>
      <c r="F91" s="3">
        <v>-5.6989226166170859E-2</v>
      </c>
      <c r="G91" s="3">
        <v>5.6989226166170859E-2</v>
      </c>
      <c r="H91" s="3">
        <f t="shared" si="116"/>
        <v>5.6989226166170859E-2</v>
      </c>
      <c r="I91" s="3">
        <f t="shared" si="116"/>
        <v>5.6989226166170859E-2</v>
      </c>
      <c r="J91" s="3">
        <f t="shared" si="116"/>
        <v>5.6989226166170859E-2</v>
      </c>
      <c r="K91" s="3">
        <f t="shared" si="116"/>
        <v>5.6989226166170859E-2</v>
      </c>
      <c r="L91" s="3">
        <f t="shared" si="116"/>
        <v>5.6989226166170859E-2</v>
      </c>
      <c r="M91" s="3">
        <f t="shared" si="116"/>
        <v>5.6989226166170859E-2</v>
      </c>
      <c r="N91" s="3">
        <f t="shared" si="116"/>
        <v>5.6989226166170859E-2</v>
      </c>
      <c r="O91" s="3">
        <f t="shared" si="116"/>
        <v>5.6989226166170859E-2</v>
      </c>
      <c r="P91" s="3">
        <f t="shared" si="116"/>
        <v>5.6989226166170859E-2</v>
      </c>
      <c r="Q91" s="3">
        <f t="shared" si="116"/>
        <v>5.6989226166170859E-2</v>
      </c>
      <c r="R91" s="3">
        <f t="shared" si="116"/>
        <v>5.6989226166170859E-2</v>
      </c>
      <c r="S91" s="3">
        <f t="shared" si="116"/>
        <v>5.6989226166170859E-2</v>
      </c>
      <c r="T91" s="3">
        <f t="shared" si="116"/>
        <v>5.6989226166170859E-2</v>
      </c>
      <c r="U91" s="3">
        <f t="shared" si="116"/>
        <v>5.6989226166170859E-2</v>
      </c>
      <c r="V91" s="3">
        <f t="shared" si="116"/>
        <v>5.6989226166170859E-2</v>
      </c>
      <c r="W91" s="3">
        <f t="shared" si="125"/>
        <v>5.6989226166170859E-2</v>
      </c>
      <c r="X91" s="3">
        <f t="shared" si="125"/>
        <v>5.6989226166170859E-2</v>
      </c>
      <c r="Y91" s="3">
        <f t="shared" si="88"/>
        <v>0</v>
      </c>
      <c r="Z91" s="3">
        <f t="shared" si="88"/>
        <v>0</v>
      </c>
      <c r="AA91" s="3">
        <f t="shared" si="88"/>
        <v>0</v>
      </c>
      <c r="AB91" s="3">
        <f t="shared" si="94"/>
        <v>0</v>
      </c>
      <c r="AC91" s="3"/>
      <c r="AD91" s="7">
        <v>44800</v>
      </c>
      <c r="AE91" s="3">
        <f t="shared" si="111"/>
        <v>0</v>
      </c>
      <c r="AF91" s="3">
        <f t="shared" si="122"/>
        <v>0</v>
      </c>
      <c r="AG91" s="3">
        <f t="shared" si="117"/>
        <v>0</v>
      </c>
      <c r="AH91" s="3">
        <f t="shared" si="105"/>
        <v>0</v>
      </c>
      <c r="AI91" s="3">
        <f t="shared" si="105"/>
        <v>0</v>
      </c>
      <c r="AJ91" s="3">
        <f t="shared" si="105"/>
        <v>0</v>
      </c>
      <c r="AK91" s="3">
        <f t="shared" si="106"/>
        <v>0</v>
      </c>
      <c r="AL91" s="3">
        <f t="shared" ref="AL91:AX91" si="129">IF(AND($C91&gt;AL$3,$C91&lt;AM$3),$G91,)</f>
        <v>0</v>
      </c>
      <c r="AM91" s="3">
        <f t="shared" si="129"/>
        <v>0</v>
      </c>
      <c r="AN91" s="3">
        <f t="shared" si="129"/>
        <v>0</v>
      </c>
      <c r="AO91" s="3">
        <f t="shared" si="129"/>
        <v>0</v>
      </c>
      <c r="AP91" s="3">
        <f t="shared" si="129"/>
        <v>0</v>
      </c>
      <c r="AQ91" s="3">
        <f t="shared" si="129"/>
        <v>0</v>
      </c>
      <c r="AR91" s="3">
        <f t="shared" si="129"/>
        <v>0</v>
      </c>
      <c r="AS91" s="3">
        <f t="shared" si="129"/>
        <v>0</v>
      </c>
      <c r="AT91" s="3">
        <f t="shared" si="129"/>
        <v>0</v>
      </c>
      <c r="AU91" s="3">
        <f t="shared" si="129"/>
        <v>0</v>
      </c>
      <c r="AV91" s="3">
        <f t="shared" si="129"/>
        <v>5.6989226166170859E-2</v>
      </c>
      <c r="AW91" s="3">
        <f t="shared" si="129"/>
        <v>0</v>
      </c>
      <c r="AX91" s="3">
        <f t="shared" si="129"/>
        <v>0</v>
      </c>
      <c r="AY91" s="3">
        <f t="shared" si="109"/>
        <v>0</v>
      </c>
      <c r="AZ91" s="3">
        <f t="shared" si="109"/>
        <v>0</v>
      </c>
      <c r="BA91" s="3">
        <f t="shared" si="109"/>
        <v>0</v>
      </c>
      <c r="BE91" s="1">
        <v>239</v>
      </c>
      <c r="BF91">
        <v>16370.66703375527</v>
      </c>
      <c r="BG91">
        <v>17360</v>
      </c>
      <c r="BH91">
        <f t="shared" si="102"/>
        <v>16370.66703375527</v>
      </c>
      <c r="BI91">
        <f t="shared" si="103"/>
        <v>-989.33296624473041</v>
      </c>
      <c r="BJ91">
        <f t="shared" si="96"/>
        <v>0</v>
      </c>
      <c r="BK91">
        <f t="shared" si="92"/>
        <v>989.33296624473041</v>
      </c>
      <c r="BL91">
        <f t="shared" si="97"/>
        <v>15381.334067510539</v>
      </c>
    </row>
    <row r="92" spans="1:64" x14ac:dyDescent="0.35">
      <c r="A92" s="1">
        <v>240</v>
      </c>
      <c r="B92">
        <v>5567.7579710746313</v>
      </c>
      <c r="C92">
        <v>4848</v>
      </c>
      <c r="D92">
        <f t="shared" si="93"/>
        <v>4128.2420289253687</v>
      </c>
      <c r="E92">
        <v>119</v>
      </c>
      <c r="F92" s="3">
        <v>0.14846492802694539</v>
      </c>
      <c r="G92" s="3">
        <v>0.14846492802694539</v>
      </c>
      <c r="H92" s="3">
        <f t="shared" si="116"/>
        <v>0.14846492802694539</v>
      </c>
      <c r="I92" s="3">
        <f t="shared" si="116"/>
        <v>0.14846492802694539</v>
      </c>
      <c r="J92" s="3">
        <f t="shared" si="116"/>
        <v>0.14846492802694539</v>
      </c>
      <c r="K92" s="3">
        <f t="shared" si="116"/>
        <v>0.14846492802694539</v>
      </c>
      <c r="L92" s="3">
        <f t="shared" si="116"/>
        <v>0</v>
      </c>
      <c r="M92" s="3">
        <f t="shared" si="116"/>
        <v>0</v>
      </c>
      <c r="N92" s="3">
        <f t="shared" si="116"/>
        <v>0</v>
      </c>
      <c r="O92" s="3">
        <f t="shared" si="116"/>
        <v>0</v>
      </c>
      <c r="P92" s="3">
        <f t="shared" si="116"/>
        <v>0</v>
      </c>
      <c r="Q92" s="3">
        <f t="shared" si="116"/>
        <v>0</v>
      </c>
      <c r="R92" s="3">
        <f t="shared" si="116"/>
        <v>0</v>
      </c>
      <c r="S92" s="3">
        <f t="shared" si="116"/>
        <v>0</v>
      </c>
      <c r="T92" s="3">
        <f t="shared" si="116"/>
        <v>0</v>
      </c>
      <c r="U92" s="3">
        <f t="shared" si="116"/>
        <v>0</v>
      </c>
      <c r="V92" s="3">
        <f t="shared" si="116"/>
        <v>0</v>
      </c>
      <c r="W92" s="3">
        <f t="shared" si="125"/>
        <v>0</v>
      </c>
      <c r="X92" s="3">
        <f t="shared" si="125"/>
        <v>0</v>
      </c>
      <c r="Y92" s="3">
        <f t="shared" si="88"/>
        <v>0</v>
      </c>
      <c r="Z92" s="3">
        <f t="shared" si="88"/>
        <v>0</v>
      </c>
      <c r="AA92" s="3">
        <f t="shared" si="88"/>
        <v>0</v>
      </c>
      <c r="AB92" s="3">
        <f t="shared" si="94"/>
        <v>0</v>
      </c>
      <c r="AC92" s="3"/>
      <c r="AD92" s="7">
        <v>44801</v>
      </c>
      <c r="AE92" s="3">
        <f t="shared" si="111"/>
        <v>0</v>
      </c>
      <c r="AF92" s="3">
        <f t="shared" si="122"/>
        <v>0</v>
      </c>
      <c r="AG92" s="3">
        <f t="shared" si="117"/>
        <v>0</v>
      </c>
      <c r="AH92" s="3">
        <f t="shared" si="105"/>
        <v>0</v>
      </c>
      <c r="AI92" s="3">
        <f t="shared" si="105"/>
        <v>0.14846492802694539</v>
      </c>
      <c r="AJ92" s="3">
        <f t="shared" si="105"/>
        <v>0</v>
      </c>
      <c r="AK92" s="3">
        <f t="shared" si="106"/>
        <v>0</v>
      </c>
      <c r="AL92" s="3">
        <f t="shared" ref="AL92:AX92" si="130">IF(AND($C92&gt;AL$3,$C92&lt;AM$3),$G92,)</f>
        <v>0</v>
      </c>
      <c r="AM92" s="3">
        <f t="shared" si="130"/>
        <v>0</v>
      </c>
      <c r="AN92" s="3">
        <f t="shared" si="130"/>
        <v>0</v>
      </c>
      <c r="AO92" s="3">
        <f t="shared" si="130"/>
        <v>0</v>
      </c>
      <c r="AP92" s="3">
        <f t="shared" si="130"/>
        <v>0</v>
      </c>
      <c r="AQ92" s="3">
        <f t="shared" si="130"/>
        <v>0</v>
      </c>
      <c r="AR92" s="3">
        <f t="shared" si="130"/>
        <v>0</v>
      </c>
      <c r="AS92" s="3">
        <f t="shared" si="130"/>
        <v>0</v>
      </c>
      <c r="AT92" s="3">
        <f t="shared" si="130"/>
        <v>0</v>
      </c>
      <c r="AU92" s="3">
        <f t="shared" si="130"/>
        <v>0</v>
      </c>
      <c r="AV92" s="3">
        <f t="shared" si="130"/>
        <v>0</v>
      </c>
      <c r="AW92" s="3">
        <f t="shared" si="130"/>
        <v>0</v>
      </c>
      <c r="AX92" s="3">
        <f t="shared" si="130"/>
        <v>0</v>
      </c>
      <c r="AY92" s="3">
        <f t="shared" si="109"/>
        <v>0</v>
      </c>
      <c r="AZ92" s="3">
        <f t="shared" si="109"/>
        <v>0</v>
      </c>
      <c r="BA92" s="3">
        <f t="shared" si="109"/>
        <v>0</v>
      </c>
      <c r="BE92" s="1">
        <v>240</v>
      </c>
      <c r="BF92">
        <v>5567.7579710746313</v>
      </c>
      <c r="BG92">
        <v>4848</v>
      </c>
      <c r="BH92">
        <f t="shared" si="102"/>
        <v>4848</v>
      </c>
      <c r="BI92">
        <f t="shared" si="103"/>
        <v>719.75797107463131</v>
      </c>
      <c r="BJ92">
        <f t="shared" si="96"/>
        <v>719.75797107463131</v>
      </c>
      <c r="BK92">
        <f t="shared" si="92"/>
        <v>0</v>
      </c>
      <c r="BL92">
        <f t="shared" si="97"/>
        <v>4128.2420289253687</v>
      </c>
    </row>
    <row r="93" spans="1:64" x14ac:dyDescent="0.35">
      <c r="A93" s="1">
        <v>241</v>
      </c>
      <c r="B93">
        <v>13036.434385549721</v>
      </c>
      <c r="C93">
        <v>12700</v>
      </c>
      <c r="D93">
        <f t="shared" si="93"/>
        <v>12363.565614450279</v>
      </c>
      <c r="E93">
        <v>189</v>
      </c>
      <c r="F93" s="3">
        <v>2.649089649997749E-2</v>
      </c>
      <c r="G93" s="3">
        <v>2.649089649997749E-2</v>
      </c>
      <c r="H93" s="3">
        <f t="shared" si="116"/>
        <v>2.649089649997749E-2</v>
      </c>
      <c r="I93" s="3">
        <f t="shared" si="116"/>
        <v>2.649089649997749E-2</v>
      </c>
      <c r="J93" s="3">
        <f t="shared" si="116"/>
        <v>2.649089649997749E-2</v>
      </c>
      <c r="K93" s="3">
        <f t="shared" si="116"/>
        <v>2.649089649997749E-2</v>
      </c>
      <c r="L93" s="3">
        <f t="shared" si="116"/>
        <v>2.649089649997749E-2</v>
      </c>
      <c r="M93" s="3">
        <f t="shared" si="116"/>
        <v>2.649089649997749E-2</v>
      </c>
      <c r="N93" s="3">
        <f t="shared" si="116"/>
        <v>2.649089649997749E-2</v>
      </c>
      <c r="O93" s="3">
        <f t="shared" si="116"/>
        <v>2.649089649997749E-2</v>
      </c>
      <c r="P93" s="3">
        <f t="shared" si="116"/>
        <v>2.649089649997749E-2</v>
      </c>
      <c r="Q93" s="3">
        <f t="shared" si="116"/>
        <v>2.649089649997749E-2</v>
      </c>
      <c r="R93" s="3">
        <f t="shared" si="116"/>
        <v>2.649089649997749E-2</v>
      </c>
      <c r="S93" s="3">
        <f t="shared" si="116"/>
        <v>2.649089649997749E-2</v>
      </c>
      <c r="T93" s="3">
        <f t="shared" si="116"/>
        <v>0</v>
      </c>
      <c r="U93" s="3">
        <f t="shared" si="116"/>
        <v>0</v>
      </c>
      <c r="V93" s="3">
        <f t="shared" si="116"/>
        <v>0</v>
      </c>
      <c r="W93" s="3">
        <f t="shared" si="125"/>
        <v>0</v>
      </c>
      <c r="X93" s="3">
        <f t="shared" si="125"/>
        <v>0</v>
      </c>
      <c r="Y93" s="3">
        <f t="shared" si="88"/>
        <v>0</v>
      </c>
      <c r="Z93" s="3">
        <f t="shared" si="88"/>
        <v>0</v>
      </c>
      <c r="AA93" s="3">
        <f t="shared" si="88"/>
        <v>0</v>
      </c>
      <c r="AB93" s="3">
        <f t="shared" si="94"/>
        <v>0</v>
      </c>
      <c r="AC93" s="3"/>
      <c r="AD93" s="7">
        <v>44802</v>
      </c>
      <c r="AE93" s="3">
        <f t="shared" si="111"/>
        <v>0</v>
      </c>
      <c r="AF93" s="3">
        <f t="shared" si="122"/>
        <v>0</v>
      </c>
      <c r="AG93" s="3">
        <f t="shared" si="117"/>
        <v>0</v>
      </c>
      <c r="AH93" s="3">
        <f t="shared" si="105"/>
        <v>0</v>
      </c>
      <c r="AI93" s="3">
        <f t="shared" si="105"/>
        <v>0</v>
      </c>
      <c r="AJ93" s="3">
        <f t="shared" si="105"/>
        <v>0</v>
      </c>
      <c r="AK93" s="3">
        <f t="shared" si="106"/>
        <v>0</v>
      </c>
      <c r="AL93" s="3">
        <f t="shared" ref="AL93:AX93" si="131">IF(AND($C93&gt;AL$3,$C93&lt;AM$3),$G93,)</f>
        <v>0</v>
      </c>
      <c r="AM93" s="3">
        <f t="shared" si="131"/>
        <v>0</v>
      </c>
      <c r="AN93" s="3">
        <f t="shared" si="131"/>
        <v>0</v>
      </c>
      <c r="AO93" s="3">
        <f t="shared" si="131"/>
        <v>0</v>
      </c>
      <c r="AP93" s="3">
        <f t="shared" si="131"/>
        <v>0</v>
      </c>
      <c r="AQ93" s="3">
        <f t="shared" si="131"/>
        <v>2.649089649997749E-2</v>
      </c>
      <c r="AR93" s="3">
        <f t="shared" si="131"/>
        <v>0</v>
      </c>
      <c r="AS93" s="3">
        <f t="shared" si="131"/>
        <v>0</v>
      </c>
      <c r="AT93" s="3">
        <f t="shared" si="131"/>
        <v>0</v>
      </c>
      <c r="AU93" s="3">
        <f t="shared" si="131"/>
        <v>0</v>
      </c>
      <c r="AV93" s="3">
        <f t="shared" si="131"/>
        <v>0</v>
      </c>
      <c r="AW93" s="3">
        <f t="shared" si="131"/>
        <v>0</v>
      </c>
      <c r="AX93" s="3">
        <f t="shared" si="131"/>
        <v>0</v>
      </c>
      <c r="AY93" s="3">
        <f t="shared" si="109"/>
        <v>0</v>
      </c>
      <c r="AZ93" s="3">
        <f t="shared" si="109"/>
        <v>0</v>
      </c>
      <c r="BA93" s="3">
        <f t="shared" si="109"/>
        <v>0</v>
      </c>
      <c r="BE93" s="1">
        <v>241</v>
      </c>
      <c r="BF93">
        <v>13036.434385549721</v>
      </c>
      <c r="BG93">
        <v>12700</v>
      </c>
      <c r="BH93">
        <f t="shared" si="102"/>
        <v>12700</v>
      </c>
      <c r="BI93">
        <f t="shared" si="103"/>
        <v>336.4343855497209</v>
      </c>
      <c r="BJ93">
        <f t="shared" si="96"/>
        <v>336.4343855497209</v>
      </c>
      <c r="BK93">
        <f t="shared" si="92"/>
        <v>0</v>
      </c>
      <c r="BL93">
        <f t="shared" si="97"/>
        <v>12363.565614450279</v>
      </c>
    </row>
    <row r="94" spans="1:64" x14ac:dyDescent="0.35">
      <c r="A94" s="1">
        <v>242</v>
      </c>
      <c r="B94">
        <v>13217.545632927369</v>
      </c>
      <c r="C94">
        <v>12924</v>
      </c>
      <c r="D94">
        <f t="shared" si="93"/>
        <v>12630.454367072631</v>
      </c>
      <c r="E94">
        <v>189</v>
      </c>
      <c r="F94" s="3">
        <v>2.2713218270455911E-2</v>
      </c>
      <c r="G94" s="3">
        <v>2.2713218270455911E-2</v>
      </c>
      <c r="H94" s="3">
        <f t="shared" si="116"/>
        <v>2.2713218270455911E-2</v>
      </c>
      <c r="I94" s="3">
        <f t="shared" si="116"/>
        <v>2.2713218270455911E-2</v>
      </c>
      <c r="J94" s="3">
        <f t="shared" si="116"/>
        <v>2.2713218270455911E-2</v>
      </c>
      <c r="K94" s="3">
        <f t="shared" si="116"/>
        <v>2.2713218270455911E-2</v>
      </c>
      <c r="L94" s="3">
        <f t="shared" si="116"/>
        <v>2.2713218270455911E-2</v>
      </c>
      <c r="M94" s="3">
        <f t="shared" si="116"/>
        <v>2.2713218270455911E-2</v>
      </c>
      <c r="N94" s="3">
        <f t="shared" si="116"/>
        <v>2.2713218270455911E-2</v>
      </c>
      <c r="O94" s="3">
        <f t="shared" si="116"/>
        <v>2.2713218270455911E-2</v>
      </c>
      <c r="P94" s="3">
        <f t="shared" si="116"/>
        <v>2.2713218270455911E-2</v>
      </c>
      <c r="Q94" s="3">
        <f t="shared" si="116"/>
        <v>2.2713218270455911E-2</v>
      </c>
      <c r="R94" s="3">
        <f t="shared" si="116"/>
        <v>2.2713218270455911E-2</v>
      </c>
      <c r="S94" s="3">
        <f t="shared" si="116"/>
        <v>2.2713218270455911E-2</v>
      </c>
      <c r="T94" s="3">
        <f t="shared" si="116"/>
        <v>0</v>
      </c>
      <c r="U94" s="3">
        <f t="shared" si="116"/>
        <v>0</v>
      </c>
      <c r="V94" s="3">
        <f t="shared" si="116"/>
        <v>0</v>
      </c>
      <c r="W94" s="3">
        <f t="shared" si="125"/>
        <v>0</v>
      </c>
      <c r="X94" s="3">
        <f t="shared" si="125"/>
        <v>0</v>
      </c>
      <c r="Y94" s="3">
        <f t="shared" si="88"/>
        <v>0</v>
      </c>
      <c r="Z94" s="3">
        <f t="shared" si="88"/>
        <v>0</v>
      </c>
      <c r="AA94" s="3">
        <f t="shared" si="88"/>
        <v>0</v>
      </c>
      <c r="AB94" s="3">
        <f t="shared" si="94"/>
        <v>0</v>
      </c>
      <c r="AC94" s="3"/>
      <c r="AD94" s="7">
        <v>44803</v>
      </c>
      <c r="AE94" s="3">
        <f t="shared" si="111"/>
        <v>0</v>
      </c>
      <c r="AF94" s="3">
        <f t="shared" si="122"/>
        <v>0</v>
      </c>
      <c r="AG94" s="3">
        <f t="shared" si="117"/>
        <v>0</v>
      </c>
      <c r="AH94" s="3">
        <f t="shared" si="105"/>
        <v>0</v>
      </c>
      <c r="AI94" s="3">
        <f t="shared" si="105"/>
        <v>0</v>
      </c>
      <c r="AJ94" s="3">
        <f t="shared" si="105"/>
        <v>0</v>
      </c>
      <c r="AK94" s="3">
        <f t="shared" si="106"/>
        <v>0</v>
      </c>
      <c r="AL94" s="3">
        <f t="shared" ref="AL94:AX94" si="132">IF(AND($C94&gt;AL$3,$C94&lt;AM$3),$G94,)</f>
        <v>0</v>
      </c>
      <c r="AM94" s="3">
        <f t="shared" si="132"/>
        <v>0</v>
      </c>
      <c r="AN94" s="3">
        <f t="shared" si="132"/>
        <v>0</v>
      </c>
      <c r="AO94" s="3">
        <f t="shared" si="132"/>
        <v>0</v>
      </c>
      <c r="AP94" s="3">
        <f t="shared" si="132"/>
        <v>0</v>
      </c>
      <c r="AQ94" s="3">
        <f t="shared" si="132"/>
        <v>2.2713218270455911E-2</v>
      </c>
      <c r="AR94" s="3">
        <f t="shared" si="132"/>
        <v>0</v>
      </c>
      <c r="AS94" s="3">
        <f t="shared" si="132"/>
        <v>0</v>
      </c>
      <c r="AT94" s="3">
        <f t="shared" si="132"/>
        <v>0</v>
      </c>
      <c r="AU94" s="3">
        <f t="shared" si="132"/>
        <v>0</v>
      </c>
      <c r="AV94" s="3">
        <f t="shared" si="132"/>
        <v>0</v>
      </c>
      <c r="AW94" s="3">
        <f t="shared" si="132"/>
        <v>0</v>
      </c>
      <c r="AX94" s="3">
        <f t="shared" si="132"/>
        <v>0</v>
      </c>
      <c r="AY94" s="3">
        <f t="shared" si="109"/>
        <v>0</v>
      </c>
      <c r="AZ94" s="3">
        <f t="shared" si="109"/>
        <v>0</v>
      </c>
      <c r="BA94" s="3">
        <f t="shared" si="109"/>
        <v>0</v>
      </c>
      <c r="BE94" s="1">
        <v>242</v>
      </c>
      <c r="BF94">
        <v>13217.545632927369</v>
      </c>
      <c r="BG94">
        <v>12924</v>
      </c>
      <c r="BH94">
        <f t="shared" si="102"/>
        <v>12924</v>
      </c>
      <c r="BI94">
        <f t="shared" si="103"/>
        <v>293.5456329273693</v>
      </c>
      <c r="BJ94">
        <f t="shared" si="96"/>
        <v>293.5456329273693</v>
      </c>
      <c r="BK94">
        <f t="shared" si="92"/>
        <v>0</v>
      </c>
      <c r="BL94">
        <f t="shared" si="97"/>
        <v>12630.454367072631</v>
      </c>
    </row>
    <row r="95" spans="1:64" x14ac:dyDescent="0.35">
      <c r="A95" s="1">
        <v>243</v>
      </c>
      <c r="B95">
        <v>14656.14514663083</v>
      </c>
      <c r="C95">
        <v>13940</v>
      </c>
      <c r="D95">
        <f t="shared" si="93"/>
        <v>13223.85485336917</v>
      </c>
      <c r="E95">
        <v>189</v>
      </c>
      <c r="F95" s="3">
        <v>5.1373396458452847E-2</v>
      </c>
      <c r="G95" s="3">
        <v>5.1373396458452847E-2</v>
      </c>
      <c r="H95" s="3">
        <f t="shared" si="116"/>
        <v>5.1373396458452847E-2</v>
      </c>
      <c r="I95" s="3">
        <f t="shared" si="116"/>
        <v>5.1373396458452847E-2</v>
      </c>
      <c r="J95" s="3">
        <f t="shared" si="116"/>
        <v>5.1373396458452847E-2</v>
      </c>
      <c r="K95" s="3">
        <f t="shared" si="116"/>
        <v>5.1373396458452847E-2</v>
      </c>
      <c r="L95" s="3">
        <f t="shared" si="116"/>
        <v>5.1373396458452847E-2</v>
      </c>
      <c r="M95" s="3">
        <f t="shared" si="116"/>
        <v>5.1373396458452847E-2</v>
      </c>
      <c r="N95" s="3">
        <f t="shared" si="116"/>
        <v>5.1373396458452847E-2</v>
      </c>
      <c r="O95" s="3">
        <f t="shared" si="116"/>
        <v>5.1373396458452847E-2</v>
      </c>
      <c r="P95" s="3">
        <f t="shared" si="116"/>
        <v>5.1373396458452847E-2</v>
      </c>
      <c r="Q95" s="3">
        <f t="shared" si="116"/>
        <v>5.1373396458452847E-2</v>
      </c>
      <c r="R95" s="3">
        <f t="shared" si="116"/>
        <v>5.1373396458452847E-2</v>
      </c>
      <c r="S95" s="3">
        <f t="shared" si="116"/>
        <v>5.1373396458452847E-2</v>
      </c>
      <c r="T95" s="3">
        <f t="shared" si="116"/>
        <v>5.1373396458452847E-2</v>
      </c>
      <c r="U95" s="3">
        <f t="shared" si="116"/>
        <v>0</v>
      </c>
      <c r="V95" s="3">
        <f t="shared" si="116"/>
        <v>0</v>
      </c>
      <c r="W95" s="3">
        <f t="shared" si="125"/>
        <v>0</v>
      </c>
      <c r="X95" s="3">
        <f t="shared" si="125"/>
        <v>0</v>
      </c>
      <c r="Y95" s="3">
        <f t="shared" si="88"/>
        <v>0</v>
      </c>
      <c r="Z95" s="3">
        <f t="shared" si="88"/>
        <v>0</v>
      </c>
      <c r="AA95" s="3">
        <f t="shared" si="88"/>
        <v>0</v>
      </c>
      <c r="AB95" s="3">
        <f t="shared" si="94"/>
        <v>0</v>
      </c>
      <c r="AC95" s="3"/>
      <c r="AD95" s="7">
        <v>44804</v>
      </c>
      <c r="AE95" s="3">
        <f t="shared" si="111"/>
        <v>0</v>
      </c>
      <c r="AF95" s="3">
        <f t="shared" si="122"/>
        <v>0</v>
      </c>
      <c r="AG95" s="3">
        <f t="shared" si="117"/>
        <v>0</v>
      </c>
      <c r="AH95" s="3">
        <f t="shared" ref="AH95:AJ114" si="133">IF(AND($C95&gt;AH$3,$C95&lt;AI$3),$G95,)</f>
        <v>0</v>
      </c>
      <c r="AI95" s="3">
        <f t="shared" si="133"/>
        <v>0</v>
      </c>
      <c r="AJ95" s="3">
        <f t="shared" si="133"/>
        <v>0</v>
      </c>
      <c r="AK95" s="3">
        <f t="shared" si="106"/>
        <v>0</v>
      </c>
      <c r="AL95" s="3">
        <f t="shared" ref="AL95:AX95" si="134">IF(AND($C95&gt;AL$3,$C95&lt;AM$3),$G95,)</f>
        <v>0</v>
      </c>
      <c r="AM95" s="3">
        <f t="shared" si="134"/>
        <v>0</v>
      </c>
      <c r="AN95" s="3">
        <f t="shared" si="134"/>
        <v>0</v>
      </c>
      <c r="AO95" s="3">
        <f t="shared" si="134"/>
        <v>0</v>
      </c>
      <c r="AP95" s="3">
        <f t="shared" si="134"/>
        <v>0</v>
      </c>
      <c r="AQ95" s="3">
        <f t="shared" si="134"/>
        <v>0</v>
      </c>
      <c r="AR95" s="3">
        <f t="shared" si="134"/>
        <v>5.1373396458452847E-2</v>
      </c>
      <c r="AS95" s="3">
        <f t="shared" si="134"/>
        <v>0</v>
      </c>
      <c r="AT95" s="3">
        <f t="shared" si="134"/>
        <v>0</v>
      </c>
      <c r="AU95" s="3">
        <f t="shared" si="134"/>
        <v>0</v>
      </c>
      <c r="AV95" s="3">
        <f t="shared" si="134"/>
        <v>0</v>
      </c>
      <c r="AW95" s="3">
        <f t="shared" si="134"/>
        <v>0</v>
      </c>
      <c r="AX95" s="3">
        <f t="shared" si="134"/>
        <v>0</v>
      </c>
      <c r="AY95" s="3">
        <f t="shared" si="109"/>
        <v>0</v>
      </c>
      <c r="AZ95" s="3">
        <f t="shared" si="109"/>
        <v>0</v>
      </c>
      <c r="BA95" s="3">
        <f t="shared" si="109"/>
        <v>0</v>
      </c>
      <c r="BE95" s="1">
        <v>243</v>
      </c>
      <c r="BF95">
        <v>14656.14514663083</v>
      </c>
      <c r="BG95">
        <v>13940</v>
      </c>
      <c r="BH95">
        <f t="shared" si="102"/>
        <v>13940</v>
      </c>
      <c r="BI95">
        <f t="shared" si="103"/>
        <v>716.14514663082991</v>
      </c>
      <c r="BJ95">
        <f t="shared" si="96"/>
        <v>716.14514663082991</v>
      </c>
      <c r="BK95">
        <f t="shared" si="92"/>
        <v>0</v>
      </c>
      <c r="BL95">
        <f t="shared" si="97"/>
        <v>13223.85485336917</v>
      </c>
    </row>
    <row r="96" spans="1:64" x14ac:dyDescent="0.35">
      <c r="A96" s="1">
        <v>244</v>
      </c>
      <c r="B96">
        <v>12922.07327117145</v>
      </c>
      <c r="C96">
        <v>10176</v>
      </c>
      <c r="D96">
        <f t="shared" si="93"/>
        <v>7429.92672882855</v>
      </c>
      <c r="E96">
        <v>182</v>
      </c>
      <c r="F96" s="3">
        <v>0.26985782932109398</v>
      </c>
      <c r="G96" s="3">
        <v>0.26985782932109398</v>
      </c>
      <c r="H96" s="3">
        <f t="shared" si="116"/>
        <v>0.26985782932109398</v>
      </c>
      <c r="I96" s="3">
        <f t="shared" si="116"/>
        <v>0.26985782932109398</v>
      </c>
      <c r="J96" s="3">
        <f t="shared" si="116"/>
        <v>0.26985782932109398</v>
      </c>
      <c r="K96" s="3">
        <f t="shared" si="116"/>
        <v>0.26985782932109398</v>
      </c>
      <c r="L96" s="3">
        <f t="shared" si="116"/>
        <v>0.26985782932109398</v>
      </c>
      <c r="M96" s="3">
        <f t="shared" si="116"/>
        <v>0.26985782932109398</v>
      </c>
      <c r="N96" s="3">
        <f t="shared" si="116"/>
        <v>0.26985782932109398</v>
      </c>
      <c r="O96" s="3">
        <f t="shared" si="116"/>
        <v>0.26985782932109398</v>
      </c>
      <c r="P96" s="3">
        <f t="shared" si="116"/>
        <v>0.26985782932109398</v>
      </c>
      <c r="Q96" s="3">
        <f t="shared" si="116"/>
        <v>0.26985782932109398</v>
      </c>
      <c r="R96" s="3">
        <f t="shared" si="116"/>
        <v>0</v>
      </c>
      <c r="S96" s="3">
        <f t="shared" si="116"/>
        <v>0</v>
      </c>
      <c r="T96" s="3">
        <f t="shared" si="116"/>
        <v>0</v>
      </c>
      <c r="U96" s="3">
        <f t="shared" si="116"/>
        <v>0</v>
      </c>
      <c r="V96" s="3">
        <f t="shared" si="116"/>
        <v>0</v>
      </c>
      <c r="W96" s="3">
        <f t="shared" si="125"/>
        <v>0</v>
      </c>
      <c r="X96" s="3">
        <f t="shared" si="125"/>
        <v>0</v>
      </c>
      <c r="Y96" s="3">
        <f t="shared" si="88"/>
        <v>0</v>
      </c>
      <c r="Z96" s="3">
        <f t="shared" si="88"/>
        <v>0</v>
      </c>
      <c r="AA96" s="3">
        <f t="shared" si="88"/>
        <v>0</v>
      </c>
      <c r="AB96" s="3">
        <f t="shared" si="94"/>
        <v>0</v>
      </c>
      <c r="AC96" s="3"/>
      <c r="AD96" s="8">
        <v>44805</v>
      </c>
      <c r="AE96" s="3">
        <f t="shared" si="111"/>
        <v>0</v>
      </c>
      <c r="AF96" s="3">
        <f t="shared" si="122"/>
        <v>0</v>
      </c>
      <c r="AG96" s="3">
        <f t="shared" si="117"/>
        <v>0</v>
      </c>
      <c r="AH96" s="3">
        <f t="shared" si="133"/>
        <v>0</v>
      </c>
      <c r="AI96" s="3">
        <f t="shared" si="133"/>
        <v>0</v>
      </c>
      <c r="AJ96" s="3">
        <f t="shared" si="133"/>
        <v>0</v>
      </c>
      <c r="AK96" s="3">
        <f t="shared" si="106"/>
        <v>0</v>
      </c>
      <c r="AL96" s="3">
        <f t="shared" ref="AL96:AX96" si="135">IF(AND($C96&gt;AL$3,$C96&lt;AM$3),$G96,)</f>
        <v>0</v>
      </c>
      <c r="AM96" s="3">
        <f t="shared" si="135"/>
        <v>0</v>
      </c>
      <c r="AN96" s="3">
        <f t="shared" si="135"/>
        <v>0</v>
      </c>
      <c r="AO96" s="3">
        <f t="shared" si="135"/>
        <v>0.26985782932109398</v>
      </c>
      <c r="AP96" s="3">
        <f t="shared" si="135"/>
        <v>0</v>
      </c>
      <c r="AQ96" s="3">
        <f t="shared" si="135"/>
        <v>0</v>
      </c>
      <c r="AR96" s="3">
        <f t="shared" si="135"/>
        <v>0</v>
      </c>
      <c r="AS96" s="3">
        <f t="shared" si="135"/>
        <v>0</v>
      </c>
      <c r="AT96" s="3">
        <f t="shared" si="135"/>
        <v>0</v>
      </c>
      <c r="AU96" s="3">
        <f t="shared" si="135"/>
        <v>0</v>
      </c>
      <c r="AV96" s="3">
        <f t="shared" si="135"/>
        <v>0</v>
      </c>
      <c r="AW96" s="3">
        <f t="shared" si="135"/>
        <v>0</v>
      </c>
      <c r="AX96" s="3">
        <f t="shared" si="135"/>
        <v>0</v>
      </c>
      <c r="AY96" s="3">
        <f t="shared" si="109"/>
        <v>0</v>
      </c>
      <c r="AZ96" s="3">
        <f t="shared" si="109"/>
        <v>0</v>
      </c>
      <c r="BA96" s="3">
        <f t="shared" si="109"/>
        <v>0</v>
      </c>
      <c r="BE96" s="1">
        <v>244</v>
      </c>
      <c r="BF96">
        <v>12922.07327117145</v>
      </c>
      <c r="BG96">
        <v>10176</v>
      </c>
      <c r="BH96">
        <f t="shared" si="102"/>
        <v>10176</v>
      </c>
      <c r="BI96">
        <f t="shared" si="103"/>
        <v>2746.07327117145</v>
      </c>
      <c r="BJ96">
        <f t="shared" si="96"/>
        <v>2746.07327117145</v>
      </c>
      <c r="BK96">
        <f t="shared" si="92"/>
        <v>0</v>
      </c>
      <c r="BL96">
        <f t="shared" si="97"/>
        <v>7429.92672882855</v>
      </c>
    </row>
    <row r="97" spans="1:64" x14ac:dyDescent="0.35">
      <c r="A97" s="1">
        <v>245</v>
      </c>
      <c r="B97">
        <v>11779.23278396941</v>
      </c>
      <c r="C97">
        <v>5080</v>
      </c>
      <c r="D97">
        <f t="shared" si="93"/>
        <v>-1619.2327839694099</v>
      </c>
      <c r="E97">
        <v>162</v>
      </c>
      <c r="F97" s="3">
        <v>1.3187466110176</v>
      </c>
      <c r="G97" s="3">
        <v>1.3187466110176</v>
      </c>
      <c r="H97" s="3">
        <f t="shared" si="116"/>
        <v>1.3187466110176</v>
      </c>
      <c r="I97" s="3">
        <f t="shared" si="116"/>
        <v>1.3187466110176</v>
      </c>
      <c r="J97" s="3">
        <f t="shared" si="116"/>
        <v>1.3187466110176</v>
      </c>
      <c r="K97" s="3">
        <f t="shared" si="116"/>
        <v>1.3187466110176</v>
      </c>
      <c r="L97" s="3">
        <f t="shared" si="116"/>
        <v>1.3187466110176</v>
      </c>
      <c r="M97" s="3">
        <f t="shared" si="116"/>
        <v>0</v>
      </c>
      <c r="N97" s="3">
        <f t="shared" si="116"/>
        <v>0</v>
      </c>
      <c r="O97" s="3">
        <f t="shared" si="116"/>
        <v>0</v>
      </c>
      <c r="P97" s="3">
        <f t="shared" si="116"/>
        <v>0</v>
      </c>
      <c r="Q97" s="3">
        <f t="shared" si="116"/>
        <v>0</v>
      </c>
      <c r="R97" s="3">
        <f t="shared" si="116"/>
        <v>0</v>
      </c>
      <c r="S97" s="3">
        <f t="shared" si="116"/>
        <v>0</v>
      </c>
      <c r="T97" s="3">
        <f t="shared" si="116"/>
        <v>0</v>
      </c>
      <c r="U97" s="3">
        <f t="shared" si="116"/>
        <v>0</v>
      </c>
      <c r="V97" s="3">
        <f t="shared" si="116"/>
        <v>0</v>
      </c>
      <c r="W97" s="3">
        <f t="shared" si="125"/>
        <v>0</v>
      </c>
      <c r="X97" s="3">
        <f t="shared" si="125"/>
        <v>0</v>
      </c>
      <c r="Y97" s="3">
        <f t="shared" si="88"/>
        <v>0</v>
      </c>
      <c r="Z97" s="3">
        <f t="shared" si="88"/>
        <v>0</v>
      </c>
      <c r="AA97" s="3">
        <f t="shared" si="88"/>
        <v>0</v>
      </c>
      <c r="AB97" s="3">
        <f t="shared" si="94"/>
        <v>0</v>
      </c>
      <c r="AC97" s="3"/>
      <c r="AD97" s="8">
        <v>44806</v>
      </c>
      <c r="AE97" s="3">
        <f t="shared" si="111"/>
        <v>0</v>
      </c>
      <c r="AF97" s="3">
        <f t="shared" si="122"/>
        <v>0</v>
      </c>
      <c r="AG97" s="3">
        <f t="shared" si="117"/>
        <v>0</v>
      </c>
      <c r="AH97" s="3">
        <f t="shared" si="133"/>
        <v>0</v>
      </c>
      <c r="AI97" s="3">
        <f t="shared" si="133"/>
        <v>0</v>
      </c>
      <c r="AJ97" s="3">
        <f t="shared" si="133"/>
        <v>1.3187466110176</v>
      </c>
      <c r="AK97" s="3">
        <f t="shared" si="106"/>
        <v>0</v>
      </c>
      <c r="AL97" s="3">
        <f t="shared" ref="AL97:AX97" si="136">IF(AND($C97&gt;AL$3,$C97&lt;AM$3),$G97,)</f>
        <v>0</v>
      </c>
      <c r="AM97" s="3">
        <f t="shared" si="136"/>
        <v>0</v>
      </c>
      <c r="AN97" s="3">
        <f t="shared" si="136"/>
        <v>0</v>
      </c>
      <c r="AO97" s="3">
        <f t="shared" si="136"/>
        <v>0</v>
      </c>
      <c r="AP97" s="3">
        <f t="shared" si="136"/>
        <v>0</v>
      </c>
      <c r="AQ97" s="3">
        <f t="shared" si="136"/>
        <v>0</v>
      </c>
      <c r="AR97" s="3">
        <f t="shared" si="136"/>
        <v>0</v>
      </c>
      <c r="AS97" s="3">
        <f t="shared" si="136"/>
        <v>0</v>
      </c>
      <c r="AT97" s="3">
        <f t="shared" si="136"/>
        <v>0</v>
      </c>
      <c r="AU97" s="3">
        <f t="shared" si="136"/>
        <v>0</v>
      </c>
      <c r="AV97" s="3">
        <f t="shared" si="136"/>
        <v>0</v>
      </c>
      <c r="AW97" s="3">
        <f t="shared" si="136"/>
        <v>0</v>
      </c>
      <c r="AX97" s="3">
        <f t="shared" si="136"/>
        <v>0</v>
      </c>
      <c r="AY97" s="3">
        <f t="shared" si="109"/>
        <v>0</v>
      </c>
      <c r="AZ97" s="3">
        <f t="shared" si="109"/>
        <v>0</v>
      </c>
      <c r="BA97" s="3">
        <f t="shared" si="109"/>
        <v>0</v>
      </c>
      <c r="BE97" s="1">
        <v>245</v>
      </c>
      <c r="BF97">
        <v>11779.23278396941</v>
      </c>
      <c r="BG97">
        <v>5080</v>
      </c>
      <c r="BH97">
        <f t="shared" si="102"/>
        <v>5080</v>
      </c>
      <c r="BI97">
        <f t="shared" si="103"/>
        <v>6699.2327839694099</v>
      </c>
      <c r="BJ97">
        <f t="shared" si="96"/>
        <v>6699.2327839694099</v>
      </c>
      <c r="BK97">
        <f t="shared" si="92"/>
        <v>0</v>
      </c>
      <c r="BL97">
        <f t="shared" si="97"/>
        <v>-1619.2327839694099</v>
      </c>
    </row>
    <row r="98" spans="1:64" x14ac:dyDescent="0.35">
      <c r="A98" s="1">
        <v>246</v>
      </c>
      <c r="B98">
        <v>3271.3675804412592</v>
      </c>
      <c r="C98">
        <v>3960</v>
      </c>
      <c r="D98">
        <f t="shared" si="93"/>
        <v>2582.7351608825184</v>
      </c>
      <c r="E98">
        <v>162</v>
      </c>
      <c r="F98" s="3">
        <v>-0.17389707564614659</v>
      </c>
      <c r="G98" s="3">
        <v>0.17389707564614659</v>
      </c>
      <c r="H98" s="3">
        <f t="shared" si="116"/>
        <v>0.17389707564614659</v>
      </c>
      <c r="I98" s="3">
        <f t="shared" si="116"/>
        <v>0.17389707564614659</v>
      </c>
      <c r="J98" s="3">
        <f t="shared" si="116"/>
        <v>0.17389707564614659</v>
      </c>
      <c r="K98" s="3">
        <f t="shared" si="116"/>
        <v>0</v>
      </c>
      <c r="L98" s="3">
        <f t="shared" si="116"/>
        <v>0</v>
      </c>
      <c r="M98" s="3">
        <f t="shared" si="116"/>
        <v>0</v>
      </c>
      <c r="N98" s="3">
        <f t="shared" si="116"/>
        <v>0</v>
      </c>
      <c r="O98" s="3">
        <f t="shared" si="116"/>
        <v>0</v>
      </c>
      <c r="P98" s="3">
        <f t="shared" si="116"/>
        <v>0</v>
      </c>
      <c r="Q98" s="3">
        <f t="shared" si="116"/>
        <v>0</v>
      </c>
      <c r="R98" s="3">
        <f t="shared" si="116"/>
        <v>0</v>
      </c>
      <c r="S98" s="3">
        <f t="shared" si="116"/>
        <v>0</v>
      </c>
      <c r="T98" s="3">
        <f t="shared" si="116"/>
        <v>0</v>
      </c>
      <c r="U98" s="3">
        <f t="shared" ref="H98:V114" si="137">IF($C98&gt;U$3,$G98,)</f>
        <v>0</v>
      </c>
      <c r="V98" s="3">
        <f t="shared" si="137"/>
        <v>0</v>
      </c>
      <c r="W98" s="3">
        <f t="shared" si="125"/>
        <v>0</v>
      </c>
      <c r="X98" s="3">
        <f t="shared" si="125"/>
        <v>0</v>
      </c>
      <c r="Y98" s="3">
        <f t="shared" si="88"/>
        <v>0</v>
      </c>
      <c r="Z98" s="3">
        <f t="shared" si="88"/>
        <v>0</v>
      </c>
      <c r="AA98" s="3">
        <f t="shared" si="88"/>
        <v>0</v>
      </c>
      <c r="AB98" s="3">
        <f t="shared" si="94"/>
        <v>0</v>
      </c>
      <c r="AC98" s="3"/>
      <c r="AD98" s="8">
        <v>44807</v>
      </c>
      <c r="AE98" s="3">
        <f t="shared" si="111"/>
        <v>0</v>
      </c>
      <c r="AF98" s="3">
        <f t="shared" si="122"/>
        <v>0</v>
      </c>
      <c r="AG98" s="3">
        <f t="shared" si="117"/>
        <v>0</v>
      </c>
      <c r="AH98" s="3">
        <f t="shared" si="133"/>
        <v>0.17389707564614659</v>
      </c>
      <c r="AI98" s="3">
        <f t="shared" si="133"/>
        <v>0</v>
      </c>
      <c r="AJ98" s="3">
        <f t="shared" si="133"/>
        <v>0</v>
      </c>
      <c r="AK98" s="3">
        <f t="shared" si="106"/>
        <v>0</v>
      </c>
      <c r="AL98" s="3">
        <f t="shared" ref="AL98:AX98" si="138">IF(AND($C98&gt;AL$3,$C98&lt;AM$3),$G98,)</f>
        <v>0</v>
      </c>
      <c r="AM98" s="3">
        <f t="shared" si="138"/>
        <v>0</v>
      </c>
      <c r="AN98" s="3">
        <f t="shared" si="138"/>
        <v>0</v>
      </c>
      <c r="AO98" s="3">
        <f t="shared" si="138"/>
        <v>0</v>
      </c>
      <c r="AP98" s="3">
        <f t="shared" si="138"/>
        <v>0</v>
      </c>
      <c r="AQ98" s="3">
        <f t="shared" si="138"/>
        <v>0</v>
      </c>
      <c r="AR98" s="3">
        <f t="shared" si="138"/>
        <v>0</v>
      </c>
      <c r="AS98" s="3">
        <f t="shared" si="138"/>
        <v>0</v>
      </c>
      <c r="AT98" s="3">
        <f t="shared" si="138"/>
        <v>0</v>
      </c>
      <c r="AU98" s="3">
        <f t="shared" si="138"/>
        <v>0</v>
      </c>
      <c r="AV98" s="3">
        <f t="shared" si="138"/>
        <v>0</v>
      </c>
      <c r="AW98" s="3">
        <f t="shared" si="138"/>
        <v>0</v>
      </c>
      <c r="AX98" s="3">
        <f t="shared" si="138"/>
        <v>0</v>
      </c>
      <c r="AY98" s="3">
        <f t="shared" si="109"/>
        <v>0</v>
      </c>
      <c r="AZ98" s="3">
        <f t="shared" si="109"/>
        <v>0</v>
      </c>
      <c r="BA98" s="3">
        <f t="shared" si="109"/>
        <v>0</v>
      </c>
      <c r="BE98" s="1">
        <v>246</v>
      </c>
      <c r="BF98">
        <v>3271.3675804412592</v>
      </c>
      <c r="BG98">
        <v>3960</v>
      </c>
      <c r="BH98">
        <f t="shared" si="102"/>
        <v>3271.3675804412592</v>
      </c>
      <c r="BI98">
        <f t="shared" si="103"/>
        <v>-688.63241955874082</v>
      </c>
      <c r="BJ98">
        <f t="shared" si="96"/>
        <v>0</v>
      </c>
      <c r="BK98">
        <f t="shared" si="92"/>
        <v>688.63241955874082</v>
      </c>
      <c r="BL98">
        <f t="shared" si="97"/>
        <v>2582.7351608825184</v>
      </c>
    </row>
    <row r="99" spans="1:64" x14ac:dyDescent="0.35">
      <c r="A99" s="1">
        <v>247</v>
      </c>
      <c r="B99">
        <v>12935.255233351099</v>
      </c>
      <c r="C99">
        <v>12664</v>
      </c>
      <c r="D99">
        <f t="shared" si="93"/>
        <v>12392.744766648901</v>
      </c>
      <c r="E99">
        <v>182</v>
      </c>
      <c r="F99" s="3">
        <v>2.1419396190074162E-2</v>
      </c>
      <c r="G99" s="3">
        <v>2.1419396190074162E-2</v>
      </c>
      <c r="H99" s="3">
        <f t="shared" si="137"/>
        <v>2.1419396190074162E-2</v>
      </c>
      <c r="I99" s="3">
        <f t="shared" si="137"/>
        <v>2.1419396190074162E-2</v>
      </c>
      <c r="J99" s="3">
        <f t="shared" si="137"/>
        <v>2.1419396190074162E-2</v>
      </c>
      <c r="K99" s="3">
        <f t="shared" si="137"/>
        <v>2.1419396190074162E-2</v>
      </c>
      <c r="L99" s="3">
        <f t="shared" si="137"/>
        <v>2.1419396190074162E-2</v>
      </c>
      <c r="M99" s="3">
        <f t="shared" si="137"/>
        <v>2.1419396190074162E-2</v>
      </c>
      <c r="N99" s="3">
        <f t="shared" si="137"/>
        <v>2.1419396190074162E-2</v>
      </c>
      <c r="O99" s="3">
        <f t="shared" si="137"/>
        <v>2.1419396190074162E-2</v>
      </c>
      <c r="P99" s="3">
        <f t="shared" si="137"/>
        <v>2.1419396190074162E-2</v>
      </c>
      <c r="Q99" s="3">
        <f t="shared" si="137"/>
        <v>2.1419396190074162E-2</v>
      </c>
      <c r="R99" s="3">
        <f t="shared" si="137"/>
        <v>2.1419396190074162E-2</v>
      </c>
      <c r="S99" s="3">
        <f t="shared" si="137"/>
        <v>2.1419396190074162E-2</v>
      </c>
      <c r="T99" s="3">
        <f t="shared" si="137"/>
        <v>0</v>
      </c>
      <c r="U99" s="3">
        <f t="shared" si="137"/>
        <v>0</v>
      </c>
      <c r="V99" s="3">
        <f t="shared" si="137"/>
        <v>0</v>
      </c>
      <c r="W99" s="3">
        <f t="shared" si="125"/>
        <v>0</v>
      </c>
      <c r="X99" s="3">
        <f t="shared" si="125"/>
        <v>0</v>
      </c>
      <c r="Y99" s="3">
        <f t="shared" si="88"/>
        <v>0</v>
      </c>
      <c r="Z99" s="3">
        <f t="shared" si="88"/>
        <v>0</v>
      </c>
      <c r="AA99" s="3">
        <f t="shared" si="88"/>
        <v>0</v>
      </c>
      <c r="AB99" s="3">
        <f t="shared" si="94"/>
        <v>0</v>
      </c>
      <c r="AC99" s="3"/>
      <c r="AD99" s="8">
        <v>44808</v>
      </c>
      <c r="AE99" s="3">
        <f t="shared" si="111"/>
        <v>0</v>
      </c>
      <c r="AF99" s="3">
        <f t="shared" si="122"/>
        <v>0</v>
      </c>
      <c r="AG99" s="3">
        <f t="shared" si="117"/>
        <v>0</v>
      </c>
      <c r="AH99" s="3">
        <f t="shared" si="133"/>
        <v>0</v>
      </c>
      <c r="AI99" s="3">
        <f t="shared" si="133"/>
        <v>0</v>
      </c>
      <c r="AJ99" s="3">
        <f t="shared" si="133"/>
        <v>0</v>
      </c>
      <c r="AK99" s="3">
        <f t="shared" si="106"/>
        <v>0</v>
      </c>
      <c r="AL99" s="3">
        <f t="shared" ref="AL99:AX99" si="139">IF(AND($C99&gt;AL$3,$C99&lt;AM$3),$G99,)</f>
        <v>0</v>
      </c>
      <c r="AM99" s="3">
        <f t="shared" si="139"/>
        <v>0</v>
      </c>
      <c r="AN99" s="3">
        <f t="shared" si="139"/>
        <v>0</v>
      </c>
      <c r="AO99" s="3">
        <f t="shared" si="139"/>
        <v>0</v>
      </c>
      <c r="AP99" s="3">
        <f t="shared" si="139"/>
        <v>0</v>
      </c>
      <c r="AQ99" s="3">
        <f t="shared" si="139"/>
        <v>2.1419396190074162E-2</v>
      </c>
      <c r="AR99" s="3">
        <f t="shared" si="139"/>
        <v>0</v>
      </c>
      <c r="AS99" s="3">
        <f t="shared" si="139"/>
        <v>0</v>
      </c>
      <c r="AT99" s="3">
        <f t="shared" si="139"/>
        <v>0</v>
      </c>
      <c r="AU99" s="3">
        <f t="shared" si="139"/>
        <v>0</v>
      </c>
      <c r="AV99" s="3">
        <f t="shared" si="139"/>
        <v>0</v>
      </c>
      <c r="AW99" s="3">
        <f t="shared" si="139"/>
        <v>0</v>
      </c>
      <c r="AX99" s="3">
        <f t="shared" si="139"/>
        <v>0</v>
      </c>
      <c r="AY99" s="3">
        <f t="shared" si="109"/>
        <v>0</v>
      </c>
      <c r="AZ99" s="3">
        <f t="shared" si="109"/>
        <v>0</v>
      </c>
      <c r="BA99" s="3">
        <f t="shared" si="109"/>
        <v>0</v>
      </c>
      <c r="BE99" s="1">
        <v>247</v>
      </c>
      <c r="BF99">
        <v>12935.255233351099</v>
      </c>
      <c r="BG99">
        <v>12664</v>
      </c>
      <c r="BH99">
        <f t="shared" si="102"/>
        <v>12664</v>
      </c>
      <c r="BI99">
        <f t="shared" si="103"/>
        <v>271.25523335109938</v>
      </c>
      <c r="BJ99">
        <f t="shared" si="96"/>
        <v>271.25523335109938</v>
      </c>
      <c r="BK99">
        <f t="shared" si="92"/>
        <v>0</v>
      </c>
      <c r="BL99">
        <f t="shared" si="97"/>
        <v>12392.744766648901</v>
      </c>
    </row>
    <row r="100" spans="1:64" x14ac:dyDescent="0.35">
      <c r="A100" s="1">
        <v>248</v>
      </c>
      <c r="B100">
        <v>15209.0587303222</v>
      </c>
      <c r="C100">
        <v>13952</v>
      </c>
      <c r="D100">
        <f t="shared" si="93"/>
        <v>12694.9412696778</v>
      </c>
      <c r="E100">
        <v>182</v>
      </c>
      <c r="F100" s="3">
        <v>9.0098819547175912E-2</v>
      </c>
      <c r="G100" s="3">
        <v>9.0098819547175912E-2</v>
      </c>
      <c r="H100" s="3">
        <f t="shared" si="137"/>
        <v>9.0098819547175912E-2</v>
      </c>
      <c r="I100" s="3">
        <f t="shared" si="137"/>
        <v>9.0098819547175912E-2</v>
      </c>
      <c r="J100" s="3">
        <f t="shared" si="137"/>
        <v>9.0098819547175912E-2</v>
      </c>
      <c r="K100" s="3">
        <f t="shared" si="137"/>
        <v>9.0098819547175912E-2</v>
      </c>
      <c r="L100" s="3">
        <f t="shared" si="137"/>
        <v>9.0098819547175912E-2</v>
      </c>
      <c r="M100" s="3">
        <f t="shared" si="137"/>
        <v>9.0098819547175912E-2</v>
      </c>
      <c r="N100" s="3">
        <f t="shared" si="137"/>
        <v>9.0098819547175912E-2</v>
      </c>
      <c r="O100" s="3">
        <f t="shared" si="137"/>
        <v>9.0098819547175912E-2</v>
      </c>
      <c r="P100" s="3">
        <f t="shared" si="137"/>
        <v>9.0098819547175912E-2</v>
      </c>
      <c r="Q100" s="3">
        <f t="shared" si="137"/>
        <v>9.0098819547175912E-2</v>
      </c>
      <c r="R100" s="3">
        <f t="shared" si="137"/>
        <v>9.0098819547175912E-2</v>
      </c>
      <c r="S100" s="3">
        <f t="shared" si="137"/>
        <v>9.0098819547175912E-2</v>
      </c>
      <c r="T100" s="3">
        <f t="shared" si="137"/>
        <v>9.0098819547175912E-2</v>
      </c>
      <c r="U100" s="3">
        <f t="shared" si="137"/>
        <v>0</v>
      </c>
      <c r="V100" s="3">
        <f t="shared" si="137"/>
        <v>0</v>
      </c>
      <c r="W100" s="3">
        <f t="shared" si="125"/>
        <v>0</v>
      </c>
      <c r="X100" s="3">
        <f t="shared" si="125"/>
        <v>0</v>
      </c>
      <c r="Y100" s="3">
        <f t="shared" si="88"/>
        <v>0</v>
      </c>
      <c r="Z100" s="3">
        <f t="shared" si="88"/>
        <v>0</v>
      </c>
      <c r="AA100" s="3">
        <f t="shared" si="88"/>
        <v>0</v>
      </c>
      <c r="AB100" s="3">
        <f t="shared" si="94"/>
        <v>0</v>
      </c>
      <c r="AC100" s="3"/>
      <c r="AD100" s="8">
        <v>44809</v>
      </c>
      <c r="AE100" s="3">
        <f t="shared" si="111"/>
        <v>0</v>
      </c>
      <c r="AF100" s="3">
        <f t="shared" si="122"/>
        <v>0</v>
      </c>
      <c r="AG100" s="3">
        <f t="shared" si="117"/>
        <v>0</v>
      </c>
      <c r="AH100" s="3">
        <f t="shared" si="133"/>
        <v>0</v>
      </c>
      <c r="AI100" s="3">
        <f t="shared" si="133"/>
        <v>0</v>
      </c>
      <c r="AJ100" s="3">
        <f t="shared" si="133"/>
        <v>0</v>
      </c>
      <c r="AK100" s="3">
        <f t="shared" si="106"/>
        <v>0</v>
      </c>
      <c r="AL100" s="3">
        <f t="shared" ref="AL100:AX100" si="140">IF(AND($C100&gt;AL$3,$C100&lt;AM$3),$G100,)</f>
        <v>0</v>
      </c>
      <c r="AM100" s="3">
        <f t="shared" si="140"/>
        <v>0</v>
      </c>
      <c r="AN100" s="3">
        <f t="shared" si="140"/>
        <v>0</v>
      </c>
      <c r="AO100" s="3">
        <f t="shared" si="140"/>
        <v>0</v>
      </c>
      <c r="AP100" s="3">
        <f t="shared" si="140"/>
        <v>0</v>
      </c>
      <c r="AQ100" s="3">
        <f t="shared" si="140"/>
        <v>0</v>
      </c>
      <c r="AR100" s="3">
        <f t="shared" si="140"/>
        <v>9.0098819547175912E-2</v>
      </c>
      <c r="AS100" s="3">
        <f t="shared" si="140"/>
        <v>0</v>
      </c>
      <c r="AT100" s="3">
        <f t="shared" si="140"/>
        <v>0</v>
      </c>
      <c r="AU100" s="3">
        <f t="shared" si="140"/>
        <v>0</v>
      </c>
      <c r="AV100" s="3">
        <f t="shared" si="140"/>
        <v>0</v>
      </c>
      <c r="AW100" s="3">
        <f t="shared" si="140"/>
        <v>0</v>
      </c>
      <c r="AX100" s="3">
        <f t="shared" si="140"/>
        <v>0</v>
      </c>
      <c r="AY100" s="3">
        <f t="shared" si="109"/>
        <v>0</v>
      </c>
      <c r="AZ100" s="3">
        <f t="shared" si="109"/>
        <v>0</v>
      </c>
      <c r="BA100" s="3">
        <f t="shared" si="109"/>
        <v>0</v>
      </c>
      <c r="BE100" s="1">
        <v>248</v>
      </c>
      <c r="BF100">
        <v>15209.0587303222</v>
      </c>
      <c r="BG100">
        <v>13952</v>
      </c>
      <c r="BH100">
        <f t="shared" si="102"/>
        <v>13952</v>
      </c>
      <c r="BI100">
        <f t="shared" si="103"/>
        <v>1257.0587303222001</v>
      </c>
      <c r="BJ100">
        <f t="shared" si="96"/>
        <v>1257.0587303222001</v>
      </c>
      <c r="BK100">
        <f t="shared" si="92"/>
        <v>0</v>
      </c>
      <c r="BL100">
        <f t="shared" si="97"/>
        <v>12694.9412696778</v>
      </c>
    </row>
    <row r="101" spans="1:64" x14ac:dyDescent="0.35">
      <c r="A101" s="1">
        <v>249</v>
      </c>
      <c r="B101">
        <v>15727.768519797941</v>
      </c>
      <c r="C101">
        <v>15920</v>
      </c>
      <c r="D101">
        <f t="shared" si="93"/>
        <v>15535.537039595882</v>
      </c>
      <c r="E101">
        <v>182</v>
      </c>
      <c r="F101" s="3">
        <v>-1.2074841721235191E-2</v>
      </c>
      <c r="G101" s="3">
        <v>1.2074841721235191E-2</v>
      </c>
      <c r="H101" s="3">
        <f t="shared" si="137"/>
        <v>1.2074841721235191E-2</v>
      </c>
      <c r="I101" s="3">
        <f t="shared" si="137"/>
        <v>1.2074841721235191E-2</v>
      </c>
      <c r="J101" s="3">
        <f t="shared" si="137"/>
        <v>1.2074841721235191E-2</v>
      </c>
      <c r="K101" s="3">
        <f t="shared" si="137"/>
        <v>1.2074841721235191E-2</v>
      </c>
      <c r="L101" s="3">
        <f t="shared" si="137"/>
        <v>1.2074841721235191E-2</v>
      </c>
      <c r="M101" s="3">
        <f t="shared" si="137"/>
        <v>1.2074841721235191E-2</v>
      </c>
      <c r="N101" s="3">
        <f t="shared" si="137"/>
        <v>1.2074841721235191E-2</v>
      </c>
      <c r="O101" s="3">
        <f t="shared" si="137"/>
        <v>1.2074841721235191E-2</v>
      </c>
      <c r="P101" s="3">
        <f t="shared" si="137"/>
        <v>1.2074841721235191E-2</v>
      </c>
      <c r="Q101" s="3">
        <f t="shared" si="137"/>
        <v>1.2074841721235191E-2</v>
      </c>
      <c r="R101" s="3">
        <f t="shared" si="137"/>
        <v>1.2074841721235191E-2</v>
      </c>
      <c r="S101" s="3">
        <f t="shared" si="137"/>
        <v>1.2074841721235191E-2</v>
      </c>
      <c r="T101" s="3">
        <f t="shared" si="137"/>
        <v>1.2074841721235191E-2</v>
      </c>
      <c r="U101" s="3">
        <f t="shared" si="137"/>
        <v>1.2074841721235191E-2</v>
      </c>
      <c r="V101" s="3">
        <f t="shared" si="137"/>
        <v>1.2074841721235191E-2</v>
      </c>
      <c r="W101" s="3">
        <f t="shared" si="125"/>
        <v>0</v>
      </c>
      <c r="X101" s="3">
        <f t="shared" si="125"/>
        <v>0</v>
      </c>
      <c r="Y101" s="3">
        <f t="shared" si="88"/>
        <v>0</v>
      </c>
      <c r="Z101" s="3">
        <f t="shared" si="88"/>
        <v>0</v>
      </c>
      <c r="AA101" s="3">
        <f t="shared" si="88"/>
        <v>0</v>
      </c>
      <c r="AB101" s="3">
        <f t="shared" si="94"/>
        <v>0</v>
      </c>
      <c r="AC101" s="3"/>
      <c r="AD101" s="8">
        <v>44810</v>
      </c>
      <c r="AE101" s="3">
        <f t="shared" si="111"/>
        <v>0</v>
      </c>
      <c r="AF101" s="3">
        <f t="shared" si="122"/>
        <v>0</v>
      </c>
      <c r="AG101" s="3">
        <f t="shared" si="117"/>
        <v>0</v>
      </c>
      <c r="AH101" s="3">
        <f t="shared" si="133"/>
        <v>0</v>
      </c>
      <c r="AI101" s="3">
        <f t="shared" si="133"/>
        <v>0</v>
      </c>
      <c r="AJ101" s="3">
        <f t="shared" si="133"/>
        <v>0</v>
      </c>
      <c r="AK101" s="3">
        <f t="shared" si="106"/>
        <v>0</v>
      </c>
      <c r="AL101" s="3">
        <f t="shared" ref="AL101:AX101" si="141">IF(AND($C101&gt;AL$3,$C101&lt;AM$3),$G101,)</f>
        <v>0</v>
      </c>
      <c r="AM101" s="3">
        <f t="shared" si="141"/>
        <v>0</v>
      </c>
      <c r="AN101" s="3">
        <f t="shared" si="141"/>
        <v>0</v>
      </c>
      <c r="AO101" s="3">
        <f t="shared" si="141"/>
        <v>0</v>
      </c>
      <c r="AP101" s="3">
        <f t="shared" si="141"/>
        <v>0</v>
      </c>
      <c r="AQ101" s="3">
        <f t="shared" si="141"/>
        <v>0</v>
      </c>
      <c r="AR101" s="3">
        <f t="shared" si="141"/>
        <v>0</v>
      </c>
      <c r="AS101" s="3">
        <f t="shared" si="141"/>
        <v>0</v>
      </c>
      <c r="AT101" s="3">
        <f t="shared" si="141"/>
        <v>1.2074841721235191E-2</v>
      </c>
      <c r="AU101" s="3">
        <f t="shared" si="141"/>
        <v>0</v>
      </c>
      <c r="AV101" s="3">
        <f t="shared" si="141"/>
        <v>0</v>
      </c>
      <c r="AW101" s="3">
        <f t="shared" si="141"/>
        <v>0</v>
      </c>
      <c r="AX101" s="3">
        <f t="shared" si="141"/>
        <v>0</v>
      </c>
      <c r="AY101" s="3">
        <f t="shared" si="109"/>
        <v>0</v>
      </c>
      <c r="AZ101" s="3">
        <f t="shared" si="109"/>
        <v>0</v>
      </c>
      <c r="BA101" s="3">
        <f t="shared" si="109"/>
        <v>0</v>
      </c>
      <c r="BE101" s="1">
        <v>249</v>
      </c>
      <c r="BF101">
        <v>15727.768519797941</v>
      </c>
      <c r="BG101">
        <v>15920</v>
      </c>
      <c r="BH101">
        <f t="shared" si="102"/>
        <v>15727.768519797941</v>
      </c>
      <c r="BI101">
        <f t="shared" si="103"/>
        <v>-192.23148020205917</v>
      </c>
      <c r="BJ101">
        <f t="shared" si="96"/>
        <v>0</v>
      </c>
      <c r="BK101">
        <f t="shared" si="92"/>
        <v>192.23148020205917</v>
      </c>
      <c r="BL101">
        <f t="shared" si="97"/>
        <v>15535.537039595882</v>
      </c>
    </row>
    <row r="102" spans="1:64" x14ac:dyDescent="0.35">
      <c r="A102" s="1">
        <v>250</v>
      </c>
      <c r="B102">
        <v>4886.5751963126713</v>
      </c>
      <c r="C102">
        <v>4204</v>
      </c>
      <c r="D102">
        <f t="shared" si="93"/>
        <v>3521.4248036873287</v>
      </c>
      <c r="E102">
        <v>101</v>
      </c>
      <c r="F102" s="3">
        <v>0.16236327219616339</v>
      </c>
      <c r="G102" s="3">
        <v>0.16236327219616339</v>
      </c>
      <c r="H102" s="3">
        <f t="shared" si="137"/>
        <v>0.16236327219616339</v>
      </c>
      <c r="I102" s="3">
        <f t="shared" si="137"/>
        <v>0.16236327219616339</v>
      </c>
      <c r="J102" s="3">
        <f t="shared" si="137"/>
        <v>0.16236327219616339</v>
      </c>
      <c r="K102" s="3">
        <f t="shared" si="137"/>
        <v>0.16236327219616339</v>
      </c>
      <c r="L102" s="3">
        <f t="shared" si="137"/>
        <v>0</v>
      </c>
      <c r="M102" s="3">
        <f t="shared" si="137"/>
        <v>0</v>
      </c>
      <c r="N102" s="3">
        <f t="shared" si="137"/>
        <v>0</v>
      </c>
      <c r="O102" s="3">
        <f t="shared" si="137"/>
        <v>0</v>
      </c>
      <c r="P102" s="3">
        <f t="shared" si="137"/>
        <v>0</v>
      </c>
      <c r="Q102" s="3">
        <f t="shared" si="137"/>
        <v>0</v>
      </c>
      <c r="R102" s="3">
        <f t="shared" si="137"/>
        <v>0</v>
      </c>
      <c r="S102" s="3">
        <f t="shared" si="137"/>
        <v>0</v>
      </c>
      <c r="T102" s="3">
        <f t="shared" si="137"/>
        <v>0</v>
      </c>
      <c r="U102" s="3">
        <f t="shared" si="137"/>
        <v>0</v>
      </c>
      <c r="V102" s="3">
        <f t="shared" si="137"/>
        <v>0</v>
      </c>
      <c r="W102" s="3">
        <f t="shared" si="125"/>
        <v>0</v>
      </c>
      <c r="X102" s="3">
        <f t="shared" si="125"/>
        <v>0</v>
      </c>
      <c r="Y102" s="3">
        <f t="shared" si="88"/>
        <v>0</v>
      </c>
      <c r="Z102" s="3">
        <f t="shared" si="88"/>
        <v>0</v>
      </c>
      <c r="AA102" s="3">
        <f t="shared" si="88"/>
        <v>0</v>
      </c>
      <c r="AB102" s="3">
        <f t="shared" si="94"/>
        <v>0</v>
      </c>
      <c r="AC102" s="3"/>
      <c r="AD102" s="8">
        <v>44811</v>
      </c>
      <c r="AE102" s="3">
        <f t="shared" si="111"/>
        <v>0</v>
      </c>
      <c r="AF102" s="3">
        <f t="shared" si="122"/>
        <v>0</v>
      </c>
      <c r="AG102" s="3">
        <f t="shared" si="117"/>
        <v>0</v>
      </c>
      <c r="AH102" s="3">
        <f t="shared" si="133"/>
        <v>0</v>
      </c>
      <c r="AI102" s="3">
        <f t="shared" si="133"/>
        <v>0.16236327219616339</v>
      </c>
      <c r="AJ102" s="3">
        <f t="shared" si="133"/>
        <v>0</v>
      </c>
      <c r="AK102" s="3">
        <f t="shared" si="106"/>
        <v>0</v>
      </c>
      <c r="AL102" s="3">
        <f t="shared" ref="AL102:AX102" si="142">IF(AND($C102&gt;AL$3,$C102&lt;AM$3),$G102,)</f>
        <v>0</v>
      </c>
      <c r="AM102" s="3">
        <f t="shared" si="142"/>
        <v>0</v>
      </c>
      <c r="AN102" s="3">
        <f t="shared" si="142"/>
        <v>0</v>
      </c>
      <c r="AO102" s="3">
        <f t="shared" si="142"/>
        <v>0</v>
      </c>
      <c r="AP102" s="3">
        <f t="shared" si="142"/>
        <v>0</v>
      </c>
      <c r="AQ102" s="3">
        <f t="shared" si="142"/>
        <v>0</v>
      </c>
      <c r="AR102" s="3">
        <f t="shared" si="142"/>
        <v>0</v>
      </c>
      <c r="AS102" s="3">
        <f t="shared" si="142"/>
        <v>0</v>
      </c>
      <c r="AT102" s="3">
        <f t="shared" si="142"/>
        <v>0</v>
      </c>
      <c r="AU102" s="3">
        <f t="shared" si="142"/>
        <v>0</v>
      </c>
      <c r="AV102" s="3">
        <f t="shared" si="142"/>
        <v>0</v>
      </c>
      <c r="AW102" s="3">
        <f t="shared" si="142"/>
        <v>0</v>
      </c>
      <c r="AX102" s="3">
        <f t="shared" si="142"/>
        <v>0</v>
      </c>
      <c r="AY102" s="3">
        <f t="shared" si="109"/>
        <v>0</v>
      </c>
      <c r="AZ102" s="3">
        <f t="shared" si="109"/>
        <v>0</v>
      </c>
      <c r="BA102" s="3">
        <f t="shared" si="109"/>
        <v>0</v>
      </c>
      <c r="BE102" s="1">
        <v>250</v>
      </c>
      <c r="BF102">
        <v>4886.5751963126713</v>
      </c>
      <c r="BG102">
        <v>4204</v>
      </c>
      <c r="BH102">
        <f t="shared" si="102"/>
        <v>4204</v>
      </c>
      <c r="BI102">
        <f t="shared" si="103"/>
        <v>682.57519631267132</v>
      </c>
      <c r="BJ102">
        <f t="shared" si="96"/>
        <v>682.57519631267132</v>
      </c>
      <c r="BK102">
        <f t="shared" si="92"/>
        <v>0</v>
      </c>
      <c r="BL102">
        <f t="shared" si="97"/>
        <v>3521.4248036873287</v>
      </c>
    </row>
    <row r="103" spans="1:64" x14ac:dyDescent="0.35">
      <c r="A103" s="1">
        <v>251</v>
      </c>
      <c r="B103">
        <v>15738.967948671299</v>
      </c>
      <c r="C103">
        <v>17664</v>
      </c>
      <c r="D103">
        <f t="shared" si="93"/>
        <v>13813.935897342599</v>
      </c>
      <c r="E103">
        <v>182</v>
      </c>
      <c r="F103" s="3">
        <v>-0.1089805282681555</v>
      </c>
      <c r="G103" s="3">
        <v>0.1089805282681555</v>
      </c>
      <c r="H103" s="3">
        <f t="shared" si="137"/>
        <v>0.1089805282681555</v>
      </c>
      <c r="I103" s="3">
        <f t="shared" si="137"/>
        <v>0.1089805282681555</v>
      </c>
      <c r="J103" s="3">
        <f t="shared" si="137"/>
        <v>0.1089805282681555</v>
      </c>
      <c r="K103" s="3">
        <f t="shared" si="137"/>
        <v>0.1089805282681555</v>
      </c>
      <c r="L103" s="3">
        <f t="shared" si="137"/>
        <v>0.1089805282681555</v>
      </c>
      <c r="M103" s="3">
        <f t="shared" si="137"/>
        <v>0.1089805282681555</v>
      </c>
      <c r="N103" s="3">
        <f t="shared" si="137"/>
        <v>0.1089805282681555</v>
      </c>
      <c r="O103" s="3">
        <f t="shared" si="137"/>
        <v>0.1089805282681555</v>
      </c>
      <c r="P103" s="3">
        <f t="shared" si="137"/>
        <v>0.1089805282681555</v>
      </c>
      <c r="Q103" s="3">
        <f t="shared" si="137"/>
        <v>0.1089805282681555</v>
      </c>
      <c r="R103" s="3">
        <f t="shared" si="137"/>
        <v>0.1089805282681555</v>
      </c>
      <c r="S103" s="3">
        <f t="shared" si="137"/>
        <v>0.1089805282681555</v>
      </c>
      <c r="T103" s="3">
        <f t="shared" si="137"/>
        <v>0.1089805282681555</v>
      </c>
      <c r="U103" s="3">
        <f t="shared" si="137"/>
        <v>0.1089805282681555</v>
      </c>
      <c r="V103" s="3">
        <f t="shared" si="137"/>
        <v>0.1089805282681555</v>
      </c>
      <c r="W103" s="3">
        <f t="shared" si="125"/>
        <v>0.1089805282681555</v>
      </c>
      <c r="X103" s="3">
        <f t="shared" si="125"/>
        <v>0.1089805282681555</v>
      </c>
      <c r="Y103" s="3">
        <f t="shared" si="88"/>
        <v>0</v>
      </c>
      <c r="Z103" s="3">
        <f t="shared" si="88"/>
        <v>0</v>
      </c>
      <c r="AA103" s="3">
        <f t="shared" si="88"/>
        <v>0</v>
      </c>
      <c r="AB103" s="3">
        <f t="shared" si="94"/>
        <v>0</v>
      </c>
      <c r="AC103" s="3"/>
      <c r="AD103" s="8">
        <v>44812</v>
      </c>
      <c r="AE103" s="3">
        <f t="shared" si="111"/>
        <v>0</v>
      </c>
      <c r="AF103" s="3">
        <f t="shared" si="122"/>
        <v>0</v>
      </c>
      <c r="AG103" s="3">
        <f t="shared" si="117"/>
        <v>0</v>
      </c>
      <c r="AH103" s="3">
        <f t="shared" si="133"/>
        <v>0</v>
      </c>
      <c r="AI103" s="3">
        <f t="shared" si="133"/>
        <v>0</v>
      </c>
      <c r="AJ103" s="3">
        <f t="shared" si="133"/>
        <v>0</v>
      </c>
      <c r="AK103" s="3">
        <f t="shared" si="106"/>
        <v>0</v>
      </c>
      <c r="AL103" s="3">
        <f t="shared" ref="AL103:AX103" si="143">IF(AND($C103&gt;AL$3,$C103&lt;AM$3),$G103,)</f>
        <v>0</v>
      </c>
      <c r="AM103" s="3">
        <f t="shared" si="143"/>
        <v>0</v>
      </c>
      <c r="AN103" s="3">
        <f t="shared" si="143"/>
        <v>0</v>
      </c>
      <c r="AO103" s="3">
        <f t="shared" si="143"/>
        <v>0</v>
      </c>
      <c r="AP103" s="3">
        <f t="shared" si="143"/>
        <v>0</v>
      </c>
      <c r="AQ103" s="3">
        <f t="shared" si="143"/>
        <v>0</v>
      </c>
      <c r="AR103" s="3">
        <f t="shared" si="143"/>
        <v>0</v>
      </c>
      <c r="AS103" s="3">
        <f t="shared" si="143"/>
        <v>0</v>
      </c>
      <c r="AT103" s="3">
        <f t="shared" si="143"/>
        <v>0</v>
      </c>
      <c r="AU103" s="3">
        <f t="shared" si="143"/>
        <v>0</v>
      </c>
      <c r="AV103" s="3">
        <f t="shared" si="143"/>
        <v>0.1089805282681555</v>
      </c>
      <c r="AW103" s="3">
        <f t="shared" si="143"/>
        <v>0</v>
      </c>
      <c r="AX103" s="3">
        <f t="shared" si="143"/>
        <v>0</v>
      </c>
      <c r="AY103" s="3">
        <f t="shared" si="109"/>
        <v>0</v>
      </c>
      <c r="AZ103" s="3">
        <f t="shared" si="109"/>
        <v>0</v>
      </c>
      <c r="BA103" s="3">
        <f t="shared" si="109"/>
        <v>0</v>
      </c>
      <c r="BE103" s="1">
        <v>251</v>
      </c>
      <c r="BF103">
        <v>15738.967948671299</v>
      </c>
      <c r="BG103">
        <v>17664</v>
      </c>
      <c r="BH103">
        <f t="shared" si="102"/>
        <v>15738.967948671299</v>
      </c>
      <c r="BI103">
        <f t="shared" si="103"/>
        <v>-1925.0320513287006</v>
      </c>
      <c r="BJ103">
        <f t="shared" si="96"/>
        <v>0</v>
      </c>
      <c r="BK103">
        <f t="shared" si="92"/>
        <v>1925.0320513287006</v>
      </c>
      <c r="BL103">
        <f t="shared" si="97"/>
        <v>13813.935897342599</v>
      </c>
    </row>
    <row r="104" spans="1:64" x14ac:dyDescent="0.35">
      <c r="A104" s="1">
        <v>252</v>
      </c>
      <c r="B104">
        <v>4728.0385201749759</v>
      </c>
      <c r="C104">
        <v>2568</v>
      </c>
      <c r="D104">
        <f t="shared" si="93"/>
        <v>407.96147982502407</v>
      </c>
      <c r="E104">
        <v>162</v>
      </c>
      <c r="F104" s="3">
        <v>0.84113649539523982</v>
      </c>
      <c r="G104" s="3">
        <v>0.84113649539523982</v>
      </c>
      <c r="H104" s="3">
        <f t="shared" si="137"/>
        <v>0.84113649539523982</v>
      </c>
      <c r="I104" s="3">
        <f t="shared" si="137"/>
        <v>0.84113649539523982</v>
      </c>
      <c r="J104" s="3">
        <f t="shared" si="137"/>
        <v>0</v>
      </c>
      <c r="K104" s="3">
        <f t="shared" si="137"/>
        <v>0</v>
      </c>
      <c r="L104" s="3">
        <f t="shared" si="137"/>
        <v>0</v>
      </c>
      <c r="M104" s="3">
        <f t="shared" si="137"/>
        <v>0</v>
      </c>
      <c r="N104" s="3">
        <f t="shared" si="137"/>
        <v>0</v>
      </c>
      <c r="O104" s="3">
        <f t="shared" si="137"/>
        <v>0</v>
      </c>
      <c r="P104" s="3">
        <f t="shared" si="137"/>
        <v>0</v>
      </c>
      <c r="Q104" s="3">
        <f t="shared" si="137"/>
        <v>0</v>
      </c>
      <c r="R104" s="3">
        <f t="shared" si="137"/>
        <v>0</v>
      </c>
      <c r="S104" s="3">
        <f t="shared" si="137"/>
        <v>0</v>
      </c>
      <c r="T104" s="3">
        <f t="shared" si="137"/>
        <v>0</v>
      </c>
      <c r="U104" s="3">
        <f t="shared" si="137"/>
        <v>0</v>
      </c>
      <c r="V104" s="3">
        <f t="shared" si="137"/>
        <v>0</v>
      </c>
      <c r="W104" s="3">
        <f t="shared" si="125"/>
        <v>0</v>
      </c>
      <c r="X104" s="3">
        <f t="shared" si="125"/>
        <v>0</v>
      </c>
      <c r="Y104" s="3">
        <f t="shared" si="88"/>
        <v>0</v>
      </c>
      <c r="Z104" s="3">
        <f t="shared" si="88"/>
        <v>0</v>
      </c>
      <c r="AA104" s="3">
        <f t="shared" si="88"/>
        <v>0</v>
      </c>
      <c r="AB104" s="3">
        <f t="shared" si="94"/>
        <v>0</v>
      </c>
      <c r="AC104" s="3"/>
      <c r="AD104" s="8">
        <v>44813</v>
      </c>
      <c r="AE104" s="3">
        <f t="shared" si="111"/>
        <v>0</v>
      </c>
      <c r="AF104" s="3">
        <f t="shared" si="122"/>
        <v>0</v>
      </c>
      <c r="AG104" s="3">
        <f t="shared" si="117"/>
        <v>0.84113649539523982</v>
      </c>
      <c r="AH104" s="3">
        <f t="shared" si="133"/>
        <v>0</v>
      </c>
      <c r="AI104" s="3">
        <f t="shared" si="133"/>
        <v>0</v>
      </c>
      <c r="AJ104" s="3">
        <f t="shared" si="133"/>
        <v>0</v>
      </c>
      <c r="AK104" s="3">
        <f t="shared" si="106"/>
        <v>0</v>
      </c>
      <c r="AL104" s="3">
        <f t="shared" ref="AL104:AX104" si="144">IF(AND($C104&gt;AL$3,$C104&lt;AM$3),$G104,)</f>
        <v>0</v>
      </c>
      <c r="AM104" s="3">
        <f t="shared" si="144"/>
        <v>0</v>
      </c>
      <c r="AN104" s="3">
        <f t="shared" si="144"/>
        <v>0</v>
      </c>
      <c r="AO104" s="3">
        <f t="shared" si="144"/>
        <v>0</v>
      </c>
      <c r="AP104" s="3">
        <f t="shared" si="144"/>
        <v>0</v>
      </c>
      <c r="AQ104" s="3">
        <f t="shared" si="144"/>
        <v>0</v>
      </c>
      <c r="AR104" s="3">
        <f t="shared" si="144"/>
        <v>0</v>
      </c>
      <c r="AS104" s="3">
        <f t="shared" si="144"/>
        <v>0</v>
      </c>
      <c r="AT104" s="3">
        <f t="shared" si="144"/>
        <v>0</v>
      </c>
      <c r="AU104" s="3">
        <f t="shared" si="144"/>
        <v>0</v>
      </c>
      <c r="AV104" s="3">
        <f t="shared" si="144"/>
        <v>0</v>
      </c>
      <c r="AW104" s="3">
        <f t="shared" si="144"/>
        <v>0</v>
      </c>
      <c r="AX104" s="3">
        <f t="shared" si="144"/>
        <v>0</v>
      </c>
      <c r="AY104" s="3">
        <f t="shared" si="109"/>
        <v>0</v>
      </c>
      <c r="AZ104" s="3">
        <f t="shared" si="109"/>
        <v>0</v>
      </c>
      <c r="BA104" s="3">
        <f t="shared" si="109"/>
        <v>0</v>
      </c>
      <c r="BE104" s="1">
        <v>252</v>
      </c>
      <c r="BF104">
        <v>4728.0385201749759</v>
      </c>
      <c r="BG104">
        <v>2568</v>
      </c>
      <c r="BH104">
        <f t="shared" si="102"/>
        <v>2568</v>
      </c>
      <c r="BI104">
        <f t="shared" si="103"/>
        <v>2160.0385201749759</v>
      </c>
      <c r="BJ104">
        <f t="shared" si="96"/>
        <v>2160.0385201749759</v>
      </c>
      <c r="BK104">
        <f t="shared" si="92"/>
        <v>0</v>
      </c>
      <c r="BL104">
        <f t="shared" si="97"/>
        <v>407.96147982502407</v>
      </c>
    </row>
    <row r="105" spans="1:64" x14ac:dyDescent="0.35">
      <c r="A105" s="1">
        <v>253</v>
      </c>
      <c r="B105">
        <v>5013.2442131357193</v>
      </c>
      <c r="C105">
        <v>2032</v>
      </c>
      <c r="D105">
        <f t="shared" si="93"/>
        <v>-949.24421313571929</v>
      </c>
      <c r="E105">
        <v>144</v>
      </c>
      <c r="F105" s="3">
        <v>1.4671477426849009</v>
      </c>
      <c r="G105" s="3">
        <v>1.4671477426849009</v>
      </c>
      <c r="H105" s="3">
        <f t="shared" si="137"/>
        <v>1.4671477426849009</v>
      </c>
      <c r="I105" s="3">
        <f t="shared" si="137"/>
        <v>1.4671477426849009</v>
      </c>
      <c r="J105" s="3">
        <f t="shared" si="137"/>
        <v>0</v>
      </c>
      <c r="K105" s="3">
        <f t="shared" si="137"/>
        <v>0</v>
      </c>
      <c r="L105" s="3">
        <f t="shared" si="137"/>
        <v>0</v>
      </c>
      <c r="M105" s="3">
        <f t="shared" si="137"/>
        <v>0</v>
      </c>
      <c r="N105" s="3">
        <f t="shared" si="137"/>
        <v>0</v>
      </c>
      <c r="O105" s="3">
        <f t="shared" si="137"/>
        <v>0</v>
      </c>
      <c r="P105" s="3">
        <f t="shared" si="137"/>
        <v>0</v>
      </c>
      <c r="Q105" s="3">
        <f t="shared" si="137"/>
        <v>0</v>
      </c>
      <c r="R105" s="3">
        <f t="shared" si="137"/>
        <v>0</v>
      </c>
      <c r="S105" s="3">
        <f t="shared" si="137"/>
        <v>0</v>
      </c>
      <c r="T105" s="3">
        <f t="shared" si="137"/>
        <v>0</v>
      </c>
      <c r="U105" s="3">
        <f t="shared" si="137"/>
        <v>0</v>
      </c>
      <c r="V105" s="3">
        <f t="shared" si="137"/>
        <v>0</v>
      </c>
      <c r="W105" s="3">
        <f t="shared" si="125"/>
        <v>0</v>
      </c>
      <c r="X105" s="3">
        <f t="shared" si="125"/>
        <v>0</v>
      </c>
      <c r="Y105" s="3">
        <f t="shared" si="88"/>
        <v>0</v>
      </c>
      <c r="Z105" s="3">
        <f t="shared" si="88"/>
        <v>0</v>
      </c>
      <c r="AA105" s="3">
        <f t="shared" si="88"/>
        <v>0</v>
      </c>
      <c r="AB105" s="3">
        <f t="shared" si="94"/>
        <v>0</v>
      </c>
      <c r="AC105" s="3"/>
      <c r="AD105" s="8">
        <v>44814</v>
      </c>
      <c r="AE105" s="3">
        <f t="shared" si="111"/>
        <v>0</v>
      </c>
      <c r="AF105" s="3">
        <f t="shared" si="122"/>
        <v>0</v>
      </c>
      <c r="AG105" s="3">
        <f t="shared" si="117"/>
        <v>1.4671477426849009</v>
      </c>
      <c r="AH105" s="3">
        <f t="shared" si="133"/>
        <v>0</v>
      </c>
      <c r="AI105" s="3">
        <f t="shared" si="133"/>
        <v>0</v>
      </c>
      <c r="AJ105" s="3">
        <f t="shared" si="133"/>
        <v>0</v>
      </c>
      <c r="AK105" s="3">
        <f t="shared" si="106"/>
        <v>0</v>
      </c>
      <c r="AL105" s="3">
        <f t="shared" ref="AL105:AX105" si="145">IF(AND($C105&gt;AL$3,$C105&lt;AM$3),$G105,)</f>
        <v>0</v>
      </c>
      <c r="AM105" s="3">
        <f t="shared" si="145"/>
        <v>0</v>
      </c>
      <c r="AN105" s="3">
        <f t="shared" si="145"/>
        <v>0</v>
      </c>
      <c r="AO105" s="3">
        <f t="shared" si="145"/>
        <v>0</v>
      </c>
      <c r="AP105" s="3">
        <f t="shared" si="145"/>
        <v>0</v>
      </c>
      <c r="AQ105" s="3">
        <f t="shared" si="145"/>
        <v>0</v>
      </c>
      <c r="AR105" s="3">
        <f t="shared" si="145"/>
        <v>0</v>
      </c>
      <c r="AS105" s="3">
        <f t="shared" si="145"/>
        <v>0</v>
      </c>
      <c r="AT105" s="3">
        <f t="shared" si="145"/>
        <v>0</v>
      </c>
      <c r="AU105" s="3">
        <f t="shared" si="145"/>
        <v>0</v>
      </c>
      <c r="AV105" s="3">
        <f t="shared" si="145"/>
        <v>0</v>
      </c>
      <c r="AW105" s="3">
        <f t="shared" si="145"/>
        <v>0</v>
      </c>
      <c r="AX105" s="3">
        <f t="shared" si="145"/>
        <v>0</v>
      </c>
      <c r="AY105" s="3">
        <f t="shared" si="109"/>
        <v>0</v>
      </c>
      <c r="AZ105" s="3">
        <f t="shared" si="109"/>
        <v>0</v>
      </c>
      <c r="BA105" s="3">
        <f t="shared" si="109"/>
        <v>0</v>
      </c>
      <c r="BE105" s="1">
        <v>253</v>
      </c>
      <c r="BF105">
        <v>5013.2442131357193</v>
      </c>
      <c r="BG105">
        <v>2032</v>
      </c>
      <c r="BH105">
        <f t="shared" si="102"/>
        <v>2032</v>
      </c>
      <c r="BI105">
        <f t="shared" si="103"/>
        <v>2981.2442131357193</v>
      </c>
      <c r="BJ105">
        <f t="shared" si="96"/>
        <v>2981.2442131357193</v>
      </c>
      <c r="BK105">
        <f t="shared" si="92"/>
        <v>0</v>
      </c>
      <c r="BL105">
        <f t="shared" si="97"/>
        <v>-949.24421313571929</v>
      </c>
    </row>
    <row r="106" spans="1:64" x14ac:dyDescent="0.35">
      <c r="A106" s="1">
        <v>254</v>
      </c>
      <c r="B106">
        <v>8989.6150664237302</v>
      </c>
      <c r="C106">
        <v>10460</v>
      </c>
      <c r="D106">
        <f t="shared" si="93"/>
        <v>7519.2301328474605</v>
      </c>
      <c r="E106">
        <v>182</v>
      </c>
      <c r="F106" s="3">
        <v>-0.1405721733820525</v>
      </c>
      <c r="G106" s="3">
        <v>0.1405721733820525</v>
      </c>
      <c r="H106" s="3">
        <f t="shared" si="137"/>
        <v>0.1405721733820525</v>
      </c>
      <c r="I106" s="3">
        <f t="shared" si="137"/>
        <v>0.1405721733820525</v>
      </c>
      <c r="J106" s="3">
        <f t="shared" si="137"/>
        <v>0.1405721733820525</v>
      </c>
      <c r="K106" s="3">
        <f t="shared" si="137"/>
        <v>0.1405721733820525</v>
      </c>
      <c r="L106" s="3">
        <f t="shared" si="137"/>
        <v>0.1405721733820525</v>
      </c>
      <c r="M106" s="3">
        <f t="shared" si="137"/>
        <v>0.1405721733820525</v>
      </c>
      <c r="N106" s="3">
        <f t="shared" si="137"/>
        <v>0.1405721733820525</v>
      </c>
      <c r="O106" s="3">
        <f t="shared" si="137"/>
        <v>0.1405721733820525</v>
      </c>
      <c r="P106" s="3">
        <f t="shared" si="137"/>
        <v>0.1405721733820525</v>
      </c>
      <c r="Q106" s="3">
        <f t="shared" si="137"/>
        <v>0.1405721733820525</v>
      </c>
      <c r="R106" s="3">
        <f t="shared" si="137"/>
        <v>0</v>
      </c>
      <c r="S106" s="3">
        <f t="shared" si="137"/>
        <v>0</v>
      </c>
      <c r="T106" s="3">
        <f t="shared" si="137"/>
        <v>0</v>
      </c>
      <c r="U106" s="3">
        <f t="shared" si="137"/>
        <v>0</v>
      </c>
      <c r="V106" s="3">
        <f t="shared" si="137"/>
        <v>0</v>
      </c>
      <c r="W106" s="3">
        <f t="shared" si="125"/>
        <v>0</v>
      </c>
      <c r="X106" s="3">
        <f t="shared" si="125"/>
        <v>0</v>
      </c>
      <c r="Y106" s="3">
        <f t="shared" si="88"/>
        <v>0</v>
      </c>
      <c r="Z106" s="3">
        <f t="shared" si="88"/>
        <v>0</v>
      </c>
      <c r="AA106" s="3">
        <f t="shared" si="88"/>
        <v>0</v>
      </c>
      <c r="AB106" s="3">
        <f t="shared" si="94"/>
        <v>0</v>
      </c>
      <c r="AC106" s="3"/>
      <c r="AD106" s="8">
        <v>44815</v>
      </c>
      <c r="AE106" s="3">
        <f t="shared" si="111"/>
        <v>0</v>
      </c>
      <c r="AF106" s="3">
        <f t="shared" si="122"/>
        <v>0</v>
      </c>
      <c r="AG106" s="3">
        <f t="shared" si="117"/>
        <v>0</v>
      </c>
      <c r="AH106" s="3">
        <f t="shared" si="133"/>
        <v>0</v>
      </c>
      <c r="AI106" s="3">
        <f t="shared" si="133"/>
        <v>0</v>
      </c>
      <c r="AJ106" s="3">
        <f t="shared" si="133"/>
        <v>0</v>
      </c>
      <c r="AK106" s="3">
        <f t="shared" si="106"/>
        <v>0</v>
      </c>
      <c r="AL106" s="3">
        <f t="shared" ref="AL106:AX106" si="146">IF(AND($C106&gt;AL$3,$C106&lt;AM$3),$G106,)</f>
        <v>0</v>
      </c>
      <c r="AM106" s="3">
        <f t="shared" si="146"/>
        <v>0</v>
      </c>
      <c r="AN106" s="3">
        <f t="shared" si="146"/>
        <v>0</v>
      </c>
      <c r="AO106" s="3">
        <f t="shared" si="146"/>
        <v>0.1405721733820525</v>
      </c>
      <c r="AP106" s="3">
        <f t="shared" si="146"/>
        <v>0</v>
      </c>
      <c r="AQ106" s="3">
        <f t="shared" si="146"/>
        <v>0</v>
      </c>
      <c r="AR106" s="3">
        <f t="shared" si="146"/>
        <v>0</v>
      </c>
      <c r="AS106" s="3">
        <f t="shared" si="146"/>
        <v>0</v>
      </c>
      <c r="AT106" s="3">
        <f t="shared" si="146"/>
        <v>0</v>
      </c>
      <c r="AU106" s="3">
        <f t="shared" si="146"/>
        <v>0</v>
      </c>
      <c r="AV106" s="3">
        <f t="shared" si="146"/>
        <v>0</v>
      </c>
      <c r="AW106" s="3">
        <f t="shared" si="146"/>
        <v>0</v>
      </c>
      <c r="AX106" s="3">
        <f t="shared" si="146"/>
        <v>0</v>
      </c>
      <c r="AY106" s="3">
        <f t="shared" si="109"/>
        <v>0</v>
      </c>
      <c r="AZ106" s="3">
        <f t="shared" si="109"/>
        <v>0</v>
      </c>
      <c r="BA106" s="3">
        <f t="shared" si="109"/>
        <v>0</v>
      </c>
      <c r="BE106" s="1">
        <v>254</v>
      </c>
      <c r="BF106">
        <v>8989.6150664237302</v>
      </c>
      <c r="BG106">
        <v>10460</v>
      </c>
      <c r="BH106">
        <f t="shared" si="102"/>
        <v>8989.6150664237302</v>
      </c>
      <c r="BI106">
        <f t="shared" si="103"/>
        <v>-1470.3849335762698</v>
      </c>
      <c r="BJ106">
        <f t="shared" si="96"/>
        <v>0</v>
      </c>
      <c r="BK106">
        <f t="shared" si="92"/>
        <v>1470.3849335762698</v>
      </c>
      <c r="BL106">
        <f t="shared" si="97"/>
        <v>7519.2301328474605</v>
      </c>
    </row>
    <row r="107" spans="1:64" x14ac:dyDescent="0.35">
      <c r="A107" s="1">
        <v>255</v>
      </c>
      <c r="B107">
        <v>2932.8510983998699</v>
      </c>
      <c r="C107">
        <v>2864</v>
      </c>
      <c r="D107">
        <f t="shared" si="93"/>
        <v>2795.1489016001301</v>
      </c>
      <c r="E107">
        <v>162</v>
      </c>
      <c r="F107" s="3">
        <v>2.4040187988781488E-2</v>
      </c>
      <c r="G107" s="3">
        <v>2.4040187988781488E-2</v>
      </c>
      <c r="H107" s="3">
        <f t="shared" si="137"/>
        <v>2.4040187988781488E-2</v>
      </c>
      <c r="I107" s="3">
        <f t="shared" si="137"/>
        <v>2.4040187988781488E-2</v>
      </c>
      <c r="J107" s="3">
        <f t="shared" si="137"/>
        <v>0</v>
      </c>
      <c r="K107" s="3">
        <f t="shared" si="137"/>
        <v>0</v>
      </c>
      <c r="L107" s="3">
        <f t="shared" si="137"/>
        <v>0</v>
      </c>
      <c r="M107" s="3">
        <f t="shared" si="137"/>
        <v>0</v>
      </c>
      <c r="N107" s="3">
        <f t="shared" si="137"/>
        <v>0</v>
      </c>
      <c r="O107" s="3">
        <f t="shared" si="137"/>
        <v>0</v>
      </c>
      <c r="P107" s="3">
        <f t="shared" si="137"/>
        <v>0</v>
      </c>
      <c r="Q107" s="3">
        <f t="shared" si="137"/>
        <v>0</v>
      </c>
      <c r="R107" s="3">
        <f t="shared" si="137"/>
        <v>0</v>
      </c>
      <c r="S107" s="3">
        <f t="shared" si="137"/>
        <v>0</v>
      </c>
      <c r="T107" s="3">
        <f t="shared" si="137"/>
        <v>0</v>
      </c>
      <c r="U107" s="3">
        <f t="shared" si="137"/>
        <v>0</v>
      </c>
      <c r="V107" s="3">
        <f t="shared" si="137"/>
        <v>0</v>
      </c>
      <c r="W107" s="3">
        <f t="shared" si="125"/>
        <v>0</v>
      </c>
      <c r="X107" s="3">
        <f t="shared" si="125"/>
        <v>0</v>
      </c>
      <c r="Y107" s="3">
        <f t="shared" si="88"/>
        <v>0</v>
      </c>
      <c r="Z107" s="3">
        <f t="shared" si="88"/>
        <v>0</v>
      </c>
      <c r="AA107" s="3">
        <f t="shared" si="88"/>
        <v>0</v>
      </c>
      <c r="AB107" s="3">
        <f t="shared" si="94"/>
        <v>0</v>
      </c>
      <c r="AC107" s="3"/>
      <c r="AD107" s="8">
        <v>44816</v>
      </c>
      <c r="AE107" s="3">
        <f t="shared" si="111"/>
        <v>0</v>
      </c>
      <c r="AF107" s="3">
        <f t="shared" si="122"/>
        <v>0</v>
      </c>
      <c r="AG107" s="3">
        <f t="shared" si="117"/>
        <v>2.4040187988781488E-2</v>
      </c>
      <c r="AH107" s="3">
        <f t="shared" si="133"/>
        <v>0</v>
      </c>
      <c r="AI107" s="3">
        <f t="shared" si="133"/>
        <v>0</v>
      </c>
      <c r="AJ107" s="3">
        <f t="shared" si="133"/>
        <v>0</v>
      </c>
      <c r="AK107" s="3">
        <f t="shared" ref="AK107:AK138" si="147">IF(AND($C107&gt;AK$3,$C107&lt;AL$3),$G107,)</f>
        <v>0</v>
      </c>
      <c r="AL107" s="3">
        <f t="shared" ref="AL107:AX107" si="148">IF(AND($C107&gt;AL$3,$C107&lt;AM$3),$G107,)</f>
        <v>0</v>
      </c>
      <c r="AM107" s="3">
        <f t="shared" si="148"/>
        <v>0</v>
      </c>
      <c r="AN107" s="3">
        <f t="shared" si="148"/>
        <v>0</v>
      </c>
      <c r="AO107" s="3">
        <f t="shared" si="148"/>
        <v>0</v>
      </c>
      <c r="AP107" s="3">
        <f t="shared" si="148"/>
        <v>0</v>
      </c>
      <c r="AQ107" s="3">
        <f t="shared" si="148"/>
        <v>0</v>
      </c>
      <c r="AR107" s="3">
        <f t="shared" si="148"/>
        <v>0</v>
      </c>
      <c r="AS107" s="3">
        <f t="shared" si="148"/>
        <v>0</v>
      </c>
      <c r="AT107" s="3">
        <f t="shared" si="148"/>
        <v>0</v>
      </c>
      <c r="AU107" s="3">
        <f t="shared" si="148"/>
        <v>0</v>
      </c>
      <c r="AV107" s="3">
        <f t="shared" si="148"/>
        <v>0</v>
      </c>
      <c r="AW107" s="3">
        <f t="shared" si="148"/>
        <v>0</v>
      </c>
      <c r="AX107" s="3">
        <f t="shared" si="148"/>
        <v>0</v>
      </c>
      <c r="AY107" s="3">
        <f t="shared" si="109"/>
        <v>0</v>
      </c>
      <c r="AZ107" s="3">
        <f t="shared" si="109"/>
        <v>0</v>
      </c>
      <c r="BA107" s="3">
        <f t="shared" si="109"/>
        <v>0</v>
      </c>
      <c r="BE107" s="1">
        <v>255</v>
      </c>
      <c r="BF107">
        <v>2932.8510983998699</v>
      </c>
      <c r="BG107">
        <v>2864</v>
      </c>
      <c r="BH107">
        <f t="shared" si="102"/>
        <v>2864</v>
      </c>
      <c r="BI107">
        <f t="shared" si="103"/>
        <v>68.851098399869898</v>
      </c>
      <c r="BJ107">
        <f t="shared" si="96"/>
        <v>68.851098399869898</v>
      </c>
      <c r="BK107">
        <f t="shared" si="92"/>
        <v>0</v>
      </c>
      <c r="BL107">
        <f t="shared" si="97"/>
        <v>2795.1489016001301</v>
      </c>
    </row>
    <row r="108" spans="1:64" x14ac:dyDescent="0.35">
      <c r="A108" s="1">
        <v>256</v>
      </c>
      <c r="B108">
        <v>6081.2568156095931</v>
      </c>
      <c r="C108">
        <v>4120</v>
      </c>
      <c r="D108">
        <f t="shared" si="93"/>
        <v>2158.7431843904069</v>
      </c>
      <c r="E108">
        <v>162</v>
      </c>
      <c r="F108" s="3">
        <v>0.47603320767223128</v>
      </c>
      <c r="G108" s="3">
        <v>0.47603320767223128</v>
      </c>
      <c r="H108" s="3">
        <f t="shared" si="137"/>
        <v>0.47603320767223128</v>
      </c>
      <c r="I108" s="3">
        <f t="shared" si="137"/>
        <v>0.47603320767223128</v>
      </c>
      <c r="J108" s="3">
        <f t="shared" si="137"/>
        <v>0.47603320767223128</v>
      </c>
      <c r="K108" s="3">
        <f t="shared" si="137"/>
        <v>0.47603320767223128</v>
      </c>
      <c r="L108" s="3">
        <f t="shared" si="137"/>
        <v>0</v>
      </c>
      <c r="M108" s="3">
        <f t="shared" si="137"/>
        <v>0</v>
      </c>
      <c r="N108" s="3">
        <f t="shared" si="137"/>
        <v>0</v>
      </c>
      <c r="O108" s="3">
        <f t="shared" si="137"/>
        <v>0</v>
      </c>
      <c r="P108" s="3">
        <f t="shared" si="137"/>
        <v>0</v>
      </c>
      <c r="Q108" s="3">
        <f t="shared" si="137"/>
        <v>0</v>
      </c>
      <c r="R108" s="3">
        <f t="shared" si="137"/>
        <v>0</v>
      </c>
      <c r="S108" s="3">
        <f t="shared" si="137"/>
        <v>0</v>
      </c>
      <c r="T108" s="3">
        <f t="shared" si="137"/>
        <v>0</v>
      </c>
      <c r="U108" s="3">
        <f t="shared" si="137"/>
        <v>0</v>
      </c>
      <c r="V108" s="3">
        <f t="shared" si="137"/>
        <v>0</v>
      </c>
      <c r="W108" s="3">
        <f t="shared" ref="W108:X131" si="149">IF($C108&gt;W$3,$G108,)</f>
        <v>0</v>
      </c>
      <c r="X108" s="3">
        <f t="shared" si="149"/>
        <v>0</v>
      </c>
      <c r="Y108" s="3">
        <f t="shared" si="88"/>
        <v>0</v>
      </c>
      <c r="Z108" s="3">
        <f t="shared" si="88"/>
        <v>0</v>
      </c>
      <c r="AA108" s="3">
        <f t="shared" si="88"/>
        <v>0</v>
      </c>
      <c r="AB108" s="3">
        <f t="shared" si="94"/>
        <v>0</v>
      </c>
      <c r="AC108" s="3"/>
      <c r="AD108" s="8">
        <v>44817</v>
      </c>
      <c r="AE108" s="3">
        <f t="shared" si="111"/>
        <v>0</v>
      </c>
      <c r="AF108" s="3">
        <f t="shared" si="122"/>
        <v>0</v>
      </c>
      <c r="AG108" s="3">
        <f t="shared" si="117"/>
        <v>0</v>
      </c>
      <c r="AH108" s="3">
        <f t="shared" si="133"/>
        <v>0</v>
      </c>
      <c r="AI108" s="3">
        <f t="shared" si="133"/>
        <v>0.47603320767223128</v>
      </c>
      <c r="AJ108" s="3">
        <f t="shared" si="133"/>
        <v>0</v>
      </c>
      <c r="AK108" s="3">
        <f t="shared" si="147"/>
        <v>0</v>
      </c>
      <c r="AL108" s="3">
        <f t="shared" ref="AL108:AX108" si="150">IF(AND($C108&gt;AL$3,$C108&lt;AM$3),$G108,)</f>
        <v>0</v>
      </c>
      <c r="AM108" s="3">
        <f t="shared" si="150"/>
        <v>0</v>
      </c>
      <c r="AN108" s="3">
        <f t="shared" si="150"/>
        <v>0</v>
      </c>
      <c r="AO108" s="3">
        <f t="shared" si="150"/>
        <v>0</v>
      </c>
      <c r="AP108" s="3">
        <f t="shared" si="150"/>
        <v>0</v>
      </c>
      <c r="AQ108" s="3">
        <f t="shared" si="150"/>
        <v>0</v>
      </c>
      <c r="AR108" s="3">
        <f t="shared" si="150"/>
        <v>0</v>
      </c>
      <c r="AS108" s="3">
        <f t="shared" si="150"/>
        <v>0</v>
      </c>
      <c r="AT108" s="3">
        <f t="shared" si="150"/>
        <v>0</v>
      </c>
      <c r="AU108" s="3">
        <f t="shared" si="150"/>
        <v>0</v>
      </c>
      <c r="AV108" s="3">
        <f t="shared" si="150"/>
        <v>0</v>
      </c>
      <c r="AW108" s="3">
        <f t="shared" si="150"/>
        <v>0</v>
      </c>
      <c r="AX108" s="3">
        <f t="shared" si="150"/>
        <v>0</v>
      </c>
      <c r="AY108" s="3">
        <f t="shared" ref="AY108:BA139" si="151">IF(AND($C108&gt;AY$3,$C108&lt;AZ$3),$G108,)</f>
        <v>0</v>
      </c>
      <c r="AZ108" s="3">
        <f t="shared" si="151"/>
        <v>0</v>
      </c>
      <c r="BA108" s="3">
        <f t="shared" si="151"/>
        <v>0</v>
      </c>
      <c r="BE108" s="1">
        <v>256</v>
      </c>
      <c r="BF108">
        <v>6081.2568156095931</v>
      </c>
      <c r="BG108">
        <v>4120</v>
      </c>
      <c r="BH108">
        <f t="shared" si="102"/>
        <v>4120</v>
      </c>
      <c r="BI108">
        <f t="shared" si="103"/>
        <v>1961.2568156095931</v>
      </c>
      <c r="BJ108">
        <f t="shared" si="96"/>
        <v>1961.2568156095931</v>
      </c>
      <c r="BK108">
        <f t="shared" si="92"/>
        <v>0</v>
      </c>
      <c r="BL108">
        <f t="shared" si="97"/>
        <v>2158.7431843904069</v>
      </c>
    </row>
    <row r="109" spans="1:64" x14ac:dyDescent="0.35">
      <c r="A109" s="1">
        <v>257</v>
      </c>
      <c r="B109">
        <v>10897.481398142851</v>
      </c>
      <c r="C109">
        <v>8760</v>
      </c>
      <c r="D109">
        <f t="shared" si="93"/>
        <v>6622.5186018571494</v>
      </c>
      <c r="E109">
        <v>162</v>
      </c>
      <c r="F109" s="3">
        <v>0.24400472581539431</v>
      </c>
      <c r="G109" s="3">
        <v>0.24400472581539431</v>
      </c>
      <c r="H109" s="3">
        <f t="shared" si="137"/>
        <v>0.24400472581539431</v>
      </c>
      <c r="I109" s="3">
        <f t="shared" si="137"/>
        <v>0.24400472581539431</v>
      </c>
      <c r="J109" s="3">
        <f t="shared" si="137"/>
        <v>0.24400472581539431</v>
      </c>
      <c r="K109" s="3">
        <f t="shared" si="137"/>
        <v>0.24400472581539431</v>
      </c>
      <c r="L109" s="3">
        <f t="shared" si="137"/>
        <v>0.24400472581539431</v>
      </c>
      <c r="M109" s="3">
        <f t="shared" si="137"/>
        <v>0.24400472581539431</v>
      </c>
      <c r="N109" s="3">
        <f t="shared" si="137"/>
        <v>0.24400472581539431</v>
      </c>
      <c r="O109" s="3">
        <f t="shared" si="137"/>
        <v>0.24400472581539431</v>
      </c>
      <c r="P109" s="3">
        <f t="shared" si="137"/>
        <v>0</v>
      </c>
      <c r="Q109" s="3">
        <f t="shared" si="137"/>
        <v>0</v>
      </c>
      <c r="R109" s="3">
        <f t="shared" si="137"/>
        <v>0</v>
      </c>
      <c r="S109" s="3">
        <f t="shared" si="137"/>
        <v>0</v>
      </c>
      <c r="T109" s="3">
        <f t="shared" si="137"/>
        <v>0</v>
      </c>
      <c r="U109" s="3">
        <f t="shared" si="137"/>
        <v>0</v>
      </c>
      <c r="V109" s="3">
        <f t="shared" si="137"/>
        <v>0</v>
      </c>
      <c r="W109" s="3">
        <f t="shared" si="149"/>
        <v>0</v>
      </c>
      <c r="X109" s="3">
        <f t="shared" si="149"/>
        <v>0</v>
      </c>
      <c r="Y109" s="3">
        <f t="shared" si="88"/>
        <v>0</v>
      </c>
      <c r="Z109" s="3">
        <f t="shared" si="88"/>
        <v>0</v>
      </c>
      <c r="AA109" s="3">
        <f t="shared" si="88"/>
        <v>0</v>
      </c>
      <c r="AB109" s="3">
        <f t="shared" si="94"/>
        <v>0</v>
      </c>
      <c r="AC109" s="3"/>
      <c r="AD109" s="8">
        <v>44818</v>
      </c>
      <c r="AE109" s="3">
        <f t="shared" si="111"/>
        <v>0</v>
      </c>
      <c r="AF109" s="3">
        <f t="shared" si="122"/>
        <v>0</v>
      </c>
      <c r="AG109" s="3">
        <f t="shared" si="117"/>
        <v>0</v>
      </c>
      <c r="AH109" s="3">
        <f t="shared" si="133"/>
        <v>0</v>
      </c>
      <c r="AI109" s="3">
        <f t="shared" si="133"/>
        <v>0</v>
      </c>
      <c r="AJ109" s="3">
        <f t="shared" si="133"/>
        <v>0</v>
      </c>
      <c r="AK109" s="3">
        <f t="shared" si="147"/>
        <v>0</v>
      </c>
      <c r="AL109" s="3">
        <f t="shared" ref="AL109:AX109" si="152">IF(AND($C109&gt;AL$3,$C109&lt;AM$3),$G109,)</f>
        <v>0</v>
      </c>
      <c r="AM109" s="3">
        <f t="shared" si="152"/>
        <v>0.24400472581539431</v>
      </c>
      <c r="AN109" s="3">
        <f t="shared" si="152"/>
        <v>0</v>
      </c>
      <c r="AO109" s="3">
        <f t="shared" si="152"/>
        <v>0</v>
      </c>
      <c r="AP109" s="3">
        <f t="shared" si="152"/>
        <v>0</v>
      </c>
      <c r="AQ109" s="3">
        <f t="shared" si="152"/>
        <v>0</v>
      </c>
      <c r="AR109" s="3">
        <f t="shared" si="152"/>
        <v>0</v>
      </c>
      <c r="AS109" s="3">
        <f t="shared" si="152"/>
        <v>0</v>
      </c>
      <c r="AT109" s="3">
        <f t="shared" si="152"/>
        <v>0</v>
      </c>
      <c r="AU109" s="3">
        <f t="shared" si="152"/>
        <v>0</v>
      </c>
      <c r="AV109" s="3">
        <f t="shared" si="152"/>
        <v>0</v>
      </c>
      <c r="AW109" s="3">
        <f t="shared" si="152"/>
        <v>0</v>
      </c>
      <c r="AX109" s="3">
        <f t="shared" si="152"/>
        <v>0</v>
      </c>
      <c r="AY109" s="3">
        <f t="shared" si="151"/>
        <v>0</v>
      </c>
      <c r="AZ109" s="3">
        <f t="shared" si="151"/>
        <v>0</v>
      </c>
      <c r="BA109" s="3">
        <f t="shared" si="151"/>
        <v>0</v>
      </c>
      <c r="BE109" s="1">
        <v>257</v>
      </c>
      <c r="BF109">
        <v>10897.481398142851</v>
      </c>
      <c r="BG109">
        <v>8760</v>
      </c>
      <c r="BH109">
        <f t="shared" si="102"/>
        <v>8760</v>
      </c>
      <c r="BI109">
        <f t="shared" si="103"/>
        <v>2137.4813981428506</v>
      </c>
      <c r="BJ109">
        <f t="shared" si="96"/>
        <v>2137.4813981428506</v>
      </c>
      <c r="BK109">
        <f t="shared" si="92"/>
        <v>0</v>
      </c>
      <c r="BL109">
        <f t="shared" si="97"/>
        <v>6622.5186018571494</v>
      </c>
    </row>
    <row r="110" spans="1:64" x14ac:dyDescent="0.35">
      <c r="A110" s="1">
        <v>258</v>
      </c>
      <c r="B110">
        <v>7504.2302786822156</v>
      </c>
      <c r="C110">
        <v>8080</v>
      </c>
      <c r="D110">
        <f t="shared" si="93"/>
        <v>6928.4605573644312</v>
      </c>
      <c r="E110">
        <v>162</v>
      </c>
      <c r="F110" s="3">
        <v>-7.1258628875963459E-2</v>
      </c>
      <c r="G110" s="3">
        <v>7.1258628875963459E-2</v>
      </c>
      <c r="H110" s="3">
        <f t="shared" si="137"/>
        <v>7.1258628875963459E-2</v>
      </c>
      <c r="I110" s="3">
        <f t="shared" si="137"/>
        <v>7.1258628875963459E-2</v>
      </c>
      <c r="J110" s="3">
        <f t="shared" si="137"/>
        <v>7.1258628875963459E-2</v>
      </c>
      <c r="K110" s="3">
        <f t="shared" si="137"/>
        <v>7.1258628875963459E-2</v>
      </c>
      <c r="L110" s="3">
        <f t="shared" si="137"/>
        <v>7.1258628875963459E-2</v>
      </c>
      <c r="M110" s="3">
        <f t="shared" si="137"/>
        <v>7.1258628875963459E-2</v>
      </c>
      <c r="N110" s="3">
        <f t="shared" si="137"/>
        <v>7.1258628875963459E-2</v>
      </c>
      <c r="O110" s="3">
        <f t="shared" si="137"/>
        <v>7.1258628875963459E-2</v>
      </c>
      <c r="P110" s="3">
        <f t="shared" si="137"/>
        <v>0</v>
      </c>
      <c r="Q110" s="3">
        <f t="shared" si="137"/>
        <v>0</v>
      </c>
      <c r="R110" s="3">
        <f t="shared" si="137"/>
        <v>0</v>
      </c>
      <c r="S110" s="3">
        <f t="shared" si="137"/>
        <v>0</v>
      </c>
      <c r="T110" s="3">
        <f t="shared" si="137"/>
        <v>0</v>
      </c>
      <c r="U110" s="3">
        <f t="shared" si="137"/>
        <v>0</v>
      </c>
      <c r="V110" s="3">
        <f t="shared" si="137"/>
        <v>0</v>
      </c>
      <c r="W110" s="3">
        <f t="shared" si="149"/>
        <v>0</v>
      </c>
      <c r="X110" s="3">
        <f t="shared" si="149"/>
        <v>0</v>
      </c>
      <c r="Y110" s="3">
        <f t="shared" si="88"/>
        <v>0</v>
      </c>
      <c r="Z110" s="3">
        <f t="shared" si="88"/>
        <v>0</v>
      </c>
      <c r="AA110" s="3">
        <f t="shared" si="88"/>
        <v>0</v>
      </c>
      <c r="AB110" s="3">
        <f t="shared" si="94"/>
        <v>0</v>
      </c>
      <c r="AC110" s="3"/>
      <c r="AD110" s="8">
        <v>44819</v>
      </c>
      <c r="AE110" s="3">
        <f t="shared" ref="AE110:AE141" si="153">IF($C110&lt;AF$3,$G110,)</f>
        <v>0</v>
      </c>
      <c r="AF110" s="3">
        <f t="shared" si="122"/>
        <v>0</v>
      </c>
      <c r="AG110" s="3">
        <f t="shared" si="117"/>
        <v>0</v>
      </c>
      <c r="AH110" s="3">
        <f t="shared" si="133"/>
        <v>0</v>
      </c>
      <c r="AI110" s="3">
        <f t="shared" si="133"/>
        <v>0</v>
      </c>
      <c r="AJ110" s="3">
        <f t="shared" si="133"/>
        <v>0</v>
      </c>
      <c r="AK110" s="3">
        <f t="shared" si="147"/>
        <v>0</v>
      </c>
      <c r="AL110" s="3">
        <f t="shared" ref="AL110:AX110" si="154">IF(AND($C110&gt;AL$3,$C110&lt;AM$3),$G110,)</f>
        <v>0</v>
      </c>
      <c r="AM110" s="3">
        <f t="shared" si="154"/>
        <v>7.1258628875963459E-2</v>
      </c>
      <c r="AN110" s="3">
        <f t="shared" si="154"/>
        <v>0</v>
      </c>
      <c r="AO110" s="3">
        <f t="shared" si="154"/>
        <v>0</v>
      </c>
      <c r="AP110" s="3">
        <f t="shared" si="154"/>
        <v>0</v>
      </c>
      <c r="AQ110" s="3">
        <f t="shared" si="154"/>
        <v>0</v>
      </c>
      <c r="AR110" s="3">
        <f t="shared" si="154"/>
        <v>0</v>
      </c>
      <c r="AS110" s="3">
        <f t="shared" si="154"/>
        <v>0</v>
      </c>
      <c r="AT110" s="3">
        <f t="shared" si="154"/>
        <v>0</v>
      </c>
      <c r="AU110" s="3">
        <f t="shared" si="154"/>
        <v>0</v>
      </c>
      <c r="AV110" s="3">
        <f t="shared" si="154"/>
        <v>0</v>
      </c>
      <c r="AW110" s="3">
        <f t="shared" si="154"/>
        <v>0</v>
      </c>
      <c r="AX110" s="3">
        <f t="shared" si="154"/>
        <v>0</v>
      </c>
      <c r="AY110" s="3">
        <f t="shared" si="151"/>
        <v>0</v>
      </c>
      <c r="AZ110" s="3">
        <f t="shared" si="151"/>
        <v>0</v>
      </c>
      <c r="BA110" s="3">
        <f t="shared" si="151"/>
        <v>0</v>
      </c>
      <c r="BE110" s="1">
        <v>258</v>
      </c>
      <c r="BF110">
        <v>7504.2302786822156</v>
      </c>
      <c r="BG110">
        <v>8080</v>
      </c>
      <c r="BH110">
        <f t="shared" si="102"/>
        <v>7504.2302786822156</v>
      </c>
      <c r="BI110">
        <f t="shared" si="103"/>
        <v>-575.76972131778439</v>
      </c>
      <c r="BJ110">
        <f t="shared" si="96"/>
        <v>0</v>
      </c>
      <c r="BK110">
        <f t="shared" si="92"/>
        <v>575.76972131778439</v>
      </c>
      <c r="BL110">
        <f t="shared" si="97"/>
        <v>6928.4605573644312</v>
      </c>
    </row>
    <row r="111" spans="1:64" x14ac:dyDescent="0.35">
      <c r="A111" s="1">
        <v>259</v>
      </c>
      <c r="B111">
        <v>8266.2732476193341</v>
      </c>
      <c r="C111">
        <v>9676</v>
      </c>
      <c r="D111">
        <f t="shared" si="93"/>
        <v>6856.5464952386683</v>
      </c>
      <c r="E111">
        <v>162</v>
      </c>
      <c r="F111" s="3">
        <v>-0.1456931327388038</v>
      </c>
      <c r="G111" s="3">
        <v>0.1456931327388038</v>
      </c>
      <c r="H111" s="3">
        <f t="shared" si="137"/>
        <v>0.1456931327388038</v>
      </c>
      <c r="I111" s="3">
        <f t="shared" si="137"/>
        <v>0.1456931327388038</v>
      </c>
      <c r="J111" s="3">
        <f t="shared" si="137"/>
        <v>0.1456931327388038</v>
      </c>
      <c r="K111" s="3">
        <f t="shared" si="137"/>
        <v>0.1456931327388038</v>
      </c>
      <c r="L111" s="3">
        <f t="shared" si="137"/>
        <v>0.1456931327388038</v>
      </c>
      <c r="M111" s="3">
        <f t="shared" si="137"/>
        <v>0.1456931327388038</v>
      </c>
      <c r="N111" s="3">
        <f t="shared" si="137"/>
        <v>0.1456931327388038</v>
      </c>
      <c r="O111" s="3">
        <f t="shared" si="137"/>
        <v>0.1456931327388038</v>
      </c>
      <c r="P111" s="3">
        <f t="shared" si="137"/>
        <v>0.1456931327388038</v>
      </c>
      <c r="Q111" s="3">
        <f t="shared" si="137"/>
        <v>0</v>
      </c>
      <c r="R111" s="3">
        <f t="shared" si="137"/>
        <v>0</v>
      </c>
      <c r="S111" s="3">
        <f t="shared" si="137"/>
        <v>0</v>
      </c>
      <c r="T111" s="3">
        <f t="shared" si="137"/>
        <v>0</v>
      </c>
      <c r="U111" s="3">
        <f t="shared" si="137"/>
        <v>0</v>
      </c>
      <c r="V111" s="3">
        <f t="shared" si="137"/>
        <v>0</v>
      </c>
      <c r="W111" s="3">
        <f t="shared" si="149"/>
        <v>0</v>
      </c>
      <c r="X111" s="3">
        <f t="shared" si="149"/>
        <v>0</v>
      </c>
      <c r="Y111" s="3">
        <f t="shared" si="88"/>
        <v>0</v>
      </c>
      <c r="Z111" s="3">
        <f t="shared" si="88"/>
        <v>0</v>
      </c>
      <c r="AA111" s="3">
        <f t="shared" si="88"/>
        <v>0</v>
      </c>
      <c r="AB111" s="3">
        <f t="shared" si="94"/>
        <v>0</v>
      </c>
      <c r="AC111" s="3"/>
      <c r="AD111" s="8">
        <v>44820</v>
      </c>
      <c r="AE111" s="3">
        <f t="shared" si="153"/>
        <v>0</v>
      </c>
      <c r="AF111" s="3">
        <f t="shared" si="122"/>
        <v>0</v>
      </c>
      <c r="AG111" s="3">
        <f t="shared" si="117"/>
        <v>0</v>
      </c>
      <c r="AH111" s="3">
        <f t="shared" si="133"/>
        <v>0</v>
      </c>
      <c r="AI111" s="3">
        <f t="shared" si="133"/>
        <v>0</v>
      </c>
      <c r="AJ111" s="3">
        <f t="shared" si="133"/>
        <v>0</v>
      </c>
      <c r="AK111" s="3">
        <f t="shared" si="147"/>
        <v>0</v>
      </c>
      <c r="AL111" s="3">
        <f t="shared" ref="AL111:AX111" si="155">IF(AND($C111&gt;AL$3,$C111&lt;AM$3),$G111,)</f>
        <v>0</v>
      </c>
      <c r="AM111" s="3">
        <f t="shared" si="155"/>
        <v>0</v>
      </c>
      <c r="AN111" s="3">
        <f t="shared" si="155"/>
        <v>0.1456931327388038</v>
      </c>
      <c r="AO111" s="3">
        <f t="shared" si="155"/>
        <v>0</v>
      </c>
      <c r="AP111" s="3">
        <f t="shared" si="155"/>
        <v>0</v>
      </c>
      <c r="AQ111" s="3">
        <f t="shared" si="155"/>
        <v>0</v>
      </c>
      <c r="AR111" s="3">
        <f t="shared" si="155"/>
        <v>0</v>
      </c>
      <c r="AS111" s="3">
        <f t="shared" si="155"/>
        <v>0</v>
      </c>
      <c r="AT111" s="3">
        <f t="shared" si="155"/>
        <v>0</v>
      </c>
      <c r="AU111" s="3">
        <f t="shared" si="155"/>
        <v>0</v>
      </c>
      <c r="AV111" s="3">
        <f t="shared" si="155"/>
        <v>0</v>
      </c>
      <c r="AW111" s="3">
        <f t="shared" si="155"/>
        <v>0</v>
      </c>
      <c r="AX111" s="3">
        <f t="shared" si="155"/>
        <v>0</v>
      </c>
      <c r="AY111" s="3">
        <f t="shared" si="151"/>
        <v>0</v>
      </c>
      <c r="AZ111" s="3">
        <f t="shared" si="151"/>
        <v>0</v>
      </c>
      <c r="BA111" s="3">
        <f t="shared" si="151"/>
        <v>0</v>
      </c>
      <c r="BE111" s="1">
        <v>259</v>
      </c>
      <c r="BF111">
        <v>8266.2732476193341</v>
      </c>
      <c r="BG111">
        <v>9676</v>
      </c>
      <c r="BH111">
        <f t="shared" si="102"/>
        <v>8266.2732476193341</v>
      </c>
      <c r="BI111">
        <f t="shared" si="103"/>
        <v>-1409.7267523806659</v>
      </c>
      <c r="BJ111">
        <f t="shared" si="96"/>
        <v>0</v>
      </c>
      <c r="BK111">
        <f t="shared" si="92"/>
        <v>1409.7267523806659</v>
      </c>
      <c r="BL111">
        <f t="shared" si="97"/>
        <v>6856.5464952386683</v>
      </c>
    </row>
    <row r="112" spans="1:64" x14ac:dyDescent="0.35">
      <c r="A112" s="1">
        <v>260</v>
      </c>
      <c r="B112">
        <v>3996.0015405168829</v>
      </c>
      <c r="C112">
        <v>4224</v>
      </c>
      <c r="D112">
        <f t="shared" si="93"/>
        <v>3768.0030810337657</v>
      </c>
      <c r="E112">
        <v>162</v>
      </c>
      <c r="F112" s="3">
        <v>-5.397690802157129E-2</v>
      </c>
      <c r="G112" s="3">
        <v>5.397690802157129E-2</v>
      </c>
      <c r="H112" s="3">
        <f t="shared" si="137"/>
        <v>5.397690802157129E-2</v>
      </c>
      <c r="I112" s="3">
        <f t="shared" si="137"/>
        <v>5.397690802157129E-2</v>
      </c>
      <c r="J112" s="3">
        <f t="shared" si="137"/>
        <v>5.397690802157129E-2</v>
      </c>
      <c r="K112" s="3">
        <f t="shared" si="137"/>
        <v>5.397690802157129E-2</v>
      </c>
      <c r="L112" s="3">
        <f t="shared" si="137"/>
        <v>0</v>
      </c>
      <c r="M112" s="3">
        <f t="shared" si="137"/>
        <v>0</v>
      </c>
      <c r="N112" s="3">
        <f t="shared" si="137"/>
        <v>0</v>
      </c>
      <c r="O112" s="3">
        <f t="shared" si="137"/>
        <v>0</v>
      </c>
      <c r="P112" s="3">
        <f t="shared" si="137"/>
        <v>0</v>
      </c>
      <c r="Q112" s="3">
        <f t="shared" si="137"/>
        <v>0</v>
      </c>
      <c r="R112" s="3">
        <f t="shared" si="137"/>
        <v>0</v>
      </c>
      <c r="S112" s="3">
        <f t="shared" si="137"/>
        <v>0</v>
      </c>
      <c r="T112" s="3">
        <f t="shared" si="137"/>
        <v>0</v>
      </c>
      <c r="U112" s="3">
        <f t="shared" si="137"/>
        <v>0</v>
      </c>
      <c r="V112" s="3">
        <f t="shared" si="137"/>
        <v>0</v>
      </c>
      <c r="W112" s="3">
        <f t="shared" si="149"/>
        <v>0</v>
      </c>
      <c r="X112" s="3">
        <f t="shared" si="149"/>
        <v>0</v>
      </c>
      <c r="Y112" s="3">
        <f t="shared" si="88"/>
        <v>0</v>
      </c>
      <c r="Z112" s="3">
        <f t="shared" si="88"/>
        <v>0</v>
      </c>
      <c r="AA112" s="3">
        <f t="shared" si="88"/>
        <v>0</v>
      </c>
      <c r="AB112" s="3">
        <f t="shared" si="94"/>
        <v>0</v>
      </c>
      <c r="AC112" s="3"/>
      <c r="AD112" s="8">
        <v>44821</v>
      </c>
      <c r="AE112" s="3">
        <f t="shared" si="153"/>
        <v>0</v>
      </c>
      <c r="AF112" s="3">
        <f t="shared" si="122"/>
        <v>0</v>
      </c>
      <c r="AG112" s="3">
        <f t="shared" si="117"/>
        <v>0</v>
      </c>
      <c r="AH112" s="3">
        <f t="shared" si="133"/>
        <v>0</v>
      </c>
      <c r="AI112" s="3">
        <f t="shared" si="133"/>
        <v>5.397690802157129E-2</v>
      </c>
      <c r="AJ112" s="3">
        <f t="shared" si="133"/>
        <v>0</v>
      </c>
      <c r="AK112" s="3">
        <f t="shared" si="147"/>
        <v>0</v>
      </c>
      <c r="AL112" s="3">
        <f t="shared" ref="AL112:AX112" si="156">IF(AND($C112&gt;AL$3,$C112&lt;AM$3),$G112,)</f>
        <v>0</v>
      </c>
      <c r="AM112" s="3">
        <f t="shared" si="156"/>
        <v>0</v>
      </c>
      <c r="AN112" s="3">
        <f t="shared" si="156"/>
        <v>0</v>
      </c>
      <c r="AO112" s="3">
        <f t="shared" si="156"/>
        <v>0</v>
      </c>
      <c r="AP112" s="3">
        <f t="shared" si="156"/>
        <v>0</v>
      </c>
      <c r="AQ112" s="3">
        <f t="shared" si="156"/>
        <v>0</v>
      </c>
      <c r="AR112" s="3">
        <f t="shared" si="156"/>
        <v>0</v>
      </c>
      <c r="AS112" s="3">
        <f t="shared" si="156"/>
        <v>0</v>
      </c>
      <c r="AT112" s="3">
        <f t="shared" si="156"/>
        <v>0</v>
      </c>
      <c r="AU112" s="3">
        <f t="shared" si="156"/>
        <v>0</v>
      </c>
      <c r="AV112" s="3">
        <f t="shared" si="156"/>
        <v>0</v>
      </c>
      <c r="AW112" s="3">
        <f t="shared" si="156"/>
        <v>0</v>
      </c>
      <c r="AX112" s="3">
        <f t="shared" si="156"/>
        <v>0</v>
      </c>
      <c r="AY112" s="3">
        <f t="shared" si="151"/>
        <v>0</v>
      </c>
      <c r="AZ112" s="3">
        <f t="shared" si="151"/>
        <v>0</v>
      </c>
      <c r="BA112" s="3">
        <f t="shared" si="151"/>
        <v>0</v>
      </c>
      <c r="BE112" s="1">
        <v>260</v>
      </c>
      <c r="BF112">
        <v>3996.0015405168829</v>
      </c>
      <c r="BG112">
        <v>4224</v>
      </c>
      <c r="BH112">
        <f t="shared" si="102"/>
        <v>3996.0015405168829</v>
      </c>
      <c r="BI112">
        <f t="shared" si="103"/>
        <v>-227.99845948311713</v>
      </c>
      <c r="BJ112">
        <f t="shared" si="96"/>
        <v>0</v>
      </c>
      <c r="BK112">
        <f t="shared" si="92"/>
        <v>227.99845948311713</v>
      </c>
      <c r="BL112">
        <f t="shared" si="97"/>
        <v>3768.0030810337657</v>
      </c>
    </row>
    <row r="113" spans="1:64" x14ac:dyDescent="0.35">
      <c r="A113" s="1">
        <v>261</v>
      </c>
      <c r="B113">
        <v>2415.3710047237842</v>
      </c>
      <c r="C113">
        <v>1940</v>
      </c>
      <c r="D113">
        <f t="shared" si="93"/>
        <v>1464.6289952762158</v>
      </c>
      <c r="E113">
        <v>139</v>
      </c>
      <c r="F113" s="3">
        <v>0.24503660037308439</v>
      </c>
      <c r="G113" s="3">
        <v>0.24503660037308439</v>
      </c>
      <c r="H113" s="3">
        <f t="shared" si="137"/>
        <v>0.24503660037308439</v>
      </c>
      <c r="I113" s="3">
        <f t="shared" si="137"/>
        <v>0</v>
      </c>
      <c r="J113" s="3">
        <f t="shared" si="137"/>
        <v>0</v>
      </c>
      <c r="K113" s="3">
        <f t="shared" si="137"/>
        <v>0</v>
      </c>
      <c r="L113" s="3">
        <f t="shared" si="137"/>
        <v>0</v>
      </c>
      <c r="M113" s="3">
        <f t="shared" si="137"/>
        <v>0</v>
      </c>
      <c r="N113" s="3">
        <f t="shared" si="137"/>
        <v>0</v>
      </c>
      <c r="O113" s="3">
        <f t="shared" si="137"/>
        <v>0</v>
      </c>
      <c r="P113" s="3">
        <f t="shared" si="137"/>
        <v>0</v>
      </c>
      <c r="Q113" s="3">
        <f t="shared" si="137"/>
        <v>0</v>
      </c>
      <c r="R113" s="3">
        <f t="shared" si="137"/>
        <v>0</v>
      </c>
      <c r="S113" s="3">
        <f t="shared" si="137"/>
        <v>0</v>
      </c>
      <c r="T113" s="3">
        <f t="shared" si="137"/>
        <v>0</v>
      </c>
      <c r="U113" s="3">
        <f t="shared" si="137"/>
        <v>0</v>
      </c>
      <c r="V113" s="3">
        <f t="shared" si="137"/>
        <v>0</v>
      </c>
      <c r="W113" s="3">
        <f t="shared" si="149"/>
        <v>0</v>
      </c>
      <c r="X113" s="3">
        <f t="shared" si="149"/>
        <v>0</v>
      </c>
      <c r="Y113" s="3">
        <f t="shared" si="88"/>
        <v>0</v>
      </c>
      <c r="Z113" s="3">
        <f t="shared" si="88"/>
        <v>0</v>
      </c>
      <c r="AA113" s="3">
        <f t="shared" si="88"/>
        <v>0</v>
      </c>
      <c r="AB113" s="3">
        <f t="shared" si="94"/>
        <v>0</v>
      </c>
      <c r="AC113" s="3"/>
      <c r="AD113" s="8">
        <v>44822</v>
      </c>
      <c r="AE113" s="3">
        <f t="shared" si="153"/>
        <v>0</v>
      </c>
      <c r="AF113" s="3">
        <f t="shared" si="122"/>
        <v>0.24503660037308439</v>
      </c>
      <c r="AG113" s="3">
        <f t="shared" si="117"/>
        <v>0</v>
      </c>
      <c r="AH113" s="3">
        <f t="shared" si="133"/>
        <v>0</v>
      </c>
      <c r="AI113" s="3">
        <f t="shared" si="133"/>
        <v>0</v>
      </c>
      <c r="AJ113" s="3">
        <f t="shared" si="133"/>
        <v>0</v>
      </c>
      <c r="AK113" s="3">
        <f t="shared" si="147"/>
        <v>0</v>
      </c>
      <c r="AL113" s="3">
        <f t="shared" ref="AL113:AX113" si="157">IF(AND($C113&gt;AL$3,$C113&lt;AM$3),$G113,)</f>
        <v>0</v>
      </c>
      <c r="AM113" s="3">
        <f t="shared" si="157"/>
        <v>0</v>
      </c>
      <c r="AN113" s="3">
        <f t="shared" si="157"/>
        <v>0</v>
      </c>
      <c r="AO113" s="3">
        <f t="shared" si="157"/>
        <v>0</v>
      </c>
      <c r="AP113" s="3">
        <f t="shared" si="157"/>
        <v>0</v>
      </c>
      <c r="AQ113" s="3">
        <f t="shared" si="157"/>
        <v>0</v>
      </c>
      <c r="AR113" s="3">
        <f t="shared" si="157"/>
        <v>0</v>
      </c>
      <c r="AS113" s="3">
        <f t="shared" si="157"/>
        <v>0</v>
      </c>
      <c r="AT113" s="3">
        <f t="shared" si="157"/>
        <v>0</v>
      </c>
      <c r="AU113" s="3">
        <f t="shared" si="157"/>
        <v>0</v>
      </c>
      <c r="AV113" s="3">
        <f t="shared" si="157"/>
        <v>0</v>
      </c>
      <c r="AW113" s="3">
        <f t="shared" si="157"/>
        <v>0</v>
      </c>
      <c r="AX113" s="3">
        <f t="shared" si="157"/>
        <v>0</v>
      </c>
      <c r="AY113" s="3">
        <f t="shared" si="151"/>
        <v>0</v>
      </c>
      <c r="AZ113" s="3">
        <f t="shared" si="151"/>
        <v>0</v>
      </c>
      <c r="BA113" s="3">
        <f t="shared" si="151"/>
        <v>0</v>
      </c>
      <c r="BE113" s="1">
        <v>261</v>
      </c>
      <c r="BF113">
        <v>2415.3710047237842</v>
      </c>
      <c r="BG113">
        <v>1940</v>
      </c>
      <c r="BH113">
        <f t="shared" si="102"/>
        <v>1940</v>
      </c>
      <c r="BI113">
        <f t="shared" si="103"/>
        <v>475.37100472378415</v>
      </c>
      <c r="BJ113">
        <f t="shared" si="96"/>
        <v>475.37100472378415</v>
      </c>
      <c r="BK113">
        <f t="shared" si="92"/>
        <v>0</v>
      </c>
      <c r="BL113">
        <f t="shared" si="97"/>
        <v>1464.6289952762158</v>
      </c>
    </row>
    <row r="114" spans="1:64" x14ac:dyDescent="0.35">
      <c r="A114" s="1">
        <v>262</v>
      </c>
      <c r="B114">
        <v>8356.7977573064582</v>
      </c>
      <c r="C114">
        <v>11800</v>
      </c>
      <c r="D114">
        <f t="shared" si="93"/>
        <v>4913.5955146129163</v>
      </c>
      <c r="E114">
        <v>162</v>
      </c>
      <c r="F114" s="3">
        <v>-0.29179680022826632</v>
      </c>
      <c r="G114" s="3">
        <v>0.29179680022826632</v>
      </c>
      <c r="H114" s="3">
        <f t="shared" si="137"/>
        <v>0.29179680022826632</v>
      </c>
      <c r="I114" s="3">
        <f t="shared" si="137"/>
        <v>0.29179680022826632</v>
      </c>
      <c r="J114" s="3">
        <f t="shared" si="137"/>
        <v>0.29179680022826632</v>
      </c>
      <c r="K114" s="3">
        <f t="shared" si="137"/>
        <v>0.29179680022826632</v>
      </c>
      <c r="L114" s="3">
        <f t="shared" si="137"/>
        <v>0.29179680022826632</v>
      </c>
      <c r="M114" s="3">
        <f t="shared" si="137"/>
        <v>0.29179680022826632</v>
      </c>
      <c r="N114" s="3">
        <f t="shared" si="137"/>
        <v>0.29179680022826632</v>
      </c>
      <c r="O114" s="3">
        <f t="shared" si="137"/>
        <v>0.29179680022826632</v>
      </c>
      <c r="P114" s="3">
        <f t="shared" si="137"/>
        <v>0.29179680022826632</v>
      </c>
      <c r="Q114" s="3">
        <f t="shared" si="137"/>
        <v>0.29179680022826632</v>
      </c>
      <c r="R114" s="3">
        <f t="shared" si="137"/>
        <v>0.29179680022826632</v>
      </c>
      <c r="S114" s="3">
        <f t="shared" si="137"/>
        <v>0</v>
      </c>
      <c r="T114" s="3">
        <f t="shared" ref="H114:V130" si="158">IF($C114&gt;T$3,$G114,)</f>
        <v>0</v>
      </c>
      <c r="U114" s="3">
        <f t="shared" si="158"/>
        <v>0</v>
      </c>
      <c r="V114" s="3">
        <f t="shared" si="158"/>
        <v>0</v>
      </c>
      <c r="W114" s="3">
        <f t="shared" si="149"/>
        <v>0</v>
      </c>
      <c r="X114" s="3">
        <f t="shared" si="149"/>
        <v>0</v>
      </c>
      <c r="Y114" s="3">
        <f t="shared" si="88"/>
        <v>0</v>
      </c>
      <c r="Z114" s="3">
        <f t="shared" si="88"/>
        <v>0</v>
      </c>
      <c r="AA114" s="3">
        <f t="shared" si="88"/>
        <v>0</v>
      </c>
      <c r="AB114" s="3">
        <f t="shared" si="94"/>
        <v>0</v>
      </c>
      <c r="AC114" s="3"/>
      <c r="AD114" s="8">
        <v>44823</v>
      </c>
      <c r="AE114" s="3">
        <f t="shared" si="153"/>
        <v>0</v>
      </c>
      <c r="AF114" s="3">
        <f t="shared" si="122"/>
        <v>0</v>
      </c>
      <c r="AG114" s="3">
        <f t="shared" ref="AG114:AG145" si="159">IF(AND($C114&gt;AG$3,$C114&lt;AH$3),$G114,)</f>
        <v>0</v>
      </c>
      <c r="AH114" s="3">
        <f t="shared" si="133"/>
        <v>0</v>
      </c>
      <c r="AI114" s="3">
        <f t="shared" si="133"/>
        <v>0</v>
      </c>
      <c r="AJ114" s="3">
        <f t="shared" si="133"/>
        <v>0</v>
      </c>
      <c r="AK114" s="3">
        <f t="shared" si="147"/>
        <v>0</v>
      </c>
      <c r="AL114" s="3">
        <f t="shared" ref="AL114:AX114" si="160">IF(AND($C114&gt;AL$3,$C114&lt;AM$3),$G114,)</f>
        <v>0</v>
      </c>
      <c r="AM114" s="3">
        <f t="shared" si="160"/>
        <v>0</v>
      </c>
      <c r="AN114" s="3">
        <f t="shared" si="160"/>
        <v>0</v>
      </c>
      <c r="AO114" s="3">
        <f t="shared" si="160"/>
        <v>0</v>
      </c>
      <c r="AP114" s="3">
        <f t="shared" si="160"/>
        <v>0.29179680022826632</v>
      </c>
      <c r="AQ114" s="3">
        <f t="shared" si="160"/>
        <v>0</v>
      </c>
      <c r="AR114" s="3">
        <f t="shared" si="160"/>
        <v>0</v>
      </c>
      <c r="AS114" s="3">
        <f t="shared" si="160"/>
        <v>0</v>
      </c>
      <c r="AT114" s="3">
        <f t="shared" si="160"/>
        <v>0</v>
      </c>
      <c r="AU114" s="3">
        <f t="shared" si="160"/>
        <v>0</v>
      </c>
      <c r="AV114" s="3">
        <f t="shared" si="160"/>
        <v>0</v>
      </c>
      <c r="AW114" s="3">
        <f t="shared" si="160"/>
        <v>0</v>
      </c>
      <c r="AX114" s="3">
        <f t="shared" si="160"/>
        <v>0</v>
      </c>
      <c r="AY114" s="3">
        <f t="shared" si="151"/>
        <v>0</v>
      </c>
      <c r="AZ114" s="3">
        <f t="shared" si="151"/>
        <v>0</v>
      </c>
      <c r="BA114" s="3">
        <f t="shared" si="151"/>
        <v>0</v>
      </c>
      <c r="BE114" s="1">
        <v>262</v>
      </c>
      <c r="BF114">
        <v>8356.7977573064582</v>
      </c>
      <c r="BG114">
        <v>11800</v>
      </c>
      <c r="BH114">
        <f t="shared" si="102"/>
        <v>8356.7977573064582</v>
      </c>
      <c r="BI114">
        <f t="shared" si="103"/>
        <v>-3443.2022426935418</v>
      </c>
      <c r="BJ114">
        <f t="shared" si="96"/>
        <v>0</v>
      </c>
      <c r="BK114">
        <f t="shared" si="92"/>
        <v>3443.2022426935418</v>
      </c>
      <c r="BL114">
        <f t="shared" si="97"/>
        <v>4913.5955146129163</v>
      </c>
    </row>
    <row r="115" spans="1:64" x14ac:dyDescent="0.35">
      <c r="A115" s="1">
        <v>263</v>
      </c>
      <c r="B115">
        <v>7004.2591918053713</v>
      </c>
      <c r="C115">
        <v>4256</v>
      </c>
      <c r="D115">
        <f t="shared" si="93"/>
        <v>1507.7408081946287</v>
      </c>
      <c r="E115">
        <v>162</v>
      </c>
      <c r="F115" s="3">
        <v>0.64573759205953274</v>
      </c>
      <c r="G115" s="3">
        <v>0.64573759205953274</v>
      </c>
      <c r="H115" s="3">
        <f t="shared" si="158"/>
        <v>0.64573759205953274</v>
      </c>
      <c r="I115" s="3">
        <f t="shared" si="158"/>
        <v>0.64573759205953274</v>
      </c>
      <c r="J115" s="3">
        <f t="shared" si="158"/>
        <v>0.64573759205953274</v>
      </c>
      <c r="K115" s="3">
        <f t="shared" si="158"/>
        <v>0.64573759205953274</v>
      </c>
      <c r="L115" s="3">
        <f t="shared" si="158"/>
        <v>0</v>
      </c>
      <c r="M115" s="3">
        <f t="shared" si="158"/>
        <v>0</v>
      </c>
      <c r="N115" s="3">
        <f t="shared" si="158"/>
        <v>0</v>
      </c>
      <c r="O115" s="3">
        <f t="shared" si="158"/>
        <v>0</v>
      </c>
      <c r="P115" s="3">
        <f t="shared" si="158"/>
        <v>0</v>
      </c>
      <c r="Q115" s="3">
        <f t="shared" si="158"/>
        <v>0</v>
      </c>
      <c r="R115" s="3">
        <f t="shared" si="158"/>
        <v>0</v>
      </c>
      <c r="S115" s="3">
        <f t="shared" si="158"/>
        <v>0</v>
      </c>
      <c r="T115" s="3">
        <f t="shared" si="158"/>
        <v>0</v>
      </c>
      <c r="U115" s="3">
        <f t="shared" si="158"/>
        <v>0</v>
      </c>
      <c r="V115" s="3">
        <f t="shared" si="158"/>
        <v>0</v>
      </c>
      <c r="W115" s="3">
        <f t="shared" si="149"/>
        <v>0</v>
      </c>
      <c r="X115" s="3">
        <f t="shared" si="149"/>
        <v>0</v>
      </c>
      <c r="Y115" s="3">
        <f t="shared" si="88"/>
        <v>0</v>
      </c>
      <c r="Z115" s="3">
        <f t="shared" si="88"/>
        <v>0</v>
      </c>
      <c r="AA115" s="3">
        <f t="shared" si="88"/>
        <v>0</v>
      </c>
      <c r="AB115" s="3">
        <f t="shared" si="94"/>
        <v>0</v>
      </c>
      <c r="AC115" s="3"/>
      <c r="AD115" s="8">
        <v>44824</v>
      </c>
      <c r="AE115" s="3">
        <f t="shared" si="153"/>
        <v>0</v>
      </c>
      <c r="AF115" s="3">
        <f t="shared" si="122"/>
        <v>0</v>
      </c>
      <c r="AG115" s="3">
        <f t="shared" si="159"/>
        <v>0</v>
      </c>
      <c r="AH115" s="3">
        <f t="shared" ref="AH115:AJ134" si="161">IF(AND($C115&gt;AH$3,$C115&lt;AI$3),$G115,)</f>
        <v>0</v>
      </c>
      <c r="AI115" s="3">
        <f t="shared" si="161"/>
        <v>0.64573759205953274</v>
      </c>
      <c r="AJ115" s="3">
        <f t="shared" si="161"/>
        <v>0</v>
      </c>
      <c r="AK115" s="3">
        <f t="shared" si="147"/>
        <v>0</v>
      </c>
      <c r="AL115" s="3">
        <f t="shared" ref="AL115:AX115" si="162">IF(AND($C115&gt;AL$3,$C115&lt;AM$3),$G115,)</f>
        <v>0</v>
      </c>
      <c r="AM115" s="3">
        <f t="shared" si="162"/>
        <v>0</v>
      </c>
      <c r="AN115" s="3">
        <f t="shared" si="162"/>
        <v>0</v>
      </c>
      <c r="AO115" s="3">
        <f t="shared" si="162"/>
        <v>0</v>
      </c>
      <c r="AP115" s="3">
        <f t="shared" si="162"/>
        <v>0</v>
      </c>
      <c r="AQ115" s="3">
        <f t="shared" si="162"/>
        <v>0</v>
      </c>
      <c r="AR115" s="3">
        <f t="shared" si="162"/>
        <v>0</v>
      </c>
      <c r="AS115" s="3">
        <f t="shared" si="162"/>
        <v>0</v>
      </c>
      <c r="AT115" s="3">
        <f t="shared" si="162"/>
        <v>0</v>
      </c>
      <c r="AU115" s="3">
        <f t="shared" si="162"/>
        <v>0</v>
      </c>
      <c r="AV115" s="3">
        <f t="shared" si="162"/>
        <v>0</v>
      </c>
      <c r="AW115" s="3">
        <f t="shared" si="162"/>
        <v>0</v>
      </c>
      <c r="AX115" s="3">
        <f t="shared" si="162"/>
        <v>0</v>
      </c>
      <c r="AY115" s="3">
        <f t="shared" si="151"/>
        <v>0</v>
      </c>
      <c r="AZ115" s="3">
        <f t="shared" si="151"/>
        <v>0</v>
      </c>
      <c r="BA115" s="3">
        <f t="shared" si="151"/>
        <v>0</v>
      </c>
      <c r="BE115" s="1">
        <v>263</v>
      </c>
      <c r="BF115">
        <v>7004.2591918053713</v>
      </c>
      <c r="BG115">
        <v>4256</v>
      </c>
      <c r="BH115">
        <f t="shared" si="102"/>
        <v>4256</v>
      </c>
      <c r="BI115">
        <f t="shared" si="103"/>
        <v>2748.2591918053713</v>
      </c>
      <c r="BJ115">
        <f t="shared" si="96"/>
        <v>2748.2591918053713</v>
      </c>
      <c r="BK115">
        <f t="shared" si="92"/>
        <v>0</v>
      </c>
      <c r="BL115">
        <f t="shared" si="97"/>
        <v>1507.7408081946287</v>
      </c>
    </row>
    <row r="116" spans="1:64" x14ac:dyDescent="0.35">
      <c r="A116" s="1">
        <v>264</v>
      </c>
      <c r="B116">
        <v>7246.5955885182948</v>
      </c>
      <c r="C116">
        <v>9132</v>
      </c>
      <c r="D116">
        <f t="shared" si="93"/>
        <v>5361.1911770365896</v>
      </c>
      <c r="E116">
        <v>154</v>
      </c>
      <c r="F116" s="3">
        <v>-0.20646128027613939</v>
      </c>
      <c r="G116" s="3">
        <v>0.20646128027613939</v>
      </c>
      <c r="H116" s="3">
        <f t="shared" si="158"/>
        <v>0.20646128027613939</v>
      </c>
      <c r="I116" s="3">
        <f t="shared" si="158"/>
        <v>0.20646128027613939</v>
      </c>
      <c r="J116" s="3">
        <f t="shared" si="158"/>
        <v>0.20646128027613939</v>
      </c>
      <c r="K116" s="3">
        <f t="shared" si="158"/>
        <v>0.20646128027613939</v>
      </c>
      <c r="L116" s="3">
        <f t="shared" si="158"/>
        <v>0.20646128027613939</v>
      </c>
      <c r="M116" s="3">
        <f t="shared" si="158"/>
        <v>0.20646128027613939</v>
      </c>
      <c r="N116" s="3">
        <f t="shared" si="158"/>
        <v>0.20646128027613939</v>
      </c>
      <c r="O116" s="3">
        <f t="shared" si="158"/>
        <v>0.20646128027613939</v>
      </c>
      <c r="P116" s="3">
        <f t="shared" si="158"/>
        <v>0.20646128027613939</v>
      </c>
      <c r="Q116" s="3">
        <f t="shared" si="158"/>
        <v>0</v>
      </c>
      <c r="R116" s="3">
        <f t="shared" si="158"/>
        <v>0</v>
      </c>
      <c r="S116" s="3">
        <f t="shared" si="158"/>
        <v>0</v>
      </c>
      <c r="T116" s="3">
        <f t="shared" si="158"/>
        <v>0</v>
      </c>
      <c r="U116" s="3">
        <f t="shared" si="158"/>
        <v>0</v>
      </c>
      <c r="V116" s="3">
        <f t="shared" si="158"/>
        <v>0</v>
      </c>
      <c r="W116" s="3">
        <f t="shared" si="149"/>
        <v>0</v>
      </c>
      <c r="X116" s="3">
        <f t="shared" si="149"/>
        <v>0</v>
      </c>
      <c r="Y116" s="3">
        <f t="shared" si="88"/>
        <v>0</v>
      </c>
      <c r="Z116" s="3">
        <f t="shared" si="88"/>
        <v>0</v>
      </c>
      <c r="AA116" s="3">
        <f t="shared" si="88"/>
        <v>0</v>
      </c>
      <c r="AB116" s="3">
        <f t="shared" si="94"/>
        <v>0</v>
      </c>
      <c r="AC116" s="3"/>
      <c r="AD116" s="8">
        <v>44825</v>
      </c>
      <c r="AE116" s="3">
        <f t="shared" si="153"/>
        <v>0</v>
      </c>
      <c r="AF116" s="3">
        <f t="shared" si="122"/>
        <v>0</v>
      </c>
      <c r="AG116" s="3">
        <f t="shared" si="159"/>
        <v>0</v>
      </c>
      <c r="AH116" s="3">
        <f t="shared" si="161"/>
        <v>0</v>
      </c>
      <c r="AI116" s="3">
        <f t="shared" si="161"/>
        <v>0</v>
      </c>
      <c r="AJ116" s="3">
        <f t="shared" si="161"/>
        <v>0</v>
      </c>
      <c r="AK116" s="3">
        <f t="shared" si="147"/>
        <v>0</v>
      </c>
      <c r="AL116" s="3">
        <f t="shared" ref="AL116:AX116" si="163">IF(AND($C116&gt;AL$3,$C116&lt;AM$3),$G116,)</f>
        <v>0</v>
      </c>
      <c r="AM116" s="3">
        <f t="shared" si="163"/>
        <v>0</v>
      </c>
      <c r="AN116" s="3">
        <f t="shared" si="163"/>
        <v>0.20646128027613939</v>
      </c>
      <c r="AO116" s="3">
        <f t="shared" si="163"/>
        <v>0</v>
      </c>
      <c r="AP116" s="3">
        <f t="shared" si="163"/>
        <v>0</v>
      </c>
      <c r="AQ116" s="3">
        <f t="shared" si="163"/>
        <v>0</v>
      </c>
      <c r="AR116" s="3">
        <f t="shared" si="163"/>
        <v>0</v>
      </c>
      <c r="AS116" s="3">
        <f t="shared" si="163"/>
        <v>0</v>
      </c>
      <c r="AT116" s="3">
        <f t="shared" si="163"/>
        <v>0</v>
      </c>
      <c r="AU116" s="3">
        <f t="shared" si="163"/>
        <v>0</v>
      </c>
      <c r="AV116" s="3">
        <f t="shared" si="163"/>
        <v>0</v>
      </c>
      <c r="AW116" s="3">
        <f t="shared" si="163"/>
        <v>0</v>
      </c>
      <c r="AX116" s="3">
        <f t="shared" si="163"/>
        <v>0</v>
      </c>
      <c r="AY116" s="3">
        <f t="shared" si="151"/>
        <v>0</v>
      </c>
      <c r="AZ116" s="3">
        <f t="shared" si="151"/>
        <v>0</v>
      </c>
      <c r="BA116" s="3">
        <f t="shared" si="151"/>
        <v>0</v>
      </c>
      <c r="BE116" s="1">
        <v>264</v>
      </c>
      <c r="BF116">
        <v>7246.5955885182948</v>
      </c>
      <c r="BG116">
        <v>9132</v>
      </c>
      <c r="BH116">
        <f t="shared" si="102"/>
        <v>7246.5955885182948</v>
      </c>
      <c r="BI116">
        <f t="shared" si="103"/>
        <v>-1885.4044114817052</v>
      </c>
      <c r="BJ116">
        <f t="shared" si="96"/>
        <v>0</v>
      </c>
      <c r="BK116">
        <f t="shared" si="92"/>
        <v>1885.4044114817052</v>
      </c>
      <c r="BL116">
        <f t="shared" si="97"/>
        <v>5361.1911770365896</v>
      </c>
    </row>
    <row r="117" spans="1:64" x14ac:dyDescent="0.35">
      <c r="A117" s="1">
        <v>265</v>
      </c>
      <c r="B117">
        <v>6338.2941293197146</v>
      </c>
      <c r="C117">
        <v>6696</v>
      </c>
      <c r="D117">
        <f t="shared" si="93"/>
        <v>5980.5882586394291</v>
      </c>
      <c r="E117">
        <v>162</v>
      </c>
      <c r="F117" s="3">
        <v>-5.3420828954642403E-2</v>
      </c>
      <c r="G117" s="3">
        <v>5.3420828954642403E-2</v>
      </c>
      <c r="H117" s="3">
        <f t="shared" si="158"/>
        <v>5.3420828954642403E-2</v>
      </c>
      <c r="I117" s="3">
        <f t="shared" si="158"/>
        <v>5.3420828954642403E-2</v>
      </c>
      <c r="J117" s="3">
        <f t="shared" si="158"/>
        <v>5.3420828954642403E-2</v>
      </c>
      <c r="K117" s="3">
        <f t="shared" si="158"/>
        <v>5.3420828954642403E-2</v>
      </c>
      <c r="L117" s="3">
        <f t="shared" si="158"/>
        <v>5.3420828954642403E-2</v>
      </c>
      <c r="M117" s="3">
        <f t="shared" si="158"/>
        <v>5.3420828954642403E-2</v>
      </c>
      <c r="N117" s="3">
        <f t="shared" si="158"/>
        <v>0</v>
      </c>
      <c r="O117" s="3">
        <f t="shared" si="158"/>
        <v>0</v>
      </c>
      <c r="P117" s="3">
        <f t="shared" si="158"/>
        <v>0</v>
      </c>
      <c r="Q117" s="3">
        <f t="shared" si="158"/>
        <v>0</v>
      </c>
      <c r="R117" s="3">
        <f t="shared" si="158"/>
        <v>0</v>
      </c>
      <c r="S117" s="3">
        <f t="shared" si="158"/>
        <v>0</v>
      </c>
      <c r="T117" s="3">
        <f t="shared" si="158"/>
        <v>0</v>
      </c>
      <c r="U117" s="3">
        <f t="shared" si="158"/>
        <v>0</v>
      </c>
      <c r="V117" s="3">
        <f t="shared" si="158"/>
        <v>0</v>
      </c>
      <c r="W117" s="3">
        <f t="shared" si="149"/>
        <v>0</v>
      </c>
      <c r="X117" s="3">
        <f t="shared" si="149"/>
        <v>0</v>
      </c>
      <c r="Y117" s="3">
        <f t="shared" si="88"/>
        <v>0</v>
      </c>
      <c r="Z117" s="3">
        <f t="shared" si="88"/>
        <v>0</v>
      </c>
      <c r="AA117" s="3">
        <f t="shared" si="88"/>
        <v>0</v>
      </c>
      <c r="AB117" s="3">
        <f t="shared" si="94"/>
        <v>0</v>
      </c>
      <c r="AC117" s="3"/>
      <c r="AD117" s="8">
        <v>44826</v>
      </c>
      <c r="AE117" s="3">
        <f t="shared" si="153"/>
        <v>0</v>
      </c>
      <c r="AF117" s="3">
        <f t="shared" si="122"/>
        <v>0</v>
      </c>
      <c r="AG117" s="3">
        <f t="shared" si="159"/>
        <v>0</v>
      </c>
      <c r="AH117" s="3">
        <f t="shared" si="161"/>
        <v>0</v>
      </c>
      <c r="AI117" s="3">
        <f t="shared" si="161"/>
        <v>0</v>
      </c>
      <c r="AJ117" s="3">
        <f t="shared" si="161"/>
        <v>0</v>
      </c>
      <c r="AK117" s="3">
        <f t="shared" si="147"/>
        <v>5.3420828954642403E-2</v>
      </c>
      <c r="AL117" s="3">
        <f t="shared" ref="AL117:AX117" si="164">IF(AND($C117&gt;AL$3,$C117&lt;AM$3),$G117,)</f>
        <v>0</v>
      </c>
      <c r="AM117" s="3">
        <f t="shared" si="164"/>
        <v>0</v>
      </c>
      <c r="AN117" s="3">
        <f t="shared" si="164"/>
        <v>0</v>
      </c>
      <c r="AO117" s="3">
        <f t="shared" si="164"/>
        <v>0</v>
      </c>
      <c r="AP117" s="3">
        <f t="shared" si="164"/>
        <v>0</v>
      </c>
      <c r="AQ117" s="3">
        <f t="shared" si="164"/>
        <v>0</v>
      </c>
      <c r="AR117" s="3">
        <f t="shared" si="164"/>
        <v>0</v>
      </c>
      <c r="AS117" s="3">
        <f t="shared" si="164"/>
        <v>0</v>
      </c>
      <c r="AT117" s="3">
        <f t="shared" si="164"/>
        <v>0</v>
      </c>
      <c r="AU117" s="3">
        <f t="shared" si="164"/>
        <v>0</v>
      </c>
      <c r="AV117" s="3">
        <f t="shared" si="164"/>
        <v>0</v>
      </c>
      <c r="AW117" s="3">
        <f t="shared" si="164"/>
        <v>0</v>
      </c>
      <c r="AX117" s="3">
        <f t="shared" si="164"/>
        <v>0</v>
      </c>
      <c r="AY117" s="3">
        <f t="shared" si="151"/>
        <v>0</v>
      </c>
      <c r="AZ117" s="3">
        <f t="shared" si="151"/>
        <v>0</v>
      </c>
      <c r="BA117" s="3">
        <f t="shared" si="151"/>
        <v>0</v>
      </c>
      <c r="BE117" s="1">
        <v>265</v>
      </c>
      <c r="BF117">
        <v>6338.2941293197146</v>
      </c>
      <c r="BG117">
        <v>6696</v>
      </c>
      <c r="BH117">
        <f t="shared" si="102"/>
        <v>6338.2941293197146</v>
      </c>
      <c r="BI117">
        <f t="shared" si="103"/>
        <v>-357.70587068028544</v>
      </c>
      <c r="BJ117">
        <f t="shared" si="96"/>
        <v>0</v>
      </c>
      <c r="BK117">
        <f t="shared" si="92"/>
        <v>357.70587068028544</v>
      </c>
      <c r="BL117">
        <f t="shared" si="97"/>
        <v>5980.5882586394291</v>
      </c>
    </row>
    <row r="118" spans="1:64" x14ac:dyDescent="0.35">
      <c r="A118" s="1">
        <v>266</v>
      </c>
      <c r="B118">
        <v>3861.4155221669712</v>
      </c>
      <c r="C118">
        <v>6096</v>
      </c>
      <c r="D118">
        <f t="shared" si="93"/>
        <v>1626.8310443339424</v>
      </c>
      <c r="E118">
        <v>162</v>
      </c>
      <c r="F118" s="3">
        <v>-0.36656569518258347</v>
      </c>
      <c r="G118" s="3">
        <v>0.36656569518258347</v>
      </c>
      <c r="H118" s="3">
        <f t="shared" si="158"/>
        <v>0.36656569518258347</v>
      </c>
      <c r="I118" s="3">
        <f t="shared" si="158"/>
        <v>0.36656569518258347</v>
      </c>
      <c r="J118" s="3">
        <f t="shared" si="158"/>
        <v>0.36656569518258347</v>
      </c>
      <c r="K118" s="3">
        <f t="shared" si="158"/>
        <v>0.36656569518258347</v>
      </c>
      <c r="L118" s="3">
        <f t="shared" si="158"/>
        <v>0.36656569518258347</v>
      </c>
      <c r="M118" s="3">
        <f t="shared" si="158"/>
        <v>0.36656569518258347</v>
      </c>
      <c r="N118" s="3">
        <f t="shared" si="158"/>
        <v>0</v>
      </c>
      <c r="O118" s="3">
        <f t="shared" si="158"/>
        <v>0</v>
      </c>
      <c r="P118" s="3">
        <f t="shared" si="158"/>
        <v>0</v>
      </c>
      <c r="Q118" s="3">
        <f t="shared" si="158"/>
        <v>0</v>
      </c>
      <c r="R118" s="3">
        <f t="shared" si="158"/>
        <v>0</v>
      </c>
      <c r="S118" s="3">
        <f t="shared" si="158"/>
        <v>0</v>
      </c>
      <c r="T118" s="3">
        <f t="shared" si="158"/>
        <v>0</v>
      </c>
      <c r="U118" s="3">
        <f t="shared" si="158"/>
        <v>0</v>
      </c>
      <c r="V118" s="3">
        <f t="shared" si="158"/>
        <v>0</v>
      </c>
      <c r="W118" s="3">
        <f t="shared" si="149"/>
        <v>0</v>
      </c>
      <c r="X118" s="3">
        <f t="shared" si="149"/>
        <v>0</v>
      </c>
      <c r="Y118" s="3">
        <f t="shared" si="88"/>
        <v>0</v>
      </c>
      <c r="Z118" s="3">
        <f t="shared" si="88"/>
        <v>0</v>
      </c>
      <c r="AA118" s="3">
        <f t="shared" si="88"/>
        <v>0</v>
      </c>
      <c r="AB118" s="3">
        <f t="shared" si="94"/>
        <v>0</v>
      </c>
      <c r="AC118" s="3"/>
      <c r="AD118" s="8">
        <v>44827</v>
      </c>
      <c r="AE118" s="3">
        <f t="shared" si="153"/>
        <v>0</v>
      </c>
      <c r="AF118" s="3">
        <f t="shared" ref="AF118:AF149" si="165">IF(AND($C118&gt;AF$3,$C118&lt;AG$3),$G118,)</f>
        <v>0</v>
      </c>
      <c r="AG118" s="3">
        <f t="shared" si="159"/>
        <v>0</v>
      </c>
      <c r="AH118" s="3">
        <f t="shared" si="161"/>
        <v>0</v>
      </c>
      <c r="AI118" s="3">
        <f t="shared" si="161"/>
        <v>0</v>
      </c>
      <c r="AJ118" s="3">
        <f t="shared" si="161"/>
        <v>0</v>
      </c>
      <c r="AK118" s="3">
        <f t="shared" si="147"/>
        <v>0.36656569518258347</v>
      </c>
      <c r="AL118" s="3">
        <f t="shared" ref="AL118:AX118" si="166">IF(AND($C118&gt;AL$3,$C118&lt;AM$3),$G118,)</f>
        <v>0</v>
      </c>
      <c r="AM118" s="3">
        <f t="shared" si="166"/>
        <v>0</v>
      </c>
      <c r="AN118" s="3">
        <f t="shared" si="166"/>
        <v>0</v>
      </c>
      <c r="AO118" s="3">
        <f t="shared" si="166"/>
        <v>0</v>
      </c>
      <c r="AP118" s="3">
        <f t="shared" si="166"/>
        <v>0</v>
      </c>
      <c r="AQ118" s="3">
        <f t="shared" si="166"/>
        <v>0</v>
      </c>
      <c r="AR118" s="3">
        <f t="shared" si="166"/>
        <v>0</v>
      </c>
      <c r="AS118" s="3">
        <f t="shared" si="166"/>
        <v>0</v>
      </c>
      <c r="AT118" s="3">
        <f t="shared" si="166"/>
        <v>0</v>
      </c>
      <c r="AU118" s="3">
        <f t="shared" si="166"/>
        <v>0</v>
      </c>
      <c r="AV118" s="3">
        <f t="shared" si="166"/>
        <v>0</v>
      </c>
      <c r="AW118" s="3">
        <f t="shared" si="166"/>
        <v>0</v>
      </c>
      <c r="AX118" s="3">
        <f t="shared" si="166"/>
        <v>0</v>
      </c>
      <c r="AY118" s="3">
        <f t="shared" si="151"/>
        <v>0</v>
      </c>
      <c r="AZ118" s="3">
        <f t="shared" si="151"/>
        <v>0</v>
      </c>
      <c r="BA118" s="3">
        <f t="shared" si="151"/>
        <v>0</v>
      </c>
      <c r="BE118" s="1">
        <v>266</v>
      </c>
      <c r="BF118">
        <v>3861.4155221669712</v>
      </c>
      <c r="BG118">
        <v>6096</v>
      </c>
      <c r="BH118">
        <f t="shared" si="102"/>
        <v>3861.4155221669712</v>
      </c>
      <c r="BI118">
        <f t="shared" si="103"/>
        <v>-2234.5844778330288</v>
      </c>
      <c r="BJ118">
        <f t="shared" si="96"/>
        <v>0</v>
      </c>
      <c r="BK118">
        <f t="shared" si="92"/>
        <v>2234.5844778330288</v>
      </c>
      <c r="BL118">
        <f t="shared" si="97"/>
        <v>1626.8310443339424</v>
      </c>
    </row>
    <row r="119" spans="1:64" x14ac:dyDescent="0.35">
      <c r="A119" s="1">
        <v>267</v>
      </c>
      <c r="B119">
        <v>9163.1953017461728</v>
      </c>
      <c r="C119">
        <v>7124</v>
      </c>
      <c r="D119">
        <f t="shared" si="93"/>
        <v>5084.8046982538272</v>
      </c>
      <c r="E119">
        <v>162</v>
      </c>
      <c r="F119" s="3">
        <v>0.28624302382736849</v>
      </c>
      <c r="G119" s="3">
        <v>0.28624302382736849</v>
      </c>
      <c r="H119" s="3">
        <f t="shared" si="158"/>
        <v>0.28624302382736849</v>
      </c>
      <c r="I119" s="3">
        <f t="shared" si="158"/>
        <v>0.28624302382736849</v>
      </c>
      <c r="J119" s="3">
        <f t="shared" si="158"/>
        <v>0.28624302382736849</v>
      </c>
      <c r="K119" s="3">
        <f t="shared" si="158"/>
        <v>0.28624302382736849</v>
      </c>
      <c r="L119" s="3">
        <f t="shared" si="158"/>
        <v>0.28624302382736849</v>
      </c>
      <c r="M119" s="3">
        <f t="shared" si="158"/>
        <v>0.28624302382736849</v>
      </c>
      <c r="N119" s="3">
        <f t="shared" si="158"/>
        <v>0.28624302382736849</v>
      </c>
      <c r="O119" s="3">
        <f t="shared" si="158"/>
        <v>0</v>
      </c>
      <c r="P119" s="3">
        <f t="shared" si="158"/>
        <v>0</v>
      </c>
      <c r="Q119" s="3">
        <f t="shared" si="158"/>
        <v>0</v>
      </c>
      <c r="R119" s="3">
        <f t="shared" si="158"/>
        <v>0</v>
      </c>
      <c r="S119" s="3">
        <f t="shared" si="158"/>
        <v>0</v>
      </c>
      <c r="T119" s="3">
        <f t="shared" si="158"/>
        <v>0</v>
      </c>
      <c r="U119" s="3">
        <f t="shared" si="158"/>
        <v>0</v>
      </c>
      <c r="V119" s="3">
        <f t="shared" si="158"/>
        <v>0</v>
      </c>
      <c r="W119" s="3">
        <f t="shared" si="149"/>
        <v>0</v>
      </c>
      <c r="X119" s="3">
        <f t="shared" si="149"/>
        <v>0</v>
      </c>
      <c r="Y119" s="3">
        <f t="shared" si="88"/>
        <v>0</v>
      </c>
      <c r="Z119" s="3">
        <f t="shared" si="88"/>
        <v>0</v>
      </c>
      <c r="AA119" s="3">
        <f t="shared" si="88"/>
        <v>0</v>
      </c>
      <c r="AB119" s="3">
        <f t="shared" si="94"/>
        <v>0</v>
      </c>
      <c r="AC119" s="3"/>
      <c r="AD119" s="8">
        <v>44828</v>
      </c>
      <c r="AE119" s="3">
        <f t="shared" si="153"/>
        <v>0</v>
      </c>
      <c r="AF119" s="3">
        <f t="shared" si="165"/>
        <v>0</v>
      </c>
      <c r="AG119" s="3">
        <f t="shared" si="159"/>
        <v>0</v>
      </c>
      <c r="AH119" s="3">
        <f t="shared" si="161"/>
        <v>0</v>
      </c>
      <c r="AI119" s="3">
        <f t="shared" si="161"/>
        <v>0</v>
      </c>
      <c r="AJ119" s="3">
        <f t="shared" si="161"/>
        <v>0</v>
      </c>
      <c r="AK119" s="3">
        <f t="shared" si="147"/>
        <v>0</v>
      </c>
      <c r="AL119" s="3">
        <f t="shared" ref="AL119:AX119" si="167">IF(AND($C119&gt;AL$3,$C119&lt;AM$3),$G119,)</f>
        <v>0.28624302382736849</v>
      </c>
      <c r="AM119" s="3">
        <f t="shared" si="167"/>
        <v>0</v>
      </c>
      <c r="AN119" s="3">
        <f t="shared" si="167"/>
        <v>0</v>
      </c>
      <c r="AO119" s="3">
        <f t="shared" si="167"/>
        <v>0</v>
      </c>
      <c r="AP119" s="3">
        <f t="shared" si="167"/>
        <v>0</v>
      </c>
      <c r="AQ119" s="3">
        <f t="shared" si="167"/>
        <v>0</v>
      </c>
      <c r="AR119" s="3">
        <f t="shared" si="167"/>
        <v>0</v>
      </c>
      <c r="AS119" s="3">
        <f t="shared" si="167"/>
        <v>0</v>
      </c>
      <c r="AT119" s="3">
        <f t="shared" si="167"/>
        <v>0</v>
      </c>
      <c r="AU119" s="3">
        <f t="shared" si="167"/>
        <v>0</v>
      </c>
      <c r="AV119" s="3">
        <f t="shared" si="167"/>
        <v>0</v>
      </c>
      <c r="AW119" s="3">
        <f t="shared" si="167"/>
        <v>0</v>
      </c>
      <c r="AX119" s="3">
        <f t="shared" si="167"/>
        <v>0</v>
      </c>
      <c r="AY119" s="3">
        <f t="shared" si="151"/>
        <v>0</v>
      </c>
      <c r="AZ119" s="3">
        <f t="shared" si="151"/>
        <v>0</v>
      </c>
      <c r="BA119" s="3">
        <f t="shared" si="151"/>
        <v>0</v>
      </c>
      <c r="BE119" s="1">
        <v>267</v>
      </c>
      <c r="BF119">
        <v>9163.1953017461728</v>
      </c>
      <c r="BG119">
        <v>7124</v>
      </c>
      <c r="BH119">
        <f t="shared" si="102"/>
        <v>7124</v>
      </c>
      <c r="BI119">
        <f t="shared" si="103"/>
        <v>2039.1953017461728</v>
      </c>
      <c r="BJ119">
        <f t="shared" si="96"/>
        <v>2039.1953017461728</v>
      </c>
      <c r="BK119">
        <f t="shared" si="92"/>
        <v>0</v>
      </c>
      <c r="BL119">
        <f t="shared" si="97"/>
        <v>5084.8046982538272</v>
      </c>
    </row>
    <row r="120" spans="1:64" x14ac:dyDescent="0.35">
      <c r="A120" s="1">
        <v>268</v>
      </c>
      <c r="B120">
        <v>11962.55475741565</v>
      </c>
      <c r="C120">
        <v>10624</v>
      </c>
      <c r="D120">
        <f t="shared" si="93"/>
        <v>9285.4452425843501</v>
      </c>
      <c r="E120">
        <v>162</v>
      </c>
      <c r="F120" s="3">
        <v>0.12599348243746711</v>
      </c>
      <c r="G120" s="3">
        <v>0.12599348243746711</v>
      </c>
      <c r="H120" s="3">
        <f t="shared" si="158"/>
        <v>0.12599348243746711</v>
      </c>
      <c r="I120" s="3">
        <f t="shared" si="158"/>
        <v>0.12599348243746711</v>
      </c>
      <c r="J120" s="3">
        <f t="shared" si="158"/>
        <v>0.12599348243746711</v>
      </c>
      <c r="K120" s="3">
        <f t="shared" si="158"/>
        <v>0.12599348243746711</v>
      </c>
      <c r="L120" s="3">
        <f t="shared" si="158"/>
        <v>0.12599348243746711</v>
      </c>
      <c r="M120" s="3">
        <f t="shared" si="158"/>
        <v>0.12599348243746711</v>
      </c>
      <c r="N120" s="3">
        <f t="shared" si="158"/>
        <v>0.12599348243746711</v>
      </c>
      <c r="O120" s="3">
        <f t="shared" si="158"/>
        <v>0.12599348243746711</v>
      </c>
      <c r="P120" s="3">
        <f t="shared" si="158"/>
        <v>0.12599348243746711</v>
      </c>
      <c r="Q120" s="3">
        <f t="shared" si="158"/>
        <v>0.12599348243746711</v>
      </c>
      <c r="R120" s="3">
        <f t="shared" si="158"/>
        <v>0</v>
      </c>
      <c r="S120" s="3">
        <f t="shared" si="158"/>
        <v>0</v>
      </c>
      <c r="T120" s="3">
        <f t="shared" si="158"/>
        <v>0</v>
      </c>
      <c r="U120" s="3">
        <f t="shared" si="158"/>
        <v>0</v>
      </c>
      <c r="V120" s="3">
        <f t="shared" si="158"/>
        <v>0</v>
      </c>
      <c r="W120" s="3">
        <f t="shared" si="149"/>
        <v>0</v>
      </c>
      <c r="X120" s="3">
        <f t="shared" si="149"/>
        <v>0</v>
      </c>
      <c r="Y120" s="3">
        <f t="shared" si="88"/>
        <v>0</v>
      </c>
      <c r="Z120" s="3">
        <f t="shared" si="88"/>
        <v>0</v>
      </c>
      <c r="AA120" s="3">
        <f t="shared" si="88"/>
        <v>0</v>
      </c>
      <c r="AB120" s="3">
        <f t="shared" si="94"/>
        <v>0</v>
      </c>
      <c r="AC120" s="3"/>
      <c r="AD120" s="8">
        <v>44829</v>
      </c>
      <c r="AE120" s="3">
        <f t="shared" si="153"/>
        <v>0</v>
      </c>
      <c r="AF120" s="3">
        <f t="shared" si="165"/>
        <v>0</v>
      </c>
      <c r="AG120" s="3">
        <f t="shared" si="159"/>
        <v>0</v>
      </c>
      <c r="AH120" s="3">
        <f t="shared" si="161"/>
        <v>0</v>
      </c>
      <c r="AI120" s="3">
        <f t="shared" si="161"/>
        <v>0</v>
      </c>
      <c r="AJ120" s="3">
        <f t="shared" si="161"/>
        <v>0</v>
      </c>
      <c r="AK120" s="3">
        <f t="shared" si="147"/>
        <v>0</v>
      </c>
      <c r="AL120" s="3">
        <f t="shared" ref="AL120:AX120" si="168">IF(AND($C120&gt;AL$3,$C120&lt;AM$3),$G120,)</f>
        <v>0</v>
      </c>
      <c r="AM120" s="3">
        <f t="shared" si="168"/>
        <v>0</v>
      </c>
      <c r="AN120" s="3">
        <f t="shared" si="168"/>
        <v>0</v>
      </c>
      <c r="AO120" s="3">
        <f t="shared" si="168"/>
        <v>0.12599348243746711</v>
      </c>
      <c r="AP120" s="3">
        <f t="shared" si="168"/>
        <v>0</v>
      </c>
      <c r="AQ120" s="3">
        <f t="shared" si="168"/>
        <v>0</v>
      </c>
      <c r="AR120" s="3">
        <f t="shared" si="168"/>
        <v>0</v>
      </c>
      <c r="AS120" s="3">
        <f t="shared" si="168"/>
        <v>0</v>
      </c>
      <c r="AT120" s="3">
        <f t="shared" si="168"/>
        <v>0</v>
      </c>
      <c r="AU120" s="3">
        <f t="shared" si="168"/>
        <v>0</v>
      </c>
      <c r="AV120" s="3">
        <f t="shared" si="168"/>
        <v>0</v>
      </c>
      <c r="AW120" s="3">
        <f t="shared" si="168"/>
        <v>0</v>
      </c>
      <c r="AX120" s="3">
        <f t="shared" si="168"/>
        <v>0</v>
      </c>
      <c r="AY120" s="3">
        <f t="shared" si="151"/>
        <v>0</v>
      </c>
      <c r="AZ120" s="3">
        <f t="shared" si="151"/>
        <v>0</v>
      </c>
      <c r="BA120" s="3">
        <f t="shared" si="151"/>
        <v>0</v>
      </c>
      <c r="BE120" s="1">
        <v>268</v>
      </c>
      <c r="BF120">
        <v>11962.55475741565</v>
      </c>
      <c r="BG120">
        <v>10624</v>
      </c>
      <c r="BH120">
        <f t="shared" si="102"/>
        <v>10624</v>
      </c>
      <c r="BI120">
        <f t="shared" si="103"/>
        <v>1338.5547574156499</v>
      </c>
      <c r="BJ120">
        <f t="shared" si="96"/>
        <v>1338.5547574156499</v>
      </c>
      <c r="BK120">
        <f t="shared" si="92"/>
        <v>0</v>
      </c>
      <c r="BL120">
        <f t="shared" si="97"/>
        <v>9285.4452425843501</v>
      </c>
    </row>
    <row r="121" spans="1:64" x14ac:dyDescent="0.35">
      <c r="A121" s="1">
        <v>269</v>
      </c>
      <c r="B121">
        <v>6466.9124998532161</v>
      </c>
      <c r="C121">
        <v>8012</v>
      </c>
      <c r="D121">
        <f t="shared" si="93"/>
        <v>4921.8249997064322</v>
      </c>
      <c r="E121">
        <v>162</v>
      </c>
      <c r="F121" s="3">
        <v>-0.19284666751707241</v>
      </c>
      <c r="G121" s="3">
        <v>0.19284666751707241</v>
      </c>
      <c r="H121" s="3">
        <f t="shared" si="158"/>
        <v>0.19284666751707241</v>
      </c>
      <c r="I121" s="3">
        <f t="shared" si="158"/>
        <v>0.19284666751707241</v>
      </c>
      <c r="J121" s="3">
        <f t="shared" si="158"/>
        <v>0.19284666751707241</v>
      </c>
      <c r="K121" s="3">
        <f t="shared" si="158"/>
        <v>0.19284666751707241</v>
      </c>
      <c r="L121" s="3">
        <f t="shared" si="158"/>
        <v>0.19284666751707241</v>
      </c>
      <c r="M121" s="3">
        <f t="shared" si="158"/>
        <v>0.19284666751707241</v>
      </c>
      <c r="N121" s="3">
        <f t="shared" si="158"/>
        <v>0.19284666751707241</v>
      </c>
      <c r="O121" s="3">
        <f t="shared" si="158"/>
        <v>0.19284666751707241</v>
      </c>
      <c r="P121" s="3">
        <f t="shared" si="158"/>
        <v>0</v>
      </c>
      <c r="Q121" s="3">
        <f t="shared" si="158"/>
        <v>0</v>
      </c>
      <c r="R121" s="3">
        <f t="shared" si="158"/>
        <v>0</v>
      </c>
      <c r="S121" s="3">
        <f t="shared" si="158"/>
        <v>0</v>
      </c>
      <c r="T121" s="3">
        <f t="shared" si="158"/>
        <v>0</v>
      </c>
      <c r="U121" s="3">
        <f t="shared" si="158"/>
        <v>0</v>
      </c>
      <c r="V121" s="3">
        <f t="shared" si="158"/>
        <v>0</v>
      </c>
      <c r="W121" s="3">
        <f t="shared" si="149"/>
        <v>0</v>
      </c>
      <c r="X121" s="3">
        <f t="shared" si="149"/>
        <v>0</v>
      </c>
      <c r="Y121" s="3">
        <f t="shared" si="88"/>
        <v>0</v>
      </c>
      <c r="Z121" s="3">
        <f t="shared" si="88"/>
        <v>0</v>
      </c>
      <c r="AA121" s="3">
        <f t="shared" si="88"/>
        <v>0</v>
      </c>
      <c r="AB121" s="3">
        <f t="shared" si="94"/>
        <v>0</v>
      </c>
      <c r="AC121" s="3"/>
      <c r="AD121" s="8">
        <v>44830</v>
      </c>
      <c r="AE121" s="3">
        <f t="shared" si="153"/>
        <v>0</v>
      </c>
      <c r="AF121" s="3">
        <f t="shared" si="165"/>
        <v>0</v>
      </c>
      <c r="AG121" s="3">
        <f t="shared" si="159"/>
        <v>0</v>
      </c>
      <c r="AH121" s="3">
        <f t="shared" si="161"/>
        <v>0</v>
      </c>
      <c r="AI121" s="3">
        <f t="shared" si="161"/>
        <v>0</v>
      </c>
      <c r="AJ121" s="3">
        <f t="shared" si="161"/>
        <v>0</v>
      </c>
      <c r="AK121" s="3">
        <f t="shared" si="147"/>
        <v>0</v>
      </c>
      <c r="AL121" s="3">
        <f t="shared" ref="AL121:AX121" si="169">IF(AND($C121&gt;AL$3,$C121&lt;AM$3),$G121,)</f>
        <v>0</v>
      </c>
      <c r="AM121" s="3">
        <f t="shared" si="169"/>
        <v>0.19284666751707241</v>
      </c>
      <c r="AN121" s="3">
        <f t="shared" si="169"/>
        <v>0</v>
      </c>
      <c r="AO121" s="3">
        <f t="shared" si="169"/>
        <v>0</v>
      </c>
      <c r="AP121" s="3">
        <f t="shared" si="169"/>
        <v>0</v>
      </c>
      <c r="AQ121" s="3">
        <f t="shared" si="169"/>
        <v>0</v>
      </c>
      <c r="AR121" s="3">
        <f t="shared" si="169"/>
        <v>0</v>
      </c>
      <c r="AS121" s="3">
        <f t="shared" si="169"/>
        <v>0</v>
      </c>
      <c r="AT121" s="3">
        <f t="shared" si="169"/>
        <v>0</v>
      </c>
      <c r="AU121" s="3">
        <f t="shared" si="169"/>
        <v>0</v>
      </c>
      <c r="AV121" s="3">
        <f t="shared" si="169"/>
        <v>0</v>
      </c>
      <c r="AW121" s="3">
        <f t="shared" si="169"/>
        <v>0</v>
      </c>
      <c r="AX121" s="3">
        <f t="shared" si="169"/>
        <v>0</v>
      </c>
      <c r="AY121" s="3">
        <f t="shared" si="151"/>
        <v>0</v>
      </c>
      <c r="AZ121" s="3">
        <f t="shared" si="151"/>
        <v>0</v>
      </c>
      <c r="BA121" s="3">
        <f t="shared" si="151"/>
        <v>0</v>
      </c>
      <c r="BE121" s="1">
        <v>269</v>
      </c>
      <c r="BF121">
        <v>6466.9124998532161</v>
      </c>
      <c r="BG121">
        <v>8012</v>
      </c>
      <c r="BH121">
        <f t="shared" si="102"/>
        <v>6466.9124998532161</v>
      </c>
      <c r="BI121">
        <f t="shared" si="103"/>
        <v>-1545.0875001467839</v>
      </c>
      <c r="BJ121">
        <f t="shared" si="96"/>
        <v>0</v>
      </c>
      <c r="BK121">
        <f t="shared" si="92"/>
        <v>1545.0875001467839</v>
      </c>
      <c r="BL121">
        <f t="shared" si="97"/>
        <v>4921.8249997064322</v>
      </c>
    </row>
    <row r="122" spans="1:64" x14ac:dyDescent="0.35">
      <c r="A122" s="1">
        <v>270</v>
      </c>
      <c r="B122">
        <v>8597.0612038642103</v>
      </c>
      <c r="C122">
        <v>6672</v>
      </c>
      <c r="D122">
        <f t="shared" si="93"/>
        <v>4746.9387961357897</v>
      </c>
      <c r="E122">
        <v>162</v>
      </c>
      <c r="F122" s="3">
        <v>0.28852835789331688</v>
      </c>
      <c r="G122" s="3">
        <v>0.28852835789331688</v>
      </c>
      <c r="H122" s="3">
        <f t="shared" si="158"/>
        <v>0.28852835789331688</v>
      </c>
      <c r="I122" s="3">
        <f t="shared" si="158"/>
        <v>0.28852835789331688</v>
      </c>
      <c r="J122" s="3">
        <f t="shared" si="158"/>
        <v>0.28852835789331688</v>
      </c>
      <c r="K122" s="3">
        <f t="shared" si="158"/>
        <v>0.28852835789331688</v>
      </c>
      <c r="L122" s="3">
        <f t="shared" si="158"/>
        <v>0.28852835789331688</v>
      </c>
      <c r="M122" s="3">
        <f t="shared" si="158"/>
        <v>0.28852835789331688</v>
      </c>
      <c r="N122" s="3">
        <f t="shared" si="158"/>
        <v>0</v>
      </c>
      <c r="O122" s="3">
        <f t="shared" si="158"/>
        <v>0</v>
      </c>
      <c r="P122" s="3">
        <f t="shared" si="158"/>
        <v>0</v>
      </c>
      <c r="Q122" s="3">
        <f t="shared" si="158"/>
        <v>0</v>
      </c>
      <c r="R122" s="3">
        <f t="shared" si="158"/>
        <v>0</v>
      </c>
      <c r="S122" s="3">
        <f t="shared" si="158"/>
        <v>0</v>
      </c>
      <c r="T122" s="3">
        <f t="shared" si="158"/>
        <v>0</v>
      </c>
      <c r="U122" s="3">
        <f t="shared" si="158"/>
        <v>0</v>
      </c>
      <c r="V122" s="3">
        <f t="shared" si="158"/>
        <v>0</v>
      </c>
      <c r="W122" s="3">
        <f t="shared" si="149"/>
        <v>0</v>
      </c>
      <c r="X122" s="3">
        <f t="shared" si="149"/>
        <v>0</v>
      </c>
      <c r="Y122" s="3">
        <f t="shared" si="88"/>
        <v>0</v>
      </c>
      <c r="Z122" s="3">
        <f t="shared" si="88"/>
        <v>0</v>
      </c>
      <c r="AA122" s="3">
        <f t="shared" si="88"/>
        <v>0</v>
      </c>
      <c r="AB122" s="3">
        <f t="shared" si="94"/>
        <v>0</v>
      </c>
      <c r="AC122" s="3"/>
      <c r="AD122" s="8">
        <v>44831</v>
      </c>
      <c r="AE122" s="3">
        <f t="shared" si="153"/>
        <v>0</v>
      </c>
      <c r="AF122" s="3">
        <f t="shared" si="165"/>
        <v>0</v>
      </c>
      <c r="AG122" s="3">
        <f t="shared" si="159"/>
        <v>0</v>
      </c>
      <c r="AH122" s="3">
        <f t="shared" si="161"/>
        <v>0</v>
      </c>
      <c r="AI122" s="3">
        <f t="shared" si="161"/>
        <v>0</v>
      </c>
      <c r="AJ122" s="3">
        <f t="shared" si="161"/>
        <v>0</v>
      </c>
      <c r="AK122" s="3">
        <f t="shared" si="147"/>
        <v>0.28852835789331688</v>
      </c>
      <c r="AL122" s="3">
        <f t="shared" ref="AL122:AX122" si="170">IF(AND($C122&gt;AL$3,$C122&lt;AM$3),$G122,)</f>
        <v>0</v>
      </c>
      <c r="AM122" s="3">
        <f t="shared" si="170"/>
        <v>0</v>
      </c>
      <c r="AN122" s="3">
        <f t="shared" si="170"/>
        <v>0</v>
      </c>
      <c r="AO122" s="3">
        <f t="shared" si="170"/>
        <v>0</v>
      </c>
      <c r="AP122" s="3">
        <f t="shared" si="170"/>
        <v>0</v>
      </c>
      <c r="AQ122" s="3">
        <f t="shared" si="170"/>
        <v>0</v>
      </c>
      <c r="AR122" s="3">
        <f t="shared" si="170"/>
        <v>0</v>
      </c>
      <c r="AS122" s="3">
        <f t="shared" si="170"/>
        <v>0</v>
      </c>
      <c r="AT122" s="3">
        <f t="shared" si="170"/>
        <v>0</v>
      </c>
      <c r="AU122" s="3">
        <f t="shared" si="170"/>
        <v>0</v>
      </c>
      <c r="AV122" s="3">
        <f t="shared" si="170"/>
        <v>0</v>
      </c>
      <c r="AW122" s="3">
        <f t="shared" si="170"/>
        <v>0</v>
      </c>
      <c r="AX122" s="3">
        <f t="shared" si="170"/>
        <v>0</v>
      </c>
      <c r="AY122" s="3">
        <f t="shared" si="151"/>
        <v>0</v>
      </c>
      <c r="AZ122" s="3">
        <f t="shared" si="151"/>
        <v>0</v>
      </c>
      <c r="BA122" s="3">
        <f t="shared" si="151"/>
        <v>0</v>
      </c>
      <c r="BE122" s="1">
        <v>270</v>
      </c>
      <c r="BF122">
        <v>8597.0612038642103</v>
      </c>
      <c r="BG122">
        <v>6672</v>
      </c>
      <c r="BH122">
        <f t="shared" si="102"/>
        <v>6672</v>
      </c>
      <c r="BI122">
        <f t="shared" si="103"/>
        <v>1925.0612038642103</v>
      </c>
      <c r="BJ122">
        <f t="shared" si="96"/>
        <v>1925.0612038642103</v>
      </c>
      <c r="BK122">
        <f t="shared" si="92"/>
        <v>0</v>
      </c>
      <c r="BL122">
        <f t="shared" si="97"/>
        <v>4746.9387961357897</v>
      </c>
    </row>
    <row r="123" spans="1:64" x14ac:dyDescent="0.35">
      <c r="A123" s="1">
        <v>271</v>
      </c>
      <c r="B123">
        <v>7764.3261899180234</v>
      </c>
      <c r="C123">
        <v>9520</v>
      </c>
      <c r="D123">
        <f t="shared" si="93"/>
        <v>6008.6523798360467</v>
      </c>
      <c r="E123">
        <v>162</v>
      </c>
      <c r="F123" s="3">
        <v>-0.18441951786575381</v>
      </c>
      <c r="G123" s="3">
        <v>0.18441951786575381</v>
      </c>
      <c r="H123" s="3">
        <f t="shared" si="158"/>
        <v>0.18441951786575381</v>
      </c>
      <c r="I123" s="3">
        <f t="shared" si="158"/>
        <v>0.18441951786575381</v>
      </c>
      <c r="J123" s="3">
        <f t="shared" si="158"/>
        <v>0.18441951786575381</v>
      </c>
      <c r="K123" s="3">
        <f t="shared" si="158"/>
        <v>0.18441951786575381</v>
      </c>
      <c r="L123" s="3">
        <f t="shared" si="158"/>
        <v>0.18441951786575381</v>
      </c>
      <c r="M123" s="3">
        <f t="shared" si="158"/>
        <v>0.18441951786575381</v>
      </c>
      <c r="N123" s="3">
        <f t="shared" si="158"/>
        <v>0.18441951786575381</v>
      </c>
      <c r="O123" s="3">
        <f t="shared" si="158"/>
        <v>0.18441951786575381</v>
      </c>
      <c r="P123" s="3">
        <f t="shared" si="158"/>
        <v>0.18441951786575381</v>
      </c>
      <c r="Q123" s="3">
        <f t="shared" si="158"/>
        <v>0</v>
      </c>
      <c r="R123" s="3">
        <f t="shared" si="158"/>
        <v>0</v>
      </c>
      <c r="S123" s="3">
        <f t="shared" si="158"/>
        <v>0</v>
      </c>
      <c r="T123" s="3">
        <f t="shared" si="158"/>
        <v>0</v>
      </c>
      <c r="U123" s="3">
        <f t="shared" si="158"/>
        <v>0</v>
      </c>
      <c r="V123" s="3">
        <f t="shared" si="158"/>
        <v>0</v>
      </c>
      <c r="W123" s="3">
        <f t="shared" si="149"/>
        <v>0</v>
      </c>
      <c r="X123" s="3">
        <f t="shared" si="149"/>
        <v>0</v>
      </c>
      <c r="Y123" s="3">
        <f t="shared" si="88"/>
        <v>0</v>
      </c>
      <c r="Z123" s="3">
        <f t="shared" si="88"/>
        <v>0</v>
      </c>
      <c r="AA123" s="3">
        <f t="shared" si="88"/>
        <v>0</v>
      </c>
      <c r="AB123" s="3">
        <f t="shared" si="94"/>
        <v>0</v>
      </c>
      <c r="AC123" s="3"/>
      <c r="AD123" s="8">
        <v>44832</v>
      </c>
      <c r="AE123" s="3">
        <f t="shared" si="153"/>
        <v>0</v>
      </c>
      <c r="AF123" s="3">
        <f t="shared" si="165"/>
        <v>0</v>
      </c>
      <c r="AG123" s="3">
        <f t="shared" si="159"/>
        <v>0</v>
      </c>
      <c r="AH123" s="3">
        <f t="shared" si="161"/>
        <v>0</v>
      </c>
      <c r="AI123" s="3">
        <f t="shared" si="161"/>
        <v>0</v>
      </c>
      <c r="AJ123" s="3">
        <f t="shared" si="161"/>
        <v>0</v>
      </c>
      <c r="AK123" s="3">
        <f t="shared" si="147"/>
        <v>0</v>
      </c>
      <c r="AL123" s="3">
        <f t="shared" ref="AL123:AX123" si="171">IF(AND($C123&gt;AL$3,$C123&lt;AM$3),$G123,)</f>
        <v>0</v>
      </c>
      <c r="AM123" s="3">
        <f t="shared" si="171"/>
        <v>0</v>
      </c>
      <c r="AN123" s="3">
        <f t="shared" si="171"/>
        <v>0.18441951786575381</v>
      </c>
      <c r="AO123" s="3">
        <f t="shared" si="171"/>
        <v>0</v>
      </c>
      <c r="AP123" s="3">
        <f t="shared" si="171"/>
        <v>0</v>
      </c>
      <c r="AQ123" s="3">
        <f t="shared" si="171"/>
        <v>0</v>
      </c>
      <c r="AR123" s="3">
        <f t="shared" si="171"/>
        <v>0</v>
      </c>
      <c r="AS123" s="3">
        <f t="shared" si="171"/>
        <v>0</v>
      </c>
      <c r="AT123" s="3">
        <f t="shared" si="171"/>
        <v>0</v>
      </c>
      <c r="AU123" s="3">
        <f t="shared" si="171"/>
        <v>0</v>
      </c>
      <c r="AV123" s="3">
        <f t="shared" si="171"/>
        <v>0</v>
      </c>
      <c r="AW123" s="3">
        <f t="shared" si="171"/>
        <v>0</v>
      </c>
      <c r="AX123" s="3">
        <f t="shared" si="171"/>
        <v>0</v>
      </c>
      <c r="AY123" s="3">
        <f t="shared" si="151"/>
        <v>0</v>
      </c>
      <c r="AZ123" s="3">
        <f t="shared" si="151"/>
        <v>0</v>
      </c>
      <c r="BA123" s="3">
        <f t="shared" si="151"/>
        <v>0</v>
      </c>
      <c r="BE123" s="1">
        <v>271</v>
      </c>
      <c r="BF123">
        <v>7764.3261899180234</v>
      </c>
      <c r="BG123">
        <v>9520</v>
      </c>
      <c r="BH123">
        <f t="shared" si="102"/>
        <v>7764.3261899180234</v>
      </c>
      <c r="BI123">
        <f t="shared" si="103"/>
        <v>-1755.6738100819766</v>
      </c>
      <c r="BJ123">
        <f t="shared" si="96"/>
        <v>0</v>
      </c>
      <c r="BK123">
        <f t="shared" si="92"/>
        <v>1755.6738100819766</v>
      </c>
      <c r="BL123">
        <f t="shared" si="97"/>
        <v>6008.6523798360467</v>
      </c>
    </row>
    <row r="124" spans="1:64" x14ac:dyDescent="0.35">
      <c r="A124" s="1">
        <v>272</v>
      </c>
      <c r="B124">
        <v>9135.3309774160007</v>
      </c>
      <c r="C124">
        <v>10884</v>
      </c>
      <c r="D124">
        <f t="shared" si="93"/>
        <v>7386.6619548320014</v>
      </c>
      <c r="E124">
        <v>162</v>
      </c>
      <c r="F124" s="3">
        <v>-0.16066418803601609</v>
      </c>
      <c r="G124" s="3">
        <v>0.16066418803601609</v>
      </c>
      <c r="H124" s="3">
        <f t="shared" si="158"/>
        <v>0.16066418803601609</v>
      </c>
      <c r="I124" s="3">
        <f t="shared" si="158"/>
        <v>0.16066418803601609</v>
      </c>
      <c r="J124" s="3">
        <f t="shared" si="158"/>
        <v>0.16066418803601609</v>
      </c>
      <c r="K124" s="3">
        <f t="shared" si="158"/>
        <v>0.16066418803601609</v>
      </c>
      <c r="L124" s="3">
        <f t="shared" si="158"/>
        <v>0.16066418803601609</v>
      </c>
      <c r="M124" s="3">
        <f t="shared" si="158"/>
        <v>0.16066418803601609</v>
      </c>
      <c r="N124" s="3">
        <f t="shared" si="158"/>
        <v>0.16066418803601609</v>
      </c>
      <c r="O124" s="3">
        <f t="shared" si="158"/>
        <v>0.16066418803601609</v>
      </c>
      <c r="P124" s="3">
        <f t="shared" si="158"/>
        <v>0.16066418803601609</v>
      </c>
      <c r="Q124" s="3">
        <f t="shared" si="158"/>
        <v>0.16066418803601609</v>
      </c>
      <c r="R124" s="3">
        <f t="shared" si="158"/>
        <v>0</v>
      </c>
      <c r="S124" s="3">
        <f t="shared" si="158"/>
        <v>0</v>
      </c>
      <c r="T124" s="3">
        <f t="shared" si="158"/>
        <v>0</v>
      </c>
      <c r="U124" s="3">
        <f t="shared" si="158"/>
        <v>0</v>
      </c>
      <c r="V124" s="3">
        <f t="shared" si="158"/>
        <v>0</v>
      </c>
      <c r="W124" s="3">
        <f t="shared" si="149"/>
        <v>0</v>
      </c>
      <c r="X124" s="3">
        <f t="shared" si="149"/>
        <v>0</v>
      </c>
      <c r="Y124" s="3">
        <f t="shared" si="88"/>
        <v>0</v>
      </c>
      <c r="Z124" s="3">
        <f t="shared" si="88"/>
        <v>0</v>
      </c>
      <c r="AA124" s="3">
        <f t="shared" si="88"/>
        <v>0</v>
      </c>
      <c r="AB124" s="3">
        <f t="shared" si="94"/>
        <v>0</v>
      </c>
      <c r="AC124" s="3"/>
      <c r="AD124" s="8">
        <v>44833</v>
      </c>
      <c r="AE124" s="3">
        <f t="shared" si="153"/>
        <v>0</v>
      </c>
      <c r="AF124" s="3">
        <f t="shared" si="165"/>
        <v>0</v>
      </c>
      <c r="AG124" s="3">
        <f t="shared" si="159"/>
        <v>0</v>
      </c>
      <c r="AH124" s="3">
        <f t="shared" si="161"/>
        <v>0</v>
      </c>
      <c r="AI124" s="3">
        <f t="shared" si="161"/>
        <v>0</v>
      </c>
      <c r="AJ124" s="3">
        <f t="shared" si="161"/>
        <v>0</v>
      </c>
      <c r="AK124" s="3">
        <f t="shared" si="147"/>
        <v>0</v>
      </c>
      <c r="AL124" s="3">
        <f t="shared" ref="AL124:AX124" si="172">IF(AND($C124&gt;AL$3,$C124&lt;AM$3),$G124,)</f>
        <v>0</v>
      </c>
      <c r="AM124" s="3">
        <f t="shared" si="172"/>
        <v>0</v>
      </c>
      <c r="AN124" s="3">
        <f t="shared" si="172"/>
        <v>0</v>
      </c>
      <c r="AO124" s="3">
        <f t="shared" si="172"/>
        <v>0.16066418803601609</v>
      </c>
      <c r="AP124" s="3">
        <f t="shared" si="172"/>
        <v>0</v>
      </c>
      <c r="AQ124" s="3">
        <f t="shared" si="172"/>
        <v>0</v>
      </c>
      <c r="AR124" s="3">
        <f t="shared" si="172"/>
        <v>0</v>
      </c>
      <c r="AS124" s="3">
        <f t="shared" si="172"/>
        <v>0</v>
      </c>
      <c r="AT124" s="3">
        <f t="shared" si="172"/>
        <v>0</v>
      </c>
      <c r="AU124" s="3">
        <f t="shared" si="172"/>
        <v>0</v>
      </c>
      <c r="AV124" s="3">
        <f t="shared" si="172"/>
        <v>0</v>
      </c>
      <c r="AW124" s="3">
        <f t="shared" si="172"/>
        <v>0</v>
      </c>
      <c r="AX124" s="3">
        <f t="shared" si="172"/>
        <v>0</v>
      </c>
      <c r="AY124" s="3">
        <f t="shared" si="151"/>
        <v>0</v>
      </c>
      <c r="AZ124" s="3">
        <f t="shared" si="151"/>
        <v>0</v>
      </c>
      <c r="BA124" s="3">
        <f t="shared" si="151"/>
        <v>0</v>
      </c>
      <c r="BE124" s="1">
        <v>272</v>
      </c>
      <c r="BF124">
        <v>9135.3309774160007</v>
      </c>
      <c r="BG124">
        <v>10884</v>
      </c>
      <c r="BH124">
        <f t="shared" si="102"/>
        <v>9135.3309774160007</v>
      </c>
      <c r="BI124">
        <f t="shared" si="103"/>
        <v>-1748.6690225839993</v>
      </c>
      <c r="BJ124">
        <f t="shared" si="96"/>
        <v>0</v>
      </c>
      <c r="BK124">
        <f t="shared" si="92"/>
        <v>1748.6690225839993</v>
      </c>
      <c r="BL124">
        <f t="shared" si="97"/>
        <v>7386.6619548320014</v>
      </c>
    </row>
    <row r="125" spans="1:64" x14ac:dyDescent="0.35">
      <c r="A125" s="1">
        <v>273</v>
      </c>
      <c r="B125">
        <v>7969.3268811381886</v>
      </c>
      <c r="C125">
        <v>9068</v>
      </c>
      <c r="D125">
        <f t="shared" si="93"/>
        <v>6870.6537622763772</v>
      </c>
      <c r="E125">
        <v>162</v>
      </c>
      <c r="F125" s="3">
        <v>-0.12115936467377721</v>
      </c>
      <c r="G125" s="3">
        <v>0.12115936467377721</v>
      </c>
      <c r="H125" s="3">
        <f t="shared" si="158"/>
        <v>0.12115936467377721</v>
      </c>
      <c r="I125" s="3">
        <f t="shared" si="158"/>
        <v>0.12115936467377721</v>
      </c>
      <c r="J125" s="3">
        <f t="shared" si="158"/>
        <v>0.12115936467377721</v>
      </c>
      <c r="K125" s="3">
        <f t="shared" si="158"/>
        <v>0.12115936467377721</v>
      </c>
      <c r="L125" s="3">
        <f t="shared" si="158"/>
        <v>0.12115936467377721</v>
      </c>
      <c r="M125" s="3">
        <f t="shared" si="158"/>
        <v>0.12115936467377721</v>
      </c>
      <c r="N125" s="3">
        <f t="shared" si="158"/>
        <v>0.12115936467377721</v>
      </c>
      <c r="O125" s="3">
        <f t="shared" si="158"/>
        <v>0.12115936467377721</v>
      </c>
      <c r="P125" s="3">
        <f t="shared" si="158"/>
        <v>0.12115936467377721</v>
      </c>
      <c r="Q125" s="3">
        <f t="shared" si="158"/>
        <v>0</v>
      </c>
      <c r="R125" s="3">
        <f t="shared" si="158"/>
        <v>0</v>
      </c>
      <c r="S125" s="3">
        <f t="shared" si="158"/>
        <v>0</v>
      </c>
      <c r="T125" s="3">
        <f t="shared" si="158"/>
        <v>0</v>
      </c>
      <c r="U125" s="3">
        <f t="shared" si="158"/>
        <v>0</v>
      </c>
      <c r="V125" s="3">
        <f t="shared" si="158"/>
        <v>0</v>
      </c>
      <c r="W125" s="3">
        <f t="shared" si="149"/>
        <v>0</v>
      </c>
      <c r="X125" s="3">
        <f t="shared" si="149"/>
        <v>0</v>
      </c>
      <c r="Y125" s="3">
        <f t="shared" si="88"/>
        <v>0</v>
      </c>
      <c r="Z125" s="3">
        <f t="shared" si="88"/>
        <v>0</v>
      </c>
      <c r="AA125" s="3">
        <f t="shared" si="88"/>
        <v>0</v>
      </c>
      <c r="AB125" s="3">
        <f t="shared" si="94"/>
        <v>0</v>
      </c>
      <c r="AC125" s="3"/>
      <c r="AD125" s="8">
        <v>44834</v>
      </c>
      <c r="AE125" s="3">
        <f t="shared" si="153"/>
        <v>0</v>
      </c>
      <c r="AF125" s="3">
        <f t="shared" si="165"/>
        <v>0</v>
      </c>
      <c r="AG125" s="3">
        <f t="shared" si="159"/>
        <v>0</v>
      </c>
      <c r="AH125" s="3">
        <f t="shared" si="161"/>
        <v>0</v>
      </c>
      <c r="AI125" s="3">
        <f t="shared" si="161"/>
        <v>0</v>
      </c>
      <c r="AJ125" s="3">
        <f t="shared" si="161"/>
        <v>0</v>
      </c>
      <c r="AK125" s="3">
        <f t="shared" si="147"/>
        <v>0</v>
      </c>
      <c r="AL125" s="3">
        <f t="shared" ref="AL125:AX125" si="173">IF(AND($C125&gt;AL$3,$C125&lt;AM$3),$G125,)</f>
        <v>0</v>
      </c>
      <c r="AM125" s="3">
        <f t="shared" si="173"/>
        <v>0</v>
      </c>
      <c r="AN125" s="3">
        <f t="shared" si="173"/>
        <v>0.12115936467377721</v>
      </c>
      <c r="AO125" s="3">
        <f t="shared" si="173"/>
        <v>0</v>
      </c>
      <c r="AP125" s="3">
        <f t="shared" si="173"/>
        <v>0</v>
      </c>
      <c r="AQ125" s="3">
        <f t="shared" si="173"/>
        <v>0</v>
      </c>
      <c r="AR125" s="3">
        <f t="shared" si="173"/>
        <v>0</v>
      </c>
      <c r="AS125" s="3">
        <f t="shared" si="173"/>
        <v>0</v>
      </c>
      <c r="AT125" s="3">
        <f t="shared" si="173"/>
        <v>0</v>
      </c>
      <c r="AU125" s="3">
        <f t="shared" si="173"/>
        <v>0</v>
      </c>
      <c r="AV125" s="3">
        <f t="shared" si="173"/>
        <v>0</v>
      </c>
      <c r="AW125" s="3">
        <f t="shared" si="173"/>
        <v>0</v>
      </c>
      <c r="AX125" s="3">
        <f t="shared" si="173"/>
        <v>0</v>
      </c>
      <c r="AY125" s="3">
        <f t="shared" si="151"/>
        <v>0</v>
      </c>
      <c r="AZ125" s="3">
        <f t="shared" si="151"/>
        <v>0</v>
      </c>
      <c r="BA125" s="3">
        <f t="shared" si="151"/>
        <v>0</v>
      </c>
      <c r="BE125" s="1">
        <v>273</v>
      </c>
      <c r="BF125">
        <v>7969.3268811381886</v>
      </c>
      <c r="BG125">
        <v>9068</v>
      </c>
      <c r="BH125">
        <f t="shared" si="102"/>
        <v>7969.3268811381886</v>
      </c>
      <c r="BI125">
        <f t="shared" si="103"/>
        <v>-1098.6731188618114</v>
      </c>
      <c r="BJ125">
        <f t="shared" si="96"/>
        <v>0</v>
      </c>
      <c r="BK125">
        <f t="shared" si="92"/>
        <v>1098.6731188618114</v>
      </c>
      <c r="BL125">
        <f t="shared" si="97"/>
        <v>6870.6537622763772</v>
      </c>
    </row>
    <row r="126" spans="1:64" x14ac:dyDescent="0.35">
      <c r="A126" s="1">
        <v>274</v>
      </c>
      <c r="B126">
        <v>9932.9274718552388</v>
      </c>
      <c r="C126">
        <v>5963</v>
      </c>
      <c r="D126">
        <f t="shared" si="93"/>
        <v>1993.0725281447612</v>
      </c>
      <c r="E126">
        <v>162</v>
      </c>
      <c r="F126" s="3">
        <v>0.66576009925460999</v>
      </c>
      <c r="G126" s="3">
        <v>0.66576009925460999</v>
      </c>
      <c r="H126" s="3">
        <f t="shared" si="158"/>
        <v>0.66576009925460999</v>
      </c>
      <c r="I126" s="3">
        <f t="shared" si="158"/>
        <v>0.66576009925460999</v>
      </c>
      <c r="J126" s="3">
        <f t="shared" si="158"/>
        <v>0.66576009925460999</v>
      </c>
      <c r="K126" s="3">
        <f t="shared" si="158"/>
        <v>0.66576009925460999</v>
      </c>
      <c r="L126" s="3">
        <f t="shared" si="158"/>
        <v>0.66576009925460999</v>
      </c>
      <c r="M126" s="3">
        <f t="shared" si="158"/>
        <v>0</v>
      </c>
      <c r="N126" s="3">
        <f t="shared" si="158"/>
        <v>0</v>
      </c>
      <c r="O126" s="3">
        <f t="shared" si="158"/>
        <v>0</v>
      </c>
      <c r="P126" s="3">
        <f t="shared" si="158"/>
        <v>0</v>
      </c>
      <c r="Q126" s="3">
        <f t="shared" si="158"/>
        <v>0</v>
      </c>
      <c r="R126" s="3">
        <f t="shared" si="158"/>
        <v>0</v>
      </c>
      <c r="S126" s="3">
        <f t="shared" si="158"/>
        <v>0</v>
      </c>
      <c r="T126" s="3">
        <f t="shared" si="158"/>
        <v>0</v>
      </c>
      <c r="U126" s="3">
        <f t="shared" si="158"/>
        <v>0</v>
      </c>
      <c r="V126" s="3">
        <f t="shared" si="158"/>
        <v>0</v>
      </c>
      <c r="W126" s="3">
        <f t="shared" si="149"/>
        <v>0</v>
      </c>
      <c r="X126" s="3">
        <f t="shared" si="149"/>
        <v>0</v>
      </c>
      <c r="Y126" s="3">
        <f t="shared" si="88"/>
        <v>0</v>
      </c>
      <c r="Z126" s="3">
        <f t="shared" si="88"/>
        <v>0</v>
      </c>
      <c r="AA126" s="3">
        <f t="shared" si="88"/>
        <v>0</v>
      </c>
      <c r="AB126" s="3">
        <f t="shared" si="94"/>
        <v>0</v>
      </c>
      <c r="AC126" s="3"/>
      <c r="AD126" s="8">
        <v>44835</v>
      </c>
      <c r="AE126" s="3">
        <f t="shared" si="153"/>
        <v>0</v>
      </c>
      <c r="AF126" s="3">
        <f t="shared" si="165"/>
        <v>0</v>
      </c>
      <c r="AG126" s="3">
        <f t="shared" si="159"/>
        <v>0</v>
      </c>
      <c r="AH126" s="3">
        <f t="shared" si="161"/>
        <v>0</v>
      </c>
      <c r="AI126" s="3">
        <f t="shared" si="161"/>
        <v>0</v>
      </c>
      <c r="AJ126" s="3">
        <f t="shared" si="161"/>
        <v>0.66576009925460999</v>
      </c>
      <c r="AK126" s="3">
        <f t="shared" si="147"/>
        <v>0</v>
      </c>
      <c r="AL126" s="3">
        <f t="shared" ref="AL126:AX126" si="174">IF(AND($C126&gt;AL$3,$C126&lt;AM$3),$G126,)</f>
        <v>0</v>
      </c>
      <c r="AM126" s="3">
        <f t="shared" si="174"/>
        <v>0</v>
      </c>
      <c r="AN126" s="3">
        <f t="shared" si="174"/>
        <v>0</v>
      </c>
      <c r="AO126" s="3">
        <f t="shared" si="174"/>
        <v>0</v>
      </c>
      <c r="AP126" s="3">
        <f t="shared" si="174"/>
        <v>0</v>
      </c>
      <c r="AQ126" s="3">
        <f t="shared" si="174"/>
        <v>0</v>
      </c>
      <c r="AR126" s="3">
        <f t="shared" si="174"/>
        <v>0</v>
      </c>
      <c r="AS126" s="3">
        <f t="shared" si="174"/>
        <v>0</v>
      </c>
      <c r="AT126" s="3">
        <f t="shared" si="174"/>
        <v>0</v>
      </c>
      <c r="AU126" s="3">
        <f t="shared" si="174"/>
        <v>0</v>
      </c>
      <c r="AV126" s="3">
        <f t="shared" si="174"/>
        <v>0</v>
      </c>
      <c r="AW126" s="3">
        <f t="shared" si="174"/>
        <v>0</v>
      </c>
      <c r="AX126" s="3">
        <f t="shared" si="174"/>
        <v>0</v>
      </c>
      <c r="AY126" s="3">
        <f t="shared" si="151"/>
        <v>0</v>
      </c>
      <c r="AZ126" s="3">
        <f t="shared" si="151"/>
        <v>0</v>
      </c>
      <c r="BA126" s="3">
        <f t="shared" si="151"/>
        <v>0</v>
      </c>
      <c r="BE126" s="1">
        <v>274</v>
      </c>
      <c r="BF126">
        <v>9932.9274718552388</v>
      </c>
      <c r="BG126">
        <v>5963</v>
      </c>
      <c r="BH126">
        <f t="shared" si="102"/>
        <v>5963</v>
      </c>
      <c r="BI126">
        <f t="shared" si="103"/>
        <v>3969.9274718552388</v>
      </c>
      <c r="BJ126">
        <f t="shared" si="96"/>
        <v>3969.9274718552388</v>
      </c>
      <c r="BK126">
        <f t="shared" si="92"/>
        <v>0</v>
      </c>
      <c r="BL126">
        <f t="shared" si="97"/>
        <v>1993.0725281447612</v>
      </c>
    </row>
    <row r="127" spans="1:64" x14ac:dyDescent="0.35">
      <c r="A127" s="1">
        <v>275</v>
      </c>
      <c r="B127">
        <v>4532.2046477280546</v>
      </c>
      <c r="C127">
        <v>3336</v>
      </c>
      <c r="D127">
        <f t="shared" si="93"/>
        <v>2139.7953522719454</v>
      </c>
      <c r="E127">
        <v>154</v>
      </c>
      <c r="F127" s="3">
        <v>0.35857453469066392</v>
      </c>
      <c r="G127" s="3">
        <v>0.35857453469066392</v>
      </c>
      <c r="H127" s="3">
        <f t="shared" si="158"/>
        <v>0.35857453469066392</v>
      </c>
      <c r="I127" s="3">
        <f t="shared" si="158"/>
        <v>0.35857453469066392</v>
      </c>
      <c r="J127" s="3">
        <f t="shared" si="158"/>
        <v>0.35857453469066392</v>
      </c>
      <c r="K127" s="3">
        <f t="shared" si="158"/>
        <v>0</v>
      </c>
      <c r="L127" s="3">
        <f t="shared" si="158"/>
        <v>0</v>
      </c>
      <c r="M127" s="3">
        <f t="shared" si="158"/>
        <v>0</v>
      </c>
      <c r="N127" s="3">
        <f t="shared" si="158"/>
        <v>0</v>
      </c>
      <c r="O127" s="3">
        <f t="shared" si="158"/>
        <v>0</v>
      </c>
      <c r="P127" s="3">
        <f t="shared" si="158"/>
        <v>0</v>
      </c>
      <c r="Q127" s="3">
        <f t="shared" si="158"/>
        <v>0</v>
      </c>
      <c r="R127" s="3">
        <f t="shared" si="158"/>
        <v>0</v>
      </c>
      <c r="S127" s="3">
        <f t="shared" si="158"/>
        <v>0</v>
      </c>
      <c r="T127" s="3">
        <f t="shared" si="158"/>
        <v>0</v>
      </c>
      <c r="U127" s="3">
        <f t="shared" si="158"/>
        <v>0</v>
      </c>
      <c r="V127" s="3">
        <f t="shared" si="158"/>
        <v>0</v>
      </c>
      <c r="W127" s="3">
        <f t="shared" si="149"/>
        <v>0</v>
      </c>
      <c r="X127" s="3">
        <f t="shared" si="149"/>
        <v>0</v>
      </c>
      <c r="Y127" s="3">
        <f t="shared" si="88"/>
        <v>0</v>
      </c>
      <c r="Z127" s="3">
        <f t="shared" si="88"/>
        <v>0</v>
      </c>
      <c r="AA127" s="3">
        <f t="shared" si="88"/>
        <v>0</v>
      </c>
      <c r="AB127" s="3">
        <f t="shared" si="94"/>
        <v>0</v>
      </c>
      <c r="AC127" s="3"/>
      <c r="AD127" s="8">
        <v>44836</v>
      </c>
      <c r="AE127" s="3">
        <f t="shared" si="153"/>
        <v>0</v>
      </c>
      <c r="AF127" s="3">
        <f t="shared" si="165"/>
        <v>0</v>
      </c>
      <c r="AG127" s="3">
        <f t="shared" si="159"/>
        <v>0</v>
      </c>
      <c r="AH127" s="3">
        <f t="shared" si="161"/>
        <v>0.35857453469066392</v>
      </c>
      <c r="AI127" s="3">
        <f t="shared" si="161"/>
        <v>0</v>
      </c>
      <c r="AJ127" s="3">
        <f t="shared" si="161"/>
        <v>0</v>
      </c>
      <c r="AK127" s="3">
        <f t="shared" si="147"/>
        <v>0</v>
      </c>
      <c r="AL127" s="3">
        <f t="shared" ref="AL127:AX127" si="175">IF(AND($C127&gt;AL$3,$C127&lt;AM$3),$G127,)</f>
        <v>0</v>
      </c>
      <c r="AM127" s="3">
        <f t="shared" si="175"/>
        <v>0</v>
      </c>
      <c r="AN127" s="3">
        <f t="shared" si="175"/>
        <v>0</v>
      </c>
      <c r="AO127" s="3">
        <f t="shared" si="175"/>
        <v>0</v>
      </c>
      <c r="AP127" s="3">
        <f t="shared" si="175"/>
        <v>0</v>
      </c>
      <c r="AQ127" s="3">
        <f t="shared" si="175"/>
        <v>0</v>
      </c>
      <c r="AR127" s="3">
        <f t="shared" si="175"/>
        <v>0</v>
      </c>
      <c r="AS127" s="3">
        <f t="shared" si="175"/>
        <v>0</v>
      </c>
      <c r="AT127" s="3">
        <f t="shared" si="175"/>
        <v>0</v>
      </c>
      <c r="AU127" s="3">
        <f t="shared" si="175"/>
        <v>0</v>
      </c>
      <c r="AV127" s="3">
        <f t="shared" si="175"/>
        <v>0</v>
      </c>
      <c r="AW127" s="3">
        <f t="shared" si="175"/>
        <v>0</v>
      </c>
      <c r="AX127" s="3">
        <f t="shared" si="175"/>
        <v>0</v>
      </c>
      <c r="AY127" s="3">
        <f t="shared" si="151"/>
        <v>0</v>
      </c>
      <c r="AZ127" s="3">
        <f t="shared" si="151"/>
        <v>0</v>
      </c>
      <c r="BA127" s="3">
        <f t="shared" si="151"/>
        <v>0</v>
      </c>
      <c r="BE127" s="1">
        <v>275</v>
      </c>
      <c r="BF127">
        <v>4532.2046477280546</v>
      </c>
      <c r="BG127">
        <v>3336</v>
      </c>
      <c r="BH127">
        <f t="shared" si="102"/>
        <v>3336</v>
      </c>
      <c r="BI127">
        <f t="shared" si="103"/>
        <v>1196.2046477280546</v>
      </c>
      <c r="BJ127">
        <f t="shared" si="96"/>
        <v>1196.2046477280546</v>
      </c>
      <c r="BK127">
        <f t="shared" si="92"/>
        <v>0</v>
      </c>
      <c r="BL127">
        <f t="shared" si="97"/>
        <v>2139.7953522719454</v>
      </c>
    </row>
    <row r="128" spans="1:64" x14ac:dyDescent="0.35">
      <c r="A128" s="1">
        <v>276</v>
      </c>
      <c r="B128">
        <v>3472.8981419967859</v>
      </c>
      <c r="C128">
        <v>5784</v>
      </c>
      <c r="D128">
        <f t="shared" si="93"/>
        <v>1161.7962839935717</v>
      </c>
      <c r="E128">
        <v>143</v>
      </c>
      <c r="F128" s="3">
        <v>-0.39956809439889601</v>
      </c>
      <c r="G128" s="3">
        <v>0.39956809439889601</v>
      </c>
      <c r="H128" s="3">
        <f t="shared" si="158"/>
        <v>0.39956809439889601</v>
      </c>
      <c r="I128" s="3">
        <f t="shared" si="158"/>
        <v>0.39956809439889601</v>
      </c>
      <c r="J128" s="3">
        <f t="shared" si="158"/>
        <v>0.39956809439889601</v>
      </c>
      <c r="K128" s="3">
        <f t="shared" si="158"/>
        <v>0.39956809439889601</v>
      </c>
      <c r="L128" s="3">
        <f t="shared" si="158"/>
        <v>0.39956809439889601</v>
      </c>
      <c r="M128" s="3">
        <f t="shared" si="158"/>
        <v>0</v>
      </c>
      <c r="N128" s="3">
        <f t="shared" si="158"/>
        <v>0</v>
      </c>
      <c r="O128" s="3">
        <f t="shared" si="158"/>
        <v>0</v>
      </c>
      <c r="P128" s="3">
        <f t="shared" si="158"/>
        <v>0</v>
      </c>
      <c r="Q128" s="3">
        <f t="shared" si="158"/>
        <v>0</v>
      </c>
      <c r="R128" s="3">
        <f t="shared" si="158"/>
        <v>0</v>
      </c>
      <c r="S128" s="3">
        <f t="shared" si="158"/>
        <v>0</v>
      </c>
      <c r="T128" s="3">
        <f t="shared" si="158"/>
        <v>0</v>
      </c>
      <c r="U128" s="3">
        <f t="shared" si="158"/>
        <v>0</v>
      </c>
      <c r="V128" s="3">
        <f t="shared" si="158"/>
        <v>0</v>
      </c>
      <c r="W128" s="3">
        <f t="shared" si="149"/>
        <v>0</v>
      </c>
      <c r="X128" s="3">
        <f t="shared" si="149"/>
        <v>0</v>
      </c>
      <c r="Y128" s="3">
        <f t="shared" si="88"/>
        <v>0</v>
      </c>
      <c r="Z128" s="3">
        <f t="shared" si="88"/>
        <v>0</v>
      </c>
      <c r="AA128" s="3">
        <f t="shared" si="88"/>
        <v>0</v>
      </c>
      <c r="AB128" s="3">
        <f t="shared" si="94"/>
        <v>0</v>
      </c>
      <c r="AC128" s="3"/>
      <c r="AD128" s="8">
        <v>44837</v>
      </c>
      <c r="AE128" s="3">
        <f t="shared" si="153"/>
        <v>0</v>
      </c>
      <c r="AF128" s="3">
        <f t="shared" si="165"/>
        <v>0</v>
      </c>
      <c r="AG128" s="3">
        <f t="shared" si="159"/>
        <v>0</v>
      </c>
      <c r="AH128" s="3">
        <f t="shared" si="161"/>
        <v>0</v>
      </c>
      <c r="AI128" s="3">
        <f t="shared" si="161"/>
        <v>0</v>
      </c>
      <c r="AJ128" s="3">
        <f t="shared" si="161"/>
        <v>0.39956809439889601</v>
      </c>
      <c r="AK128" s="3">
        <f t="shared" si="147"/>
        <v>0</v>
      </c>
      <c r="AL128" s="3">
        <f t="shared" ref="AL128:AX128" si="176">IF(AND($C128&gt;AL$3,$C128&lt;AM$3),$G128,)</f>
        <v>0</v>
      </c>
      <c r="AM128" s="3">
        <f t="shared" si="176"/>
        <v>0</v>
      </c>
      <c r="AN128" s="3">
        <f t="shared" si="176"/>
        <v>0</v>
      </c>
      <c r="AO128" s="3">
        <f t="shared" si="176"/>
        <v>0</v>
      </c>
      <c r="AP128" s="3">
        <f t="shared" si="176"/>
        <v>0</v>
      </c>
      <c r="AQ128" s="3">
        <f t="shared" si="176"/>
        <v>0</v>
      </c>
      <c r="AR128" s="3">
        <f t="shared" si="176"/>
        <v>0</v>
      </c>
      <c r="AS128" s="3">
        <f t="shared" si="176"/>
        <v>0</v>
      </c>
      <c r="AT128" s="3">
        <f t="shared" si="176"/>
        <v>0</v>
      </c>
      <c r="AU128" s="3">
        <f t="shared" si="176"/>
        <v>0</v>
      </c>
      <c r="AV128" s="3">
        <f t="shared" si="176"/>
        <v>0</v>
      </c>
      <c r="AW128" s="3">
        <f t="shared" si="176"/>
        <v>0</v>
      </c>
      <c r="AX128" s="3">
        <f t="shared" si="176"/>
        <v>0</v>
      </c>
      <c r="AY128" s="3">
        <f t="shared" si="151"/>
        <v>0</v>
      </c>
      <c r="AZ128" s="3">
        <f t="shared" si="151"/>
        <v>0</v>
      </c>
      <c r="BA128" s="3">
        <f t="shared" si="151"/>
        <v>0</v>
      </c>
      <c r="BE128" s="1">
        <v>276</v>
      </c>
      <c r="BF128">
        <v>3472.8981419967859</v>
      </c>
      <c r="BG128">
        <v>5784</v>
      </c>
      <c r="BH128">
        <f t="shared" si="102"/>
        <v>3472.8981419967859</v>
      </c>
      <c r="BI128">
        <f t="shared" si="103"/>
        <v>-2311.1018580032141</v>
      </c>
      <c r="BJ128">
        <f t="shared" si="96"/>
        <v>0</v>
      </c>
      <c r="BK128">
        <f t="shared" si="92"/>
        <v>2311.1018580032141</v>
      </c>
      <c r="BL128">
        <f t="shared" si="97"/>
        <v>1161.7962839935717</v>
      </c>
    </row>
    <row r="129" spans="1:64" x14ac:dyDescent="0.35">
      <c r="A129" s="1">
        <v>277</v>
      </c>
      <c r="B129">
        <v>4621.9462020557667</v>
      </c>
      <c r="C129">
        <v>6204</v>
      </c>
      <c r="D129">
        <f t="shared" si="93"/>
        <v>3039.8924041115333</v>
      </c>
      <c r="E129">
        <v>162</v>
      </c>
      <c r="F129" s="3">
        <v>-0.2550054477666398</v>
      </c>
      <c r="G129" s="3">
        <v>0.2550054477666398</v>
      </c>
      <c r="H129" s="3">
        <f t="shared" si="158"/>
        <v>0.2550054477666398</v>
      </c>
      <c r="I129" s="3">
        <f t="shared" si="158"/>
        <v>0.2550054477666398</v>
      </c>
      <c r="J129" s="3">
        <f t="shared" si="158"/>
        <v>0.2550054477666398</v>
      </c>
      <c r="K129" s="3">
        <f t="shared" si="158"/>
        <v>0.2550054477666398</v>
      </c>
      <c r="L129" s="3">
        <f t="shared" si="158"/>
        <v>0.2550054477666398</v>
      </c>
      <c r="M129" s="3">
        <f t="shared" si="158"/>
        <v>0.2550054477666398</v>
      </c>
      <c r="N129" s="3">
        <f t="shared" si="158"/>
        <v>0</v>
      </c>
      <c r="O129" s="3">
        <f t="shared" si="158"/>
        <v>0</v>
      </c>
      <c r="P129" s="3">
        <f t="shared" si="158"/>
        <v>0</v>
      </c>
      <c r="Q129" s="3">
        <f t="shared" si="158"/>
        <v>0</v>
      </c>
      <c r="R129" s="3">
        <f t="shared" si="158"/>
        <v>0</v>
      </c>
      <c r="S129" s="3">
        <f t="shared" si="158"/>
        <v>0</v>
      </c>
      <c r="T129" s="3">
        <f t="shared" si="158"/>
        <v>0</v>
      </c>
      <c r="U129" s="3">
        <f t="shared" si="158"/>
        <v>0</v>
      </c>
      <c r="V129" s="3">
        <f t="shared" si="158"/>
        <v>0</v>
      </c>
      <c r="W129" s="3">
        <f t="shared" si="149"/>
        <v>0</v>
      </c>
      <c r="X129" s="3">
        <f t="shared" si="149"/>
        <v>0</v>
      </c>
      <c r="Y129" s="3">
        <f t="shared" si="88"/>
        <v>0</v>
      </c>
      <c r="Z129" s="3">
        <f t="shared" si="88"/>
        <v>0</v>
      </c>
      <c r="AA129" s="3">
        <f t="shared" si="88"/>
        <v>0</v>
      </c>
      <c r="AB129" s="3">
        <f t="shared" si="94"/>
        <v>0</v>
      </c>
      <c r="AC129" s="3"/>
      <c r="AD129" s="8">
        <v>44838</v>
      </c>
      <c r="AE129" s="3">
        <f t="shared" si="153"/>
        <v>0</v>
      </c>
      <c r="AF129" s="3">
        <f t="shared" si="165"/>
        <v>0</v>
      </c>
      <c r="AG129" s="3">
        <f t="shared" si="159"/>
        <v>0</v>
      </c>
      <c r="AH129" s="3">
        <f t="shared" si="161"/>
        <v>0</v>
      </c>
      <c r="AI129" s="3">
        <f t="shared" si="161"/>
        <v>0</v>
      </c>
      <c r="AJ129" s="3">
        <f t="shared" si="161"/>
        <v>0</v>
      </c>
      <c r="AK129" s="3">
        <f t="shared" si="147"/>
        <v>0.2550054477666398</v>
      </c>
      <c r="AL129" s="3">
        <f t="shared" ref="AL129:AX129" si="177">IF(AND($C129&gt;AL$3,$C129&lt;AM$3),$G129,)</f>
        <v>0</v>
      </c>
      <c r="AM129" s="3">
        <f t="shared" si="177"/>
        <v>0</v>
      </c>
      <c r="AN129" s="3">
        <f t="shared" si="177"/>
        <v>0</v>
      </c>
      <c r="AO129" s="3">
        <f t="shared" si="177"/>
        <v>0</v>
      </c>
      <c r="AP129" s="3">
        <f t="shared" si="177"/>
        <v>0</v>
      </c>
      <c r="AQ129" s="3">
        <f t="shared" si="177"/>
        <v>0</v>
      </c>
      <c r="AR129" s="3">
        <f t="shared" si="177"/>
        <v>0</v>
      </c>
      <c r="AS129" s="3">
        <f t="shared" si="177"/>
        <v>0</v>
      </c>
      <c r="AT129" s="3">
        <f t="shared" si="177"/>
        <v>0</v>
      </c>
      <c r="AU129" s="3">
        <f t="shared" si="177"/>
        <v>0</v>
      </c>
      <c r="AV129" s="3">
        <f t="shared" si="177"/>
        <v>0</v>
      </c>
      <c r="AW129" s="3">
        <f t="shared" si="177"/>
        <v>0</v>
      </c>
      <c r="AX129" s="3">
        <f t="shared" si="177"/>
        <v>0</v>
      </c>
      <c r="AY129" s="3">
        <f t="shared" si="151"/>
        <v>0</v>
      </c>
      <c r="AZ129" s="3">
        <f t="shared" si="151"/>
        <v>0</v>
      </c>
      <c r="BA129" s="3">
        <f t="shared" si="151"/>
        <v>0</v>
      </c>
      <c r="BE129" s="1">
        <v>277</v>
      </c>
      <c r="BF129">
        <v>4621.9462020557667</v>
      </c>
      <c r="BG129">
        <v>6204</v>
      </c>
      <c r="BH129">
        <f t="shared" si="102"/>
        <v>4621.9462020557667</v>
      </c>
      <c r="BI129">
        <f t="shared" si="103"/>
        <v>-1582.0537979442333</v>
      </c>
      <c r="BJ129">
        <f t="shared" si="96"/>
        <v>0</v>
      </c>
      <c r="BK129">
        <f t="shared" si="92"/>
        <v>1582.0537979442333</v>
      </c>
      <c r="BL129">
        <f t="shared" si="97"/>
        <v>3039.8924041115333</v>
      </c>
    </row>
    <row r="130" spans="1:64" x14ac:dyDescent="0.35">
      <c r="A130" s="1">
        <v>278</v>
      </c>
      <c r="B130">
        <v>8430.5059358172584</v>
      </c>
      <c r="C130">
        <v>10212</v>
      </c>
      <c r="D130">
        <f t="shared" si="93"/>
        <v>6649.0118716345169</v>
      </c>
      <c r="E130">
        <v>162</v>
      </c>
      <c r="F130" s="3">
        <v>-0.17445104427954769</v>
      </c>
      <c r="G130" s="3">
        <v>0.17445104427954769</v>
      </c>
      <c r="H130" s="3">
        <f t="shared" si="158"/>
        <v>0.17445104427954769</v>
      </c>
      <c r="I130" s="3">
        <f t="shared" si="158"/>
        <v>0.17445104427954769</v>
      </c>
      <c r="J130" s="3">
        <f t="shared" si="158"/>
        <v>0.17445104427954769</v>
      </c>
      <c r="K130" s="3">
        <f t="shared" si="158"/>
        <v>0.17445104427954769</v>
      </c>
      <c r="L130" s="3">
        <f t="shared" si="158"/>
        <v>0.17445104427954769</v>
      </c>
      <c r="M130" s="3">
        <f t="shared" si="158"/>
        <v>0.17445104427954769</v>
      </c>
      <c r="N130" s="3">
        <f t="shared" si="158"/>
        <v>0.17445104427954769</v>
      </c>
      <c r="O130" s="3">
        <f t="shared" si="158"/>
        <v>0.17445104427954769</v>
      </c>
      <c r="P130" s="3">
        <f t="shared" si="158"/>
        <v>0.17445104427954769</v>
      </c>
      <c r="Q130" s="3">
        <f t="shared" si="158"/>
        <v>0.17445104427954769</v>
      </c>
      <c r="R130" s="3">
        <f t="shared" si="158"/>
        <v>0</v>
      </c>
      <c r="S130" s="3">
        <f t="shared" ref="H130:V146" si="178">IF($C130&gt;S$3,$G130,)</f>
        <v>0</v>
      </c>
      <c r="T130" s="3">
        <f t="shared" si="178"/>
        <v>0</v>
      </c>
      <c r="U130" s="3">
        <f t="shared" si="178"/>
        <v>0</v>
      </c>
      <c r="V130" s="3">
        <f t="shared" si="178"/>
        <v>0</v>
      </c>
      <c r="W130" s="3">
        <f t="shared" si="149"/>
        <v>0</v>
      </c>
      <c r="X130" s="3">
        <f t="shared" si="149"/>
        <v>0</v>
      </c>
      <c r="Y130" s="3">
        <f t="shared" si="88"/>
        <v>0</v>
      </c>
      <c r="Z130" s="3">
        <f t="shared" si="88"/>
        <v>0</v>
      </c>
      <c r="AA130" s="3">
        <f t="shared" si="88"/>
        <v>0</v>
      </c>
      <c r="AB130" s="3">
        <f t="shared" si="94"/>
        <v>0</v>
      </c>
      <c r="AC130" s="3"/>
      <c r="AD130" s="8">
        <v>44839</v>
      </c>
      <c r="AE130" s="3">
        <f t="shared" si="153"/>
        <v>0</v>
      </c>
      <c r="AF130" s="3">
        <f t="shared" si="165"/>
        <v>0</v>
      </c>
      <c r="AG130" s="3">
        <f t="shared" si="159"/>
        <v>0</v>
      </c>
      <c r="AH130" s="3">
        <f t="shared" si="161"/>
        <v>0</v>
      </c>
      <c r="AI130" s="3">
        <f t="shared" si="161"/>
        <v>0</v>
      </c>
      <c r="AJ130" s="3">
        <f t="shared" si="161"/>
        <v>0</v>
      </c>
      <c r="AK130" s="3">
        <f t="shared" si="147"/>
        <v>0</v>
      </c>
      <c r="AL130" s="3">
        <f t="shared" ref="AL130:AX130" si="179">IF(AND($C130&gt;AL$3,$C130&lt;AM$3),$G130,)</f>
        <v>0</v>
      </c>
      <c r="AM130" s="3">
        <f t="shared" si="179"/>
        <v>0</v>
      </c>
      <c r="AN130" s="3">
        <f t="shared" si="179"/>
        <v>0</v>
      </c>
      <c r="AO130" s="3">
        <f t="shared" si="179"/>
        <v>0.17445104427954769</v>
      </c>
      <c r="AP130" s="3">
        <f t="shared" si="179"/>
        <v>0</v>
      </c>
      <c r="AQ130" s="3">
        <f t="shared" si="179"/>
        <v>0</v>
      </c>
      <c r="AR130" s="3">
        <f t="shared" si="179"/>
        <v>0</v>
      </c>
      <c r="AS130" s="3">
        <f t="shared" si="179"/>
        <v>0</v>
      </c>
      <c r="AT130" s="3">
        <f t="shared" si="179"/>
        <v>0</v>
      </c>
      <c r="AU130" s="3">
        <f t="shared" si="179"/>
        <v>0</v>
      </c>
      <c r="AV130" s="3">
        <f t="shared" si="179"/>
        <v>0</v>
      </c>
      <c r="AW130" s="3">
        <f t="shared" si="179"/>
        <v>0</v>
      </c>
      <c r="AX130" s="3">
        <f t="shared" si="179"/>
        <v>0</v>
      </c>
      <c r="AY130" s="3">
        <f t="shared" si="151"/>
        <v>0</v>
      </c>
      <c r="AZ130" s="3">
        <f t="shared" si="151"/>
        <v>0</v>
      </c>
      <c r="BA130" s="3">
        <f t="shared" si="151"/>
        <v>0</v>
      </c>
      <c r="BE130" s="1">
        <v>278</v>
      </c>
      <c r="BF130">
        <v>8430.5059358172584</v>
      </c>
      <c r="BG130">
        <v>10212</v>
      </c>
      <c r="BH130">
        <f t="shared" si="102"/>
        <v>8430.5059358172584</v>
      </c>
      <c r="BI130">
        <f t="shared" si="103"/>
        <v>-1781.4940641827416</v>
      </c>
      <c r="BJ130">
        <f t="shared" si="96"/>
        <v>0</v>
      </c>
      <c r="BK130">
        <f t="shared" si="92"/>
        <v>1781.4940641827416</v>
      </c>
      <c r="BL130">
        <f t="shared" si="97"/>
        <v>6649.0118716345169</v>
      </c>
    </row>
    <row r="131" spans="1:64" x14ac:dyDescent="0.35">
      <c r="A131" s="1">
        <v>279</v>
      </c>
      <c r="B131">
        <v>12565.016300821961</v>
      </c>
      <c r="C131">
        <v>15152</v>
      </c>
      <c r="D131">
        <f t="shared" si="93"/>
        <v>9978.0326016439212</v>
      </c>
      <c r="E131">
        <v>162</v>
      </c>
      <c r="F131" s="3">
        <v>-0.17073546061101089</v>
      </c>
      <c r="G131" s="3">
        <v>0.17073546061101089</v>
      </c>
      <c r="H131" s="3">
        <f t="shared" si="178"/>
        <v>0.17073546061101089</v>
      </c>
      <c r="I131" s="3">
        <f t="shared" si="178"/>
        <v>0.17073546061101089</v>
      </c>
      <c r="J131" s="3">
        <f t="shared" si="178"/>
        <v>0.17073546061101089</v>
      </c>
      <c r="K131" s="3">
        <f t="shared" si="178"/>
        <v>0.17073546061101089</v>
      </c>
      <c r="L131" s="3">
        <f t="shared" si="178"/>
        <v>0.17073546061101089</v>
      </c>
      <c r="M131" s="3">
        <f t="shared" si="178"/>
        <v>0.17073546061101089</v>
      </c>
      <c r="N131" s="3">
        <f t="shared" si="178"/>
        <v>0.17073546061101089</v>
      </c>
      <c r="O131" s="3">
        <f t="shared" si="178"/>
        <v>0.17073546061101089</v>
      </c>
      <c r="P131" s="3">
        <f t="shared" si="178"/>
        <v>0.17073546061101089</v>
      </c>
      <c r="Q131" s="3">
        <f t="shared" si="178"/>
        <v>0.17073546061101089</v>
      </c>
      <c r="R131" s="3">
        <f t="shared" si="178"/>
        <v>0.17073546061101089</v>
      </c>
      <c r="S131" s="3">
        <f t="shared" si="178"/>
        <v>0.17073546061101089</v>
      </c>
      <c r="T131" s="3">
        <f t="shared" si="178"/>
        <v>0.17073546061101089</v>
      </c>
      <c r="U131" s="3">
        <f t="shared" si="178"/>
        <v>0.17073546061101089</v>
      </c>
      <c r="V131" s="3">
        <f t="shared" si="178"/>
        <v>0.17073546061101089</v>
      </c>
      <c r="W131" s="3">
        <f t="shared" si="149"/>
        <v>0</v>
      </c>
      <c r="X131" s="3">
        <f t="shared" si="149"/>
        <v>0</v>
      </c>
      <c r="Y131" s="3">
        <f>IF($C131&gt;Y$3,$G131,)</f>
        <v>0</v>
      </c>
      <c r="Z131" s="3">
        <f>IF($C131&gt;Z$3,$G131,)</f>
        <v>0</v>
      </c>
      <c r="AA131" s="3">
        <f>IF($C131&gt;AA$3,$G131,)</f>
        <v>0</v>
      </c>
      <c r="AB131" s="3">
        <f>IF($C131&gt;AB$3,$G131,)</f>
        <v>0</v>
      </c>
      <c r="AC131" s="3"/>
      <c r="AD131" s="8">
        <v>44840</v>
      </c>
      <c r="AE131" s="3">
        <f t="shared" si="153"/>
        <v>0</v>
      </c>
      <c r="AF131" s="3">
        <f t="shared" si="165"/>
        <v>0</v>
      </c>
      <c r="AG131" s="3">
        <f t="shared" si="159"/>
        <v>0</v>
      </c>
      <c r="AH131" s="3">
        <f t="shared" si="161"/>
        <v>0</v>
      </c>
      <c r="AI131" s="3">
        <f t="shared" si="161"/>
        <v>0</v>
      </c>
      <c r="AJ131" s="3">
        <f t="shared" si="161"/>
        <v>0</v>
      </c>
      <c r="AK131" s="3">
        <f t="shared" si="147"/>
        <v>0</v>
      </c>
      <c r="AL131" s="3">
        <f t="shared" ref="AL131:AX131" si="180">IF(AND($C131&gt;AL$3,$C131&lt;AM$3),$G131,)</f>
        <v>0</v>
      </c>
      <c r="AM131" s="3">
        <f t="shared" si="180"/>
        <v>0</v>
      </c>
      <c r="AN131" s="3">
        <f t="shared" si="180"/>
        <v>0</v>
      </c>
      <c r="AO131" s="3">
        <f t="shared" si="180"/>
        <v>0</v>
      </c>
      <c r="AP131" s="3">
        <f t="shared" si="180"/>
        <v>0</v>
      </c>
      <c r="AQ131" s="3">
        <f t="shared" si="180"/>
        <v>0</v>
      </c>
      <c r="AR131" s="3">
        <f t="shared" si="180"/>
        <v>0</v>
      </c>
      <c r="AS131" s="3">
        <f t="shared" si="180"/>
        <v>0</v>
      </c>
      <c r="AT131" s="3">
        <f t="shared" si="180"/>
        <v>0.17073546061101089</v>
      </c>
      <c r="AU131" s="3">
        <f t="shared" si="180"/>
        <v>0</v>
      </c>
      <c r="AV131" s="3">
        <f t="shared" si="180"/>
        <v>0</v>
      </c>
      <c r="AW131" s="3">
        <f t="shared" si="180"/>
        <v>0</v>
      </c>
      <c r="AX131" s="3">
        <f t="shared" si="180"/>
        <v>0</v>
      </c>
      <c r="AY131" s="3">
        <f t="shared" si="151"/>
        <v>0</v>
      </c>
      <c r="AZ131" s="3">
        <f t="shared" si="151"/>
        <v>0</v>
      </c>
      <c r="BA131" s="3">
        <f t="shared" si="151"/>
        <v>0</v>
      </c>
      <c r="BE131" s="1">
        <v>279</v>
      </c>
      <c r="BF131">
        <v>12565.016300821961</v>
      </c>
      <c r="BG131">
        <v>15152</v>
      </c>
      <c r="BH131">
        <f t="shared" si="102"/>
        <v>12565.016300821961</v>
      </c>
      <c r="BI131">
        <f t="shared" si="103"/>
        <v>-2586.9836991780394</v>
      </c>
      <c r="BJ131">
        <f t="shared" si="96"/>
        <v>0</v>
      </c>
      <c r="BK131">
        <f t="shared" si="92"/>
        <v>2586.9836991780394</v>
      </c>
      <c r="BL131">
        <f t="shared" si="97"/>
        <v>9978.0326016439212</v>
      </c>
    </row>
    <row r="132" spans="1:64" x14ac:dyDescent="0.35">
      <c r="A132" s="1">
        <v>280</v>
      </c>
      <c r="B132">
        <v>10968.190077660091</v>
      </c>
      <c r="C132">
        <v>11524</v>
      </c>
      <c r="D132">
        <f t="shared" si="93"/>
        <v>10412.380155320181</v>
      </c>
      <c r="E132">
        <v>162</v>
      </c>
      <c r="F132" s="3">
        <v>-4.8230642341193009E-2</v>
      </c>
      <c r="G132" s="3">
        <v>4.8230642341193009E-2</v>
      </c>
      <c r="H132" s="3">
        <f t="shared" si="178"/>
        <v>4.8230642341193009E-2</v>
      </c>
      <c r="I132" s="3">
        <f t="shared" si="178"/>
        <v>4.8230642341193009E-2</v>
      </c>
      <c r="J132" s="3">
        <f t="shared" si="178"/>
        <v>4.8230642341193009E-2</v>
      </c>
      <c r="K132" s="3">
        <f t="shared" si="178"/>
        <v>4.8230642341193009E-2</v>
      </c>
      <c r="L132" s="3">
        <f t="shared" si="178"/>
        <v>4.8230642341193009E-2</v>
      </c>
      <c r="M132" s="3">
        <f t="shared" si="178"/>
        <v>4.8230642341193009E-2</v>
      </c>
      <c r="N132" s="3">
        <f t="shared" si="178"/>
        <v>4.8230642341193009E-2</v>
      </c>
      <c r="O132" s="3">
        <f t="shared" si="178"/>
        <v>4.8230642341193009E-2</v>
      </c>
      <c r="P132" s="3">
        <f t="shared" si="178"/>
        <v>4.8230642341193009E-2</v>
      </c>
      <c r="Q132" s="3">
        <f t="shared" si="178"/>
        <v>4.8230642341193009E-2</v>
      </c>
      <c r="R132" s="3">
        <f t="shared" si="178"/>
        <v>4.8230642341193009E-2</v>
      </c>
      <c r="S132" s="3">
        <f t="shared" si="178"/>
        <v>0</v>
      </c>
      <c r="T132" s="3">
        <f t="shared" si="178"/>
        <v>0</v>
      </c>
      <c r="U132" s="3">
        <f t="shared" si="178"/>
        <v>0</v>
      </c>
      <c r="V132" s="3">
        <f t="shared" si="178"/>
        <v>0</v>
      </c>
      <c r="W132" s="3">
        <f t="shared" ref="W132:AB156" si="181">IF($C132&gt;W$3,$G132,)</f>
        <v>0</v>
      </c>
      <c r="X132" s="3">
        <f t="shared" si="181"/>
        <v>0</v>
      </c>
      <c r="Y132" s="3">
        <f t="shared" si="181"/>
        <v>0</v>
      </c>
      <c r="Z132" s="3">
        <f t="shared" si="181"/>
        <v>0</v>
      </c>
      <c r="AA132" s="3">
        <f t="shared" si="181"/>
        <v>0</v>
      </c>
      <c r="AB132" s="3">
        <f t="shared" si="181"/>
        <v>0</v>
      </c>
      <c r="AC132" s="3"/>
      <c r="AD132" s="8">
        <v>44841</v>
      </c>
      <c r="AE132" s="3">
        <f t="shared" si="153"/>
        <v>0</v>
      </c>
      <c r="AF132" s="3">
        <f t="shared" si="165"/>
        <v>0</v>
      </c>
      <c r="AG132" s="3">
        <f t="shared" si="159"/>
        <v>0</v>
      </c>
      <c r="AH132" s="3">
        <f t="shared" si="161"/>
        <v>0</v>
      </c>
      <c r="AI132" s="3">
        <f t="shared" si="161"/>
        <v>0</v>
      </c>
      <c r="AJ132" s="3">
        <f t="shared" si="161"/>
        <v>0</v>
      </c>
      <c r="AK132" s="3">
        <f t="shared" si="147"/>
        <v>0</v>
      </c>
      <c r="AL132" s="3">
        <f t="shared" ref="AL132:AX132" si="182">IF(AND($C132&gt;AL$3,$C132&lt;AM$3),$G132,)</f>
        <v>0</v>
      </c>
      <c r="AM132" s="3">
        <f t="shared" si="182"/>
        <v>0</v>
      </c>
      <c r="AN132" s="3">
        <f t="shared" si="182"/>
        <v>0</v>
      </c>
      <c r="AO132" s="3">
        <f t="shared" si="182"/>
        <v>0</v>
      </c>
      <c r="AP132" s="3">
        <f t="shared" si="182"/>
        <v>4.8230642341193009E-2</v>
      </c>
      <c r="AQ132" s="3">
        <f t="shared" si="182"/>
        <v>0</v>
      </c>
      <c r="AR132" s="3">
        <f t="shared" si="182"/>
        <v>0</v>
      </c>
      <c r="AS132" s="3">
        <f t="shared" si="182"/>
        <v>0</v>
      </c>
      <c r="AT132" s="3">
        <f t="shared" si="182"/>
        <v>0</v>
      </c>
      <c r="AU132" s="3">
        <f t="shared" si="182"/>
        <v>0</v>
      </c>
      <c r="AV132" s="3">
        <f t="shared" si="182"/>
        <v>0</v>
      </c>
      <c r="AW132" s="3">
        <f t="shared" si="182"/>
        <v>0</v>
      </c>
      <c r="AX132" s="3">
        <f t="shared" si="182"/>
        <v>0</v>
      </c>
      <c r="AY132" s="3">
        <f t="shared" si="151"/>
        <v>0</v>
      </c>
      <c r="AZ132" s="3">
        <f t="shared" si="151"/>
        <v>0</v>
      </c>
      <c r="BA132" s="3">
        <f t="shared" si="151"/>
        <v>0</v>
      </c>
      <c r="BE132" s="1">
        <v>280</v>
      </c>
      <c r="BF132">
        <v>10968.190077660091</v>
      </c>
      <c r="BG132">
        <v>11524</v>
      </c>
      <c r="BH132">
        <f t="shared" si="102"/>
        <v>10968.190077660091</v>
      </c>
      <c r="BI132">
        <f t="shared" si="103"/>
        <v>-555.80992233990946</v>
      </c>
      <c r="BJ132">
        <f t="shared" si="96"/>
        <v>0</v>
      </c>
      <c r="BK132">
        <f t="shared" ref="BK132:BK155" si="183">ABS(IF(BI132&lt;0,BI132*BK$2,0))</f>
        <v>555.80992233990946</v>
      </c>
      <c r="BL132">
        <f t="shared" si="97"/>
        <v>10412.380155320181</v>
      </c>
    </row>
    <row r="133" spans="1:64" x14ac:dyDescent="0.35">
      <c r="A133" s="1">
        <v>281</v>
      </c>
      <c r="B133">
        <v>8840.7401125645738</v>
      </c>
      <c r="C133">
        <v>8008</v>
      </c>
      <c r="D133">
        <f t="shared" ref="D133:D155" si="184">MIN(B133,C133)-ABS(B133-C133)</f>
        <v>7175.2598874354262</v>
      </c>
      <c r="E133">
        <v>117</v>
      </c>
      <c r="F133" s="3">
        <v>0.1039885255450268</v>
      </c>
      <c r="G133" s="3">
        <v>0.1039885255450268</v>
      </c>
      <c r="H133" s="3">
        <f t="shared" si="178"/>
        <v>0.1039885255450268</v>
      </c>
      <c r="I133" s="3">
        <f t="shared" si="178"/>
        <v>0.1039885255450268</v>
      </c>
      <c r="J133" s="3">
        <f t="shared" si="178"/>
        <v>0.1039885255450268</v>
      </c>
      <c r="K133" s="3">
        <f t="shared" si="178"/>
        <v>0.1039885255450268</v>
      </c>
      <c r="L133" s="3">
        <f t="shared" si="178"/>
        <v>0.1039885255450268</v>
      </c>
      <c r="M133" s="3">
        <f t="shared" si="178"/>
        <v>0.1039885255450268</v>
      </c>
      <c r="N133" s="3">
        <f t="shared" si="178"/>
        <v>0.1039885255450268</v>
      </c>
      <c r="O133" s="3">
        <f t="shared" si="178"/>
        <v>0.1039885255450268</v>
      </c>
      <c r="P133" s="3">
        <f t="shared" si="178"/>
        <v>0</v>
      </c>
      <c r="Q133" s="3">
        <f t="shared" si="178"/>
        <v>0</v>
      </c>
      <c r="R133" s="3">
        <f t="shared" si="178"/>
        <v>0</v>
      </c>
      <c r="S133" s="3">
        <f t="shared" si="178"/>
        <v>0</v>
      </c>
      <c r="T133" s="3">
        <f t="shared" si="178"/>
        <v>0</v>
      </c>
      <c r="U133" s="3">
        <f t="shared" si="178"/>
        <v>0</v>
      </c>
      <c r="V133" s="3">
        <f t="shared" si="178"/>
        <v>0</v>
      </c>
      <c r="W133" s="3">
        <f t="shared" si="181"/>
        <v>0</v>
      </c>
      <c r="X133" s="3">
        <f t="shared" si="181"/>
        <v>0</v>
      </c>
      <c r="Y133" s="3">
        <f t="shared" si="181"/>
        <v>0</v>
      </c>
      <c r="Z133" s="3">
        <f t="shared" si="181"/>
        <v>0</v>
      </c>
      <c r="AA133" s="3">
        <f t="shared" si="181"/>
        <v>0</v>
      </c>
      <c r="AB133" s="3">
        <f t="shared" si="181"/>
        <v>0</v>
      </c>
      <c r="AC133" s="3"/>
      <c r="AD133" s="8">
        <v>44842</v>
      </c>
      <c r="AE133" s="3">
        <f t="shared" si="153"/>
        <v>0</v>
      </c>
      <c r="AF133" s="3">
        <f t="shared" si="165"/>
        <v>0</v>
      </c>
      <c r="AG133" s="3">
        <f t="shared" si="159"/>
        <v>0</v>
      </c>
      <c r="AH133" s="3">
        <f t="shared" si="161"/>
        <v>0</v>
      </c>
      <c r="AI133" s="3">
        <f t="shared" si="161"/>
        <v>0</v>
      </c>
      <c r="AJ133" s="3">
        <f t="shared" si="161"/>
        <v>0</v>
      </c>
      <c r="AK133" s="3">
        <f t="shared" si="147"/>
        <v>0</v>
      </c>
      <c r="AL133" s="3">
        <f t="shared" ref="AL133:AX133" si="185">IF(AND($C133&gt;AL$3,$C133&lt;AM$3),$G133,)</f>
        <v>0</v>
      </c>
      <c r="AM133" s="3">
        <f t="shared" si="185"/>
        <v>0.1039885255450268</v>
      </c>
      <c r="AN133" s="3">
        <f t="shared" si="185"/>
        <v>0</v>
      </c>
      <c r="AO133" s="3">
        <f t="shared" si="185"/>
        <v>0</v>
      </c>
      <c r="AP133" s="3">
        <f t="shared" si="185"/>
        <v>0</v>
      </c>
      <c r="AQ133" s="3">
        <f t="shared" si="185"/>
        <v>0</v>
      </c>
      <c r="AR133" s="3">
        <f t="shared" si="185"/>
        <v>0</v>
      </c>
      <c r="AS133" s="3">
        <f t="shared" si="185"/>
        <v>0</v>
      </c>
      <c r="AT133" s="3">
        <f t="shared" si="185"/>
        <v>0</v>
      </c>
      <c r="AU133" s="3">
        <f t="shared" si="185"/>
        <v>0</v>
      </c>
      <c r="AV133" s="3">
        <f t="shared" si="185"/>
        <v>0</v>
      </c>
      <c r="AW133" s="3">
        <f t="shared" si="185"/>
        <v>0</v>
      </c>
      <c r="AX133" s="3">
        <f t="shared" si="185"/>
        <v>0</v>
      </c>
      <c r="AY133" s="3">
        <f t="shared" si="151"/>
        <v>0</v>
      </c>
      <c r="AZ133" s="3">
        <f t="shared" si="151"/>
        <v>0</v>
      </c>
      <c r="BA133" s="3">
        <f t="shared" si="151"/>
        <v>0</v>
      </c>
      <c r="BE133" s="1">
        <v>281</v>
      </c>
      <c r="BF133">
        <v>8840.7401125645738</v>
      </c>
      <c r="BG133">
        <v>8008</v>
      </c>
      <c r="BH133">
        <f t="shared" si="102"/>
        <v>8008</v>
      </c>
      <c r="BI133">
        <f t="shared" si="103"/>
        <v>832.74011256457379</v>
      </c>
      <c r="BJ133">
        <f t="shared" ref="BJ133:BJ156" si="186">IF(BI133&gt;0,BI133,0)</f>
        <v>832.74011256457379</v>
      </c>
      <c r="BK133">
        <f t="shared" si="183"/>
        <v>0</v>
      </c>
      <c r="BL133">
        <f t="shared" ref="BL133:BL156" si="187">BH133-(SUM(BJ133:BK133))</f>
        <v>7175.2598874354262</v>
      </c>
    </row>
    <row r="134" spans="1:64" x14ac:dyDescent="0.35">
      <c r="A134" s="1">
        <v>282</v>
      </c>
      <c r="B134">
        <v>5080.378501596957</v>
      </c>
      <c r="C134">
        <v>6588</v>
      </c>
      <c r="D134">
        <f t="shared" si="184"/>
        <v>3572.757003193914</v>
      </c>
      <c r="E134">
        <v>162</v>
      </c>
      <c r="F134" s="3">
        <v>-0.2288435789925688</v>
      </c>
      <c r="G134" s="3">
        <v>0.2288435789925688</v>
      </c>
      <c r="H134" s="3">
        <f t="shared" si="178"/>
        <v>0.2288435789925688</v>
      </c>
      <c r="I134" s="3">
        <f t="shared" si="178"/>
        <v>0.2288435789925688</v>
      </c>
      <c r="J134" s="3">
        <f t="shared" si="178"/>
        <v>0.2288435789925688</v>
      </c>
      <c r="K134" s="3">
        <f t="shared" si="178"/>
        <v>0.2288435789925688</v>
      </c>
      <c r="L134" s="3">
        <f t="shared" si="178"/>
        <v>0.2288435789925688</v>
      </c>
      <c r="M134" s="3">
        <f t="shared" si="178"/>
        <v>0.2288435789925688</v>
      </c>
      <c r="N134" s="3">
        <f t="shared" si="178"/>
        <v>0</v>
      </c>
      <c r="O134" s="3">
        <f t="shared" si="178"/>
        <v>0</v>
      </c>
      <c r="P134" s="3">
        <f t="shared" si="178"/>
        <v>0</v>
      </c>
      <c r="Q134" s="3">
        <f t="shared" si="178"/>
        <v>0</v>
      </c>
      <c r="R134" s="3">
        <f t="shared" si="178"/>
        <v>0</v>
      </c>
      <c r="S134" s="3">
        <f t="shared" si="178"/>
        <v>0</v>
      </c>
      <c r="T134" s="3">
        <f t="shared" si="178"/>
        <v>0</v>
      </c>
      <c r="U134" s="3">
        <f t="shared" si="178"/>
        <v>0</v>
      </c>
      <c r="V134" s="3">
        <f t="shared" si="178"/>
        <v>0</v>
      </c>
      <c r="W134" s="3">
        <f t="shared" si="181"/>
        <v>0</v>
      </c>
      <c r="X134" s="3">
        <f t="shared" si="181"/>
        <v>0</v>
      </c>
      <c r="Y134" s="3">
        <f t="shared" si="181"/>
        <v>0</v>
      </c>
      <c r="Z134" s="3">
        <f t="shared" si="181"/>
        <v>0</v>
      </c>
      <c r="AA134" s="3">
        <f t="shared" si="181"/>
        <v>0</v>
      </c>
      <c r="AB134" s="3">
        <f t="shared" si="181"/>
        <v>0</v>
      </c>
      <c r="AC134" s="3"/>
      <c r="AD134" s="8">
        <v>44843</v>
      </c>
      <c r="AE134" s="3">
        <f t="shared" si="153"/>
        <v>0</v>
      </c>
      <c r="AF134" s="3">
        <f t="shared" si="165"/>
        <v>0</v>
      </c>
      <c r="AG134" s="3">
        <f t="shared" si="159"/>
        <v>0</v>
      </c>
      <c r="AH134" s="3">
        <f t="shared" si="161"/>
        <v>0</v>
      </c>
      <c r="AI134" s="3">
        <f t="shared" si="161"/>
        <v>0</v>
      </c>
      <c r="AJ134" s="3">
        <f t="shared" si="161"/>
        <v>0</v>
      </c>
      <c r="AK134" s="3">
        <f t="shared" si="147"/>
        <v>0.2288435789925688</v>
      </c>
      <c r="AL134" s="3">
        <f t="shared" ref="AL134:AX134" si="188">IF(AND($C134&gt;AL$3,$C134&lt;AM$3),$G134,)</f>
        <v>0</v>
      </c>
      <c r="AM134" s="3">
        <f t="shared" si="188"/>
        <v>0</v>
      </c>
      <c r="AN134" s="3">
        <f t="shared" si="188"/>
        <v>0</v>
      </c>
      <c r="AO134" s="3">
        <f t="shared" si="188"/>
        <v>0</v>
      </c>
      <c r="AP134" s="3">
        <f t="shared" si="188"/>
        <v>0</v>
      </c>
      <c r="AQ134" s="3">
        <f t="shared" si="188"/>
        <v>0</v>
      </c>
      <c r="AR134" s="3">
        <f t="shared" si="188"/>
        <v>0</v>
      </c>
      <c r="AS134" s="3">
        <f t="shared" si="188"/>
        <v>0</v>
      </c>
      <c r="AT134" s="3">
        <f t="shared" si="188"/>
        <v>0</v>
      </c>
      <c r="AU134" s="3">
        <f t="shared" si="188"/>
        <v>0</v>
      </c>
      <c r="AV134" s="3">
        <f t="shared" si="188"/>
        <v>0</v>
      </c>
      <c r="AW134" s="3">
        <f t="shared" si="188"/>
        <v>0</v>
      </c>
      <c r="AX134" s="3">
        <f t="shared" si="188"/>
        <v>0</v>
      </c>
      <c r="AY134" s="3">
        <f t="shared" si="151"/>
        <v>0</v>
      </c>
      <c r="AZ134" s="3">
        <f t="shared" si="151"/>
        <v>0</v>
      </c>
      <c r="BA134" s="3">
        <f t="shared" si="151"/>
        <v>0</v>
      </c>
      <c r="BE134" s="1">
        <v>282</v>
      </c>
      <c r="BF134">
        <v>5080.378501596957</v>
      </c>
      <c r="BG134">
        <v>6588</v>
      </c>
      <c r="BH134">
        <f t="shared" si="102"/>
        <v>5080.378501596957</v>
      </c>
      <c r="BI134">
        <f t="shared" si="103"/>
        <v>-1507.621498403043</v>
      </c>
      <c r="BJ134">
        <f t="shared" si="186"/>
        <v>0</v>
      </c>
      <c r="BK134">
        <f t="shared" si="183"/>
        <v>1507.621498403043</v>
      </c>
      <c r="BL134">
        <f t="shared" si="187"/>
        <v>3572.757003193914</v>
      </c>
    </row>
    <row r="135" spans="1:64" x14ac:dyDescent="0.35">
      <c r="A135" s="1">
        <v>283</v>
      </c>
      <c r="B135">
        <v>3212.2538602519849</v>
      </c>
      <c r="C135">
        <v>1968</v>
      </c>
      <c r="D135">
        <f t="shared" si="184"/>
        <v>723.74613974801514</v>
      </c>
      <c r="E135">
        <v>92</v>
      </c>
      <c r="F135" s="3">
        <v>0.63224281516869163</v>
      </c>
      <c r="G135" s="3">
        <v>0.63224281516869163</v>
      </c>
      <c r="H135" s="3">
        <f t="shared" si="178"/>
        <v>0.63224281516869163</v>
      </c>
      <c r="I135" s="3">
        <f t="shared" si="178"/>
        <v>0</v>
      </c>
      <c r="J135" s="3">
        <f t="shared" si="178"/>
        <v>0</v>
      </c>
      <c r="K135" s="3">
        <f t="shared" si="178"/>
        <v>0</v>
      </c>
      <c r="L135" s="3">
        <f t="shared" si="178"/>
        <v>0</v>
      </c>
      <c r="M135" s="3">
        <f t="shared" si="178"/>
        <v>0</v>
      </c>
      <c r="N135" s="3">
        <f t="shared" si="178"/>
        <v>0</v>
      </c>
      <c r="O135" s="3">
        <f t="shared" si="178"/>
        <v>0</v>
      </c>
      <c r="P135" s="3">
        <f t="shared" si="178"/>
        <v>0</v>
      </c>
      <c r="Q135" s="3">
        <f t="shared" si="178"/>
        <v>0</v>
      </c>
      <c r="R135" s="3">
        <f t="shared" si="178"/>
        <v>0</v>
      </c>
      <c r="S135" s="3">
        <f t="shared" si="178"/>
        <v>0</v>
      </c>
      <c r="T135" s="3">
        <f t="shared" si="178"/>
        <v>0</v>
      </c>
      <c r="U135" s="3">
        <f t="shared" si="178"/>
        <v>0</v>
      </c>
      <c r="V135" s="3">
        <f t="shared" si="178"/>
        <v>0</v>
      </c>
      <c r="W135" s="3">
        <f t="shared" si="181"/>
        <v>0</v>
      </c>
      <c r="X135" s="3">
        <f t="shared" si="181"/>
        <v>0</v>
      </c>
      <c r="Y135" s="3">
        <f t="shared" si="181"/>
        <v>0</v>
      </c>
      <c r="Z135" s="3">
        <f t="shared" si="181"/>
        <v>0</v>
      </c>
      <c r="AA135" s="3">
        <f t="shared" si="181"/>
        <v>0</v>
      </c>
      <c r="AB135" s="3">
        <f t="shared" si="181"/>
        <v>0</v>
      </c>
      <c r="AC135" s="3"/>
      <c r="AD135" s="8">
        <v>44844</v>
      </c>
      <c r="AE135" s="3">
        <f t="shared" si="153"/>
        <v>0</v>
      </c>
      <c r="AF135" s="3">
        <f t="shared" si="165"/>
        <v>0.63224281516869163</v>
      </c>
      <c r="AG135" s="3">
        <f t="shared" si="159"/>
        <v>0</v>
      </c>
      <c r="AH135" s="3">
        <f t="shared" ref="AH135:AJ154" si="189">IF(AND($C135&gt;AH$3,$C135&lt;AI$3),$G135,)</f>
        <v>0</v>
      </c>
      <c r="AI135" s="3">
        <f t="shared" si="189"/>
        <v>0</v>
      </c>
      <c r="AJ135" s="3">
        <f t="shared" si="189"/>
        <v>0</v>
      </c>
      <c r="AK135" s="3">
        <f t="shared" si="147"/>
        <v>0</v>
      </c>
      <c r="AL135" s="3">
        <f t="shared" ref="AL135:AX135" si="190">IF(AND($C135&gt;AL$3,$C135&lt;AM$3),$G135,)</f>
        <v>0</v>
      </c>
      <c r="AM135" s="3">
        <f t="shared" si="190"/>
        <v>0</v>
      </c>
      <c r="AN135" s="3">
        <f t="shared" si="190"/>
        <v>0</v>
      </c>
      <c r="AO135" s="3">
        <f t="shared" si="190"/>
        <v>0</v>
      </c>
      <c r="AP135" s="3">
        <f t="shared" si="190"/>
        <v>0</v>
      </c>
      <c r="AQ135" s="3">
        <f t="shared" si="190"/>
        <v>0</v>
      </c>
      <c r="AR135" s="3">
        <f t="shared" si="190"/>
        <v>0</v>
      </c>
      <c r="AS135" s="3">
        <f t="shared" si="190"/>
        <v>0</v>
      </c>
      <c r="AT135" s="3">
        <f t="shared" si="190"/>
        <v>0</v>
      </c>
      <c r="AU135" s="3">
        <f t="shared" si="190"/>
        <v>0</v>
      </c>
      <c r="AV135" s="3">
        <f t="shared" si="190"/>
        <v>0</v>
      </c>
      <c r="AW135" s="3">
        <f t="shared" si="190"/>
        <v>0</v>
      </c>
      <c r="AX135" s="3">
        <f t="shared" si="190"/>
        <v>0</v>
      </c>
      <c r="AY135" s="3">
        <f t="shared" si="151"/>
        <v>0</v>
      </c>
      <c r="AZ135" s="3">
        <f t="shared" si="151"/>
        <v>0</v>
      </c>
      <c r="BA135" s="3">
        <f t="shared" si="151"/>
        <v>0</v>
      </c>
      <c r="BE135" s="1">
        <v>283</v>
      </c>
      <c r="BF135">
        <v>3212.2538602519849</v>
      </c>
      <c r="BG135">
        <v>1968</v>
      </c>
      <c r="BH135">
        <f t="shared" si="102"/>
        <v>1968</v>
      </c>
      <c r="BI135">
        <f t="shared" si="103"/>
        <v>1244.2538602519849</v>
      </c>
      <c r="BJ135">
        <f t="shared" si="186"/>
        <v>1244.2538602519849</v>
      </c>
      <c r="BK135">
        <f t="shared" si="183"/>
        <v>0</v>
      </c>
      <c r="BL135">
        <f t="shared" si="187"/>
        <v>723.74613974801514</v>
      </c>
    </row>
    <row r="136" spans="1:64" x14ac:dyDescent="0.35">
      <c r="A136" s="1">
        <v>284</v>
      </c>
      <c r="B136">
        <v>4463.8300220542042</v>
      </c>
      <c r="C136">
        <v>2612</v>
      </c>
      <c r="D136">
        <f t="shared" si="184"/>
        <v>760.16997794579584</v>
      </c>
      <c r="E136">
        <v>92</v>
      </c>
      <c r="F136" s="3">
        <v>0.70897014626883781</v>
      </c>
      <c r="G136" s="3">
        <v>0.70897014626883781</v>
      </c>
      <c r="H136" s="3">
        <f t="shared" si="178"/>
        <v>0.70897014626883781</v>
      </c>
      <c r="I136" s="3">
        <f t="shared" si="178"/>
        <v>0.70897014626883781</v>
      </c>
      <c r="J136" s="3">
        <f t="shared" si="178"/>
        <v>0</v>
      </c>
      <c r="K136" s="3">
        <f t="shared" si="178"/>
        <v>0</v>
      </c>
      <c r="L136" s="3">
        <f t="shared" si="178"/>
        <v>0</v>
      </c>
      <c r="M136" s="3">
        <f t="shared" si="178"/>
        <v>0</v>
      </c>
      <c r="N136" s="3">
        <f t="shared" si="178"/>
        <v>0</v>
      </c>
      <c r="O136" s="3">
        <f t="shared" si="178"/>
        <v>0</v>
      </c>
      <c r="P136" s="3">
        <f t="shared" si="178"/>
        <v>0</v>
      </c>
      <c r="Q136" s="3">
        <f t="shared" si="178"/>
        <v>0</v>
      </c>
      <c r="R136" s="3">
        <f t="shared" si="178"/>
        <v>0</v>
      </c>
      <c r="S136" s="3">
        <f t="shared" si="178"/>
        <v>0</v>
      </c>
      <c r="T136" s="3">
        <f t="shared" si="178"/>
        <v>0</v>
      </c>
      <c r="U136" s="3">
        <f t="shared" si="178"/>
        <v>0</v>
      </c>
      <c r="V136" s="3">
        <f t="shared" si="178"/>
        <v>0</v>
      </c>
      <c r="W136" s="3">
        <f t="shared" si="181"/>
        <v>0</v>
      </c>
      <c r="X136" s="3">
        <f t="shared" si="181"/>
        <v>0</v>
      </c>
      <c r="Y136" s="3">
        <f t="shared" si="181"/>
        <v>0</v>
      </c>
      <c r="Z136" s="3">
        <f t="shared" si="181"/>
        <v>0</v>
      </c>
      <c r="AA136" s="3">
        <f t="shared" si="181"/>
        <v>0</v>
      </c>
      <c r="AB136" s="3">
        <f t="shared" si="181"/>
        <v>0</v>
      </c>
      <c r="AC136" s="3"/>
      <c r="AD136" s="8">
        <v>44845</v>
      </c>
      <c r="AE136" s="3">
        <f t="shared" si="153"/>
        <v>0</v>
      </c>
      <c r="AF136" s="3">
        <f t="shared" si="165"/>
        <v>0</v>
      </c>
      <c r="AG136" s="3">
        <f t="shared" si="159"/>
        <v>0.70897014626883781</v>
      </c>
      <c r="AH136" s="3">
        <f t="shared" si="189"/>
        <v>0</v>
      </c>
      <c r="AI136" s="3">
        <f t="shared" si="189"/>
        <v>0</v>
      </c>
      <c r="AJ136" s="3">
        <f t="shared" si="189"/>
        <v>0</v>
      </c>
      <c r="AK136" s="3">
        <f t="shared" si="147"/>
        <v>0</v>
      </c>
      <c r="AL136" s="3">
        <f t="shared" ref="AL136:AX136" si="191">IF(AND($C136&gt;AL$3,$C136&lt;AM$3),$G136,)</f>
        <v>0</v>
      </c>
      <c r="AM136" s="3">
        <f t="shared" si="191"/>
        <v>0</v>
      </c>
      <c r="AN136" s="3">
        <f t="shared" si="191"/>
        <v>0</v>
      </c>
      <c r="AO136" s="3">
        <f t="shared" si="191"/>
        <v>0</v>
      </c>
      <c r="AP136" s="3">
        <f t="shared" si="191"/>
        <v>0</v>
      </c>
      <c r="AQ136" s="3">
        <f t="shared" si="191"/>
        <v>0</v>
      </c>
      <c r="AR136" s="3">
        <f t="shared" si="191"/>
        <v>0</v>
      </c>
      <c r="AS136" s="3">
        <f t="shared" si="191"/>
        <v>0</v>
      </c>
      <c r="AT136" s="3">
        <f t="shared" si="191"/>
        <v>0</v>
      </c>
      <c r="AU136" s="3">
        <f t="shared" si="191"/>
        <v>0</v>
      </c>
      <c r="AV136" s="3">
        <f t="shared" si="191"/>
        <v>0</v>
      </c>
      <c r="AW136" s="3">
        <f t="shared" si="191"/>
        <v>0</v>
      </c>
      <c r="AX136" s="3">
        <f t="shared" si="191"/>
        <v>0</v>
      </c>
      <c r="AY136" s="3">
        <f t="shared" si="151"/>
        <v>0</v>
      </c>
      <c r="AZ136" s="3">
        <f t="shared" si="151"/>
        <v>0</v>
      </c>
      <c r="BA136" s="3">
        <f t="shared" si="151"/>
        <v>0</v>
      </c>
      <c r="BE136" s="1">
        <v>284</v>
      </c>
      <c r="BF136">
        <v>4463.8300220542042</v>
      </c>
      <c r="BG136">
        <v>2612</v>
      </c>
      <c r="BH136">
        <f t="shared" si="102"/>
        <v>2612</v>
      </c>
      <c r="BI136">
        <f t="shared" si="103"/>
        <v>1851.8300220542042</v>
      </c>
      <c r="BJ136">
        <f t="shared" si="186"/>
        <v>1851.8300220542042</v>
      </c>
      <c r="BK136">
        <f t="shared" si="183"/>
        <v>0</v>
      </c>
      <c r="BL136">
        <f t="shared" si="187"/>
        <v>760.16997794579584</v>
      </c>
    </row>
    <row r="137" spans="1:64" x14ac:dyDescent="0.35">
      <c r="A137" s="1">
        <v>285</v>
      </c>
      <c r="B137">
        <v>2780.1459574827381</v>
      </c>
      <c r="C137">
        <v>1192</v>
      </c>
      <c r="D137">
        <f t="shared" si="184"/>
        <v>-396.14595748273814</v>
      </c>
      <c r="E137">
        <v>65</v>
      </c>
      <c r="F137" s="3">
        <v>1.332337212653304</v>
      </c>
      <c r="G137" s="3">
        <v>1.332337212653304</v>
      </c>
      <c r="H137" s="3">
        <f t="shared" si="178"/>
        <v>1.332337212653304</v>
      </c>
      <c r="I137" s="3">
        <f t="shared" si="178"/>
        <v>0</v>
      </c>
      <c r="J137" s="3">
        <f t="shared" si="178"/>
        <v>0</v>
      </c>
      <c r="K137" s="3">
        <f t="shared" si="178"/>
        <v>0</v>
      </c>
      <c r="L137" s="3">
        <f t="shared" si="178"/>
        <v>0</v>
      </c>
      <c r="M137" s="3">
        <f t="shared" si="178"/>
        <v>0</v>
      </c>
      <c r="N137" s="3">
        <f t="shared" si="178"/>
        <v>0</v>
      </c>
      <c r="O137" s="3">
        <f t="shared" si="178"/>
        <v>0</v>
      </c>
      <c r="P137" s="3">
        <f t="shared" si="178"/>
        <v>0</v>
      </c>
      <c r="Q137" s="3">
        <f t="shared" si="178"/>
        <v>0</v>
      </c>
      <c r="R137" s="3">
        <f t="shared" si="178"/>
        <v>0</v>
      </c>
      <c r="S137" s="3">
        <f t="shared" si="178"/>
        <v>0</v>
      </c>
      <c r="T137" s="3">
        <f t="shared" si="178"/>
        <v>0</v>
      </c>
      <c r="U137" s="3">
        <f t="shared" si="178"/>
        <v>0</v>
      </c>
      <c r="V137" s="3">
        <f t="shared" si="178"/>
        <v>0</v>
      </c>
      <c r="W137" s="3">
        <f t="shared" si="181"/>
        <v>0</v>
      </c>
      <c r="X137" s="3">
        <f t="shared" si="181"/>
        <v>0</v>
      </c>
      <c r="Y137" s="3">
        <f t="shared" si="181"/>
        <v>0</v>
      </c>
      <c r="Z137" s="3">
        <f t="shared" si="181"/>
        <v>0</v>
      </c>
      <c r="AA137" s="3">
        <f t="shared" si="181"/>
        <v>0</v>
      </c>
      <c r="AB137" s="3">
        <f t="shared" si="181"/>
        <v>0</v>
      </c>
      <c r="AC137" s="3"/>
      <c r="AD137" s="8">
        <v>44846</v>
      </c>
      <c r="AE137" s="3">
        <f t="shared" si="153"/>
        <v>0</v>
      </c>
      <c r="AF137" s="3">
        <f t="shared" si="165"/>
        <v>1.332337212653304</v>
      </c>
      <c r="AG137" s="3">
        <f t="shared" si="159"/>
        <v>0</v>
      </c>
      <c r="AH137" s="3">
        <f t="shared" si="189"/>
        <v>0</v>
      </c>
      <c r="AI137" s="3">
        <f t="shared" si="189"/>
        <v>0</v>
      </c>
      <c r="AJ137" s="3">
        <f t="shared" si="189"/>
        <v>0</v>
      </c>
      <c r="AK137" s="3">
        <f t="shared" si="147"/>
        <v>0</v>
      </c>
      <c r="AL137" s="3">
        <f t="shared" ref="AL137:AX137" si="192">IF(AND($C137&gt;AL$3,$C137&lt;AM$3),$G137,)</f>
        <v>0</v>
      </c>
      <c r="AM137" s="3">
        <f t="shared" si="192"/>
        <v>0</v>
      </c>
      <c r="AN137" s="3">
        <f t="shared" si="192"/>
        <v>0</v>
      </c>
      <c r="AO137" s="3">
        <f t="shared" si="192"/>
        <v>0</v>
      </c>
      <c r="AP137" s="3">
        <f t="shared" si="192"/>
        <v>0</v>
      </c>
      <c r="AQ137" s="3">
        <f t="shared" si="192"/>
        <v>0</v>
      </c>
      <c r="AR137" s="3">
        <f t="shared" si="192"/>
        <v>0</v>
      </c>
      <c r="AS137" s="3">
        <f t="shared" si="192"/>
        <v>0</v>
      </c>
      <c r="AT137" s="3">
        <f t="shared" si="192"/>
        <v>0</v>
      </c>
      <c r="AU137" s="3">
        <f t="shared" si="192"/>
        <v>0</v>
      </c>
      <c r="AV137" s="3">
        <f t="shared" si="192"/>
        <v>0</v>
      </c>
      <c r="AW137" s="3">
        <f t="shared" si="192"/>
        <v>0</v>
      </c>
      <c r="AX137" s="3">
        <f t="shared" si="192"/>
        <v>0</v>
      </c>
      <c r="AY137" s="3">
        <f t="shared" si="151"/>
        <v>0</v>
      </c>
      <c r="AZ137" s="3">
        <f t="shared" si="151"/>
        <v>0</v>
      </c>
      <c r="BA137" s="3">
        <f t="shared" si="151"/>
        <v>0</v>
      </c>
      <c r="BE137" s="1">
        <v>285</v>
      </c>
      <c r="BF137">
        <v>2780.1459574827381</v>
      </c>
      <c r="BG137">
        <v>1192</v>
      </c>
      <c r="BH137">
        <f t="shared" ref="BH137:BH156" si="193">MIN(BF137,BG137)</f>
        <v>1192</v>
      </c>
      <c r="BI137">
        <f t="shared" ref="BI137:BI156" si="194">BF137-BG137</f>
        <v>1588.1459574827381</v>
      </c>
      <c r="BJ137">
        <f t="shared" si="186"/>
        <v>1588.1459574827381</v>
      </c>
      <c r="BK137">
        <f t="shared" si="183"/>
        <v>0</v>
      </c>
      <c r="BL137">
        <f t="shared" si="187"/>
        <v>-396.14595748273814</v>
      </c>
    </row>
    <row r="138" spans="1:64" x14ac:dyDescent="0.35">
      <c r="A138" s="1">
        <v>286</v>
      </c>
      <c r="B138">
        <v>9221.9928904990993</v>
      </c>
      <c r="C138">
        <v>7612</v>
      </c>
      <c r="D138">
        <f t="shared" si="184"/>
        <v>6002.0071095009007</v>
      </c>
      <c r="E138">
        <v>135</v>
      </c>
      <c r="F138" s="3">
        <v>0.21150721104822631</v>
      </c>
      <c r="G138" s="3">
        <v>0.21150721104822631</v>
      </c>
      <c r="H138" s="3">
        <f t="shared" si="178"/>
        <v>0.21150721104822631</v>
      </c>
      <c r="I138" s="3">
        <f t="shared" si="178"/>
        <v>0.21150721104822631</v>
      </c>
      <c r="J138" s="3">
        <f t="shared" si="178"/>
        <v>0.21150721104822631</v>
      </c>
      <c r="K138" s="3">
        <f t="shared" si="178"/>
        <v>0.21150721104822631</v>
      </c>
      <c r="L138" s="3">
        <f t="shared" si="178"/>
        <v>0.21150721104822631</v>
      </c>
      <c r="M138" s="3">
        <f t="shared" si="178"/>
        <v>0.21150721104822631</v>
      </c>
      <c r="N138" s="3">
        <f t="shared" si="178"/>
        <v>0.21150721104822631</v>
      </c>
      <c r="O138" s="3">
        <f t="shared" si="178"/>
        <v>0</v>
      </c>
      <c r="P138" s="3">
        <f t="shared" si="178"/>
        <v>0</v>
      </c>
      <c r="Q138" s="3">
        <f t="shared" si="178"/>
        <v>0</v>
      </c>
      <c r="R138" s="3">
        <f t="shared" si="178"/>
        <v>0</v>
      </c>
      <c r="S138" s="3">
        <f t="shared" si="178"/>
        <v>0</v>
      </c>
      <c r="T138" s="3">
        <f t="shared" si="178"/>
        <v>0</v>
      </c>
      <c r="U138" s="3">
        <f t="shared" si="178"/>
        <v>0</v>
      </c>
      <c r="V138" s="3">
        <f t="shared" si="178"/>
        <v>0</v>
      </c>
      <c r="W138" s="3">
        <f t="shared" si="181"/>
        <v>0</v>
      </c>
      <c r="X138" s="3">
        <f t="shared" si="181"/>
        <v>0</v>
      </c>
      <c r="Y138" s="3">
        <f t="shared" si="181"/>
        <v>0</v>
      </c>
      <c r="Z138" s="3">
        <f t="shared" si="181"/>
        <v>0</v>
      </c>
      <c r="AA138" s="3">
        <f t="shared" si="181"/>
        <v>0</v>
      </c>
      <c r="AB138" s="3">
        <f t="shared" si="181"/>
        <v>0</v>
      </c>
      <c r="AC138" s="3"/>
      <c r="AD138" s="8">
        <v>44847</v>
      </c>
      <c r="AE138" s="3">
        <f t="shared" si="153"/>
        <v>0</v>
      </c>
      <c r="AF138" s="3">
        <f t="shared" si="165"/>
        <v>0</v>
      </c>
      <c r="AG138" s="3">
        <f t="shared" si="159"/>
        <v>0</v>
      </c>
      <c r="AH138" s="3">
        <f t="shared" si="189"/>
        <v>0</v>
      </c>
      <c r="AI138" s="3">
        <f t="shared" si="189"/>
        <v>0</v>
      </c>
      <c r="AJ138" s="3">
        <f t="shared" si="189"/>
        <v>0</v>
      </c>
      <c r="AK138" s="3">
        <f t="shared" si="147"/>
        <v>0</v>
      </c>
      <c r="AL138" s="3">
        <f t="shared" ref="AL138:AX138" si="195">IF(AND($C138&gt;AL$3,$C138&lt;AM$3),$G138,)</f>
        <v>0.21150721104822631</v>
      </c>
      <c r="AM138" s="3">
        <f t="shared" si="195"/>
        <v>0</v>
      </c>
      <c r="AN138" s="3">
        <f t="shared" si="195"/>
        <v>0</v>
      </c>
      <c r="AO138" s="3">
        <f t="shared" si="195"/>
        <v>0</v>
      </c>
      <c r="AP138" s="3">
        <f t="shared" si="195"/>
        <v>0</v>
      </c>
      <c r="AQ138" s="3">
        <f t="shared" si="195"/>
        <v>0</v>
      </c>
      <c r="AR138" s="3">
        <f t="shared" si="195"/>
        <v>0</v>
      </c>
      <c r="AS138" s="3">
        <f t="shared" si="195"/>
        <v>0</v>
      </c>
      <c r="AT138" s="3">
        <f t="shared" si="195"/>
        <v>0</v>
      </c>
      <c r="AU138" s="3">
        <f t="shared" si="195"/>
        <v>0</v>
      </c>
      <c r="AV138" s="3">
        <f t="shared" si="195"/>
        <v>0</v>
      </c>
      <c r="AW138" s="3">
        <f t="shared" si="195"/>
        <v>0</v>
      </c>
      <c r="AX138" s="3">
        <f t="shared" si="195"/>
        <v>0</v>
      </c>
      <c r="AY138" s="3">
        <f t="shared" si="151"/>
        <v>0</v>
      </c>
      <c r="AZ138" s="3">
        <f t="shared" si="151"/>
        <v>0</v>
      </c>
      <c r="BA138" s="3">
        <f t="shared" si="151"/>
        <v>0</v>
      </c>
      <c r="BE138" s="1">
        <v>286</v>
      </c>
      <c r="BF138">
        <v>9221.9928904990993</v>
      </c>
      <c r="BG138">
        <v>7612</v>
      </c>
      <c r="BH138">
        <f t="shared" si="193"/>
        <v>7612</v>
      </c>
      <c r="BI138">
        <f t="shared" si="194"/>
        <v>1609.9928904990993</v>
      </c>
      <c r="BJ138">
        <f t="shared" si="186"/>
        <v>1609.9928904990993</v>
      </c>
      <c r="BK138">
        <f t="shared" si="183"/>
        <v>0</v>
      </c>
      <c r="BL138">
        <f t="shared" si="187"/>
        <v>6002.0071095009007</v>
      </c>
    </row>
    <row r="139" spans="1:64" x14ac:dyDescent="0.35">
      <c r="A139" s="1">
        <v>287</v>
      </c>
      <c r="B139">
        <v>7316.8732236208707</v>
      </c>
      <c r="C139">
        <v>9264</v>
      </c>
      <c r="D139">
        <f t="shared" si="184"/>
        <v>5369.7464472417414</v>
      </c>
      <c r="E139">
        <v>154</v>
      </c>
      <c r="F139" s="3">
        <v>-0.2101820786246901</v>
      </c>
      <c r="G139" s="3">
        <v>0.2101820786246901</v>
      </c>
      <c r="H139" s="3">
        <f t="shared" si="178"/>
        <v>0.2101820786246901</v>
      </c>
      <c r="I139" s="3">
        <f t="shared" si="178"/>
        <v>0.2101820786246901</v>
      </c>
      <c r="J139" s="3">
        <f t="shared" si="178"/>
        <v>0.2101820786246901</v>
      </c>
      <c r="K139" s="3">
        <f t="shared" si="178"/>
        <v>0.2101820786246901</v>
      </c>
      <c r="L139" s="3">
        <f t="shared" si="178"/>
        <v>0.2101820786246901</v>
      </c>
      <c r="M139" s="3">
        <f t="shared" si="178"/>
        <v>0.2101820786246901</v>
      </c>
      <c r="N139" s="3">
        <f t="shared" si="178"/>
        <v>0.2101820786246901</v>
      </c>
      <c r="O139" s="3">
        <f t="shared" si="178"/>
        <v>0.2101820786246901</v>
      </c>
      <c r="P139" s="3">
        <f t="shared" si="178"/>
        <v>0.2101820786246901</v>
      </c>
      <c r="Q139" s="3">
        <f t="shared" si="178"/>
        <v>0</v>
      </c>
      <c r="R139" s="3">
        <f t="shared" si="178"/>
        <v>0</v>
      </c>
      <c r="S139" s="3">
        <f t="shared" si="178"/>
        <v>0</v>
      </c>
      <c r="T139" s="3">
        <f t="shared" si="178"/>
        <v>0</v>
      </c>
      <c r="U139" s="3">
        <f t="shared" si="178"/>
        <v>0</v>
      </c>
      <c r="V139" s="3">
        <f t="shared" si="178"/>
        <v>0</v>
      </c>
      <c r="W139" s="3">
        <f t="shared" si="181"/>
        <v>0</v>
      </c>
      <c r="X139" s="3">
        <f t="shared" si="181"/>
        <v>0</v>
      </c>
      <c r="Y139" s="3">
        <f t="shared" si="181"/>
        <v>0</v>
      </c>
      <c r="Z139" s="3">
        <f t="shared" si="181"/>
        <v>0</v>
      </c>
      <c r="AA139" s="3">
        <f t="shared" si="181"/>
        <v>0</v>
      </c>
      <c r="AB139" s="3">
        <f t="shared" si="181"/>
        <v>0</v>
      </c>
      <c r="AC139" s="3"/>
      <c r="AD139" s="8">
        <v>44848</v>
      </c>
      <c r="AE139" s="3">
        <f t="shared" si="153"/>
        <v>0</v>
      </c>
      <c r="AF139" s="3">
        <f t="shared" si="165"/>
        <v>0</v>
      </c>
      <c r="AG139" s="3">
        <f t="shared" si="159"/>
        <v>0</v>
      </c>
      <c r="AH139" s="3">
        <f t="shared" si="189"/>
        <v>0</v>
      </c>
      <c r="AI139" s="3">
        <f t="shared" si="189"/>
        <v>0</v>
      </c>
      <c r="AJ139" s="3">
        <f t="shared" si="189"/>
        <v>0</v>
      </c>
      <c r="AK139" s="3">
        <f t="shared" ref="AK139:AK156" si="196">IF(AND($C139&gt;AK$3,$C139&lt;AL$3),$G139,)</f>
        <v>0</v>
      </c>
      <c r="AL139" s="3">
        <f t="shared" ref="AL139:AX139" si="197">IF(AND($C139&gt;AL$3,$C139&lt;AM$3),$G139,)</f>
        <v>0</v>
      </c>
      <c r="AM139" s="3">
        <f t="shared" si="197"/>
        <v>0</v>
      </c>
      <c r="AN139" s="3">
        <f t="shared" si="197"/>
        <v>0.2101820786246901</v>
      </c>
      <c r="AO139" s="3">
        <f t="shared" si="197"/>
        <v>0</v>
      </c>
      <c r="AP139" s="3">
        <f t="shared" si="197"/>
        <v>0</v>
      </c>
      <c r="AQ139" s="3">
        <f t="shared" si="197"/>
        <v>0</v>
      </c>
      <c r="AR139" s="3">
        <f t="shared" si="197"/>
        <v>0</v>
      </c>
      <c r="AS139" s="3">
        <f t="shared" si="197"/>
        <v>0</v>
      </c>
      <c r="AT139" s="3">
        <f t="shared" si="197"/>
        <v>0</v>
      </c>
      <c r="AU139" s="3">
        <f t="shared" si="197"/>
        <v>0</v>
      </c>
      <c r="AV139" s="3">
        <f t="shared" si="197"/>
        <v>0</v>
      </c>
      <c r="AW139" s="3">
        <f t="shared" si="197"/>
        <v>0</v>
      </c>
      <c r="AX139" s="3">
        <f t="shared" si="197"/>
        <v>0</v>
      </c>
      <c r="AY139" s="3">
        <f t="shared" si="151"/>
        <v>0</v>
      </c>
      <c r="AZ139" s="3">
        <f t="shared" si="151"/>
        <v>0</v>
      </c>
      <c r="BA139" s="3">
        <f t="shared" si="151"/>
        <v>0</v>
      </c>
      <c r="BE139" s="1">
        <v>287</v>
      </c>
      <c r="BF139">
        <v>7316.8732236208707</v>
      </c>
      <c r="BG139">
        <v>9264</v>
      </c>
      <c r="BH139">
        <f t="shared" si="193"/>
        <v>7316.8732236208707</v>
      </c>
      <c r="BI139">
        <f t="shared" si="194"/>
        <v>-1947.1267763791293</v>
      </c>
      <c r="BJ139">
        <f t="shared" si="186"/>
        <v>0</v>
      </c>
      <c r="BK139">
        <f t="shared" si="183"/>
        <v>1947.1267763791293</v>
      </c>
      <c r="BL139">
        <f t="shared" si="187"/>
        <v>5369.7464472417414</v>
      </c>
    </row>
    <row r="140" spans="1:64" x14ac:dyDescent="0.35">
      <c r="A140" s="1">
        <v>288</v>
      </c>
      <c r="B140">
        <v>12895.276633540811</v>
      </c>
      <c r="C140">
        <v>14884</v>
      </c>
      <c r="D140">
        <f t="shared" si="184"/>
        <v>10906.553267081621</v>
      </c>
      <c r="E140">
        <v>162</v>
      </c>
      <c r="F140" s="3">
        <v>-0.13361484590561651</v>
      </c>
      <c r="G140" s="3">
        <v>0.13361484590561651</v>
      </c>
      <c r="H140" s="3">
        <f t="shared" si="178"/>
        <v>0.13361484590561651</v>
      </c>
      <c r="I140" s="3">
        <f t="shared" si="178"/>
        <v>0.13361484590561651</v>
      </c>
      <c r="J140" s="3">
        <f t="shared" si="178"/>
        <v>0.13361484590561651</v>
      </c>
      <c r="K140" s="3">
        <f t="shared" si="178"/>
        <v>0.13361484590561651</v>
      </c>
      <c r="L140" s="3">
        <f t="shared" si="178"/>
        <v>0.13361484590561651</v>
      </c>
      <c r="M140" s="3">
        <f t="shared" si="178"/>
        <v>0.13361484590561651</v>
      </c>
      <c r="N140" s="3">
        <f t="shared" si="178"/>
        <v>0.13361484590561651</v>
      </c>
      <c r="O140" s="3">
        <f t="shared" si="178"/>
        <v>0.13361484590561651</v>
      </c>
      <c r="P140" s="3">
        <f t="shared" si="178"/>
        <v>0.13361484590561651</v>
      </c>
      <c r="Q140" s="3">
        <f t="shared" si="178"/>
        <v>0.13361484590561651</v>
      </c>
      <c r="R140" s="3">
        <f t="shared" si="178"/>
        <v>0.13361484590561651</v>
      </c>
      <c r="S140" s="3">
        <f t="shared" si="178"/>
        <v>0.13361484590561651</v>
      </c>
      <c r="T140" s="3">
        <f t="shared" si="178"/>
        <v>0.13361484590561651</v>
      </c>
      <c r="U140" s="3">
        <f t="shared" si="178"/>
        <v>0.13361484590561651</v>
      </c>
      <c r="V140" s="3">
        <f t="shared" si="178"/>
        <v>0</v>
      </c>
      <c r="W140" s="3">
        <f t="shared" si="181"/>
        <v>0</v>
      </c>
      <c r="X140" s="3">
        <f t="shared" si="181"/>
        <v>0</v>
      </c>
      <c r="Y140" s="3">
        <f t="shared" si="181"/>
        <v>0</v>
      </c>
      <c r="Z140" s="3">
        <f t="shared" si="181"/>
        <v>0</v>
      </c>
      <c r="AA140" s="3">
        <f t="shared" si="181"/>
        <v>0</v>
      </c>
      <c r="AB140" s="3">
        <f t="shared" si="181"/>
        <v>0</v>
      </c>
      <c r="AC140" s="3"/>
      <c r="AD140" s="8">
        <v>44849</v>
      </c>
      <c r="AE140" s="3">
        <f t="shared" si="153"/>
        <v>0</v>
      </c>
      <c r="AF140" s="3">
        <f t="shared" si="165"/>
        <v>0</v>
      </c>
      <c r="AG140" s="3">
        <f t="shared" si="159"/>
        <v>0</v>
      </c>
      <c r="AH140" s="3">
        <f t="shared" si="189"/>
        <v>0</v>
      </c>
      <c r="AI140" s="3">
        <f t="shared" si="189"/>
        <v>0</v>
      </c>
      <c r="AJ140" s="3">
        <f t="shared" si="189"/>
        <v>0</v>
      </c>
      <c r="AK140" s="3">
        <f t="shared" si="196"/>
        <v>0</v>
      </c>
      <c r="AL140" s="3">
        <f t="shared" ref="AL140:AX140" si="198">IF(AND($C140&gt;AL$3,$C140&lt;AM$3),$G140,)</f>
        <v>0</v>
      </c>
      <c r="AM140" s="3">
        <f t="shared" si="198"/>
        <v>0</v>
      </c>
      <c r="AN140" s="3">
        <f t="shared" si="198"/>
        <v>0</v>
      </c>
      <c r="AO140" s="3">
        <f t="shared" si="198"/>
        <v>0</v>
      </c>
      <c r="AP140" s="3">
        <f t="shared" si="198"/>
        <v>0</v>
      </c>
      <c r="AQ140" s="3">
        <f t="shared" si="198"/>
        <v>0</v>
      </c>
      <c r="AR140" s="3">
        <f t="shared" si="198"/>
        <v>0</v>
      </c>
      <c r="AS140" s="3">
        <f t="shared" si="198"/>
        <v>0.13361484590561651</v>
      </c>
      <c r="AT140" s="3">
        <f t="shared" si="198"/>
        <v>0</v>
      </c>
      <c r="AU140" s="3">
        <f t="shared" si="198"/>
        <v>0</v>
      </c>
      <c r="AV140" s="3">
        <f t="shared" si="198"/>
        <v>0</v>
      </c>
      <c r="AW140" s="3">
        <f t="shared" si="198"/>
        <v>0</v>
      </c>
      <c r="AX140" s="3">
        <f t="shared" si="198"/>
        <v>0</v>
      </c>
      <c r="AY140" s="3">
        <f t="shared" ref="AY140:BA156" si="199">IF(AND($C140&gt;AY$3,$C140&lt;AZ$3),$G140,)</f>
        <v>0</v>
      </c>
      <c r="AZ140" s="3">
        <f t="shared" si="199"/>
        <v>0</v>
      </c>
      <c r="BA140" s="3">
        <f t="shared" si="199"/>
        <v>0</v>
      </c>
      <c r="BE140" s="1">
        <v>288</v>
      </c>
      <c r="BF140">
        <v>12895.276633540811</v>
      </c>
      <c r="BG140">
        <v>14884</v>
      </c>
      <c r="BH140">
        <f t="shared" si="193"/>
        <v>12895.276633540811</v>
      </c>
      <c r="BI140">
        <f t="shared" si="194"/>
        <v>-1988.7233664591895</v>
      </c>
      <c r="BJ140">
        <f t="shared" si="186"/>
        <v>0</v>
      </c>
      <c r="BK140">
        <f t="shared" si="183"/>
        <v>1988.7233664591895</v>
      </c>
      <c r="BL140">
        <f t="shared" si="187"/>
        <v>10906.553267081621</v>
      </c>
    </row>
    <row r="141" spans="1:64" x14ac:dyDescent="0.35">
      <c r="A141" s="1">
        <v>289</v>
      </c>
      <c r="B141">
        <v>9776.5390634721443</v>
      </c>
      <c r="C141">
        <v>8092</v>
      </c>
      <c r="D141">
        <f t="shared" si="184"/>
        <v>6407.4609365278557</v>
      </c>
      <c r="E141">
        <v>114</v>
      </c>
      <c r="F141" s="3">
        <v>0.2081733889609669</v>
      </c>
      <c r="G141" s="3">
        <v>0.2081733889609669</v>
      </c>
      <c r="H141" s="3">
        <f t="shared" si="178"/>
        <v>0.2081733889609669</v>
      </c>
      <c r="I141" s="3">
        <f t="shared" si="178"/>
        <v>0.2081733889609669</v>
      </c>
      <c r="J141" s="3">
        <f t="shared" si="178"/>
        <v>0.2081733889609669</v>
      </c>
      <c r="K141" s="3">
        <f t="shared" si="178"/>
        <v>0.2081733889609669</v>
      </c>
      <c r="L141" s="3">
        <f t="shared" si="178"/>
        <v>0.2081733889609669</v>
      </c>
      <c r="M141" s="3">
        <f t="shared" si="178"/>
        <v>0.2081733889609669</v>
      </c>
      <c r="N141" s="3">
        <f t="shared" si="178"/>
        <v>0.2081733889609669</v>
      </c>
      <c r="O141" s="3">
        <f t="shared" si="178"/>
        <v>0.2081733889609669</v>
      </c>
      <c r="P141" s="3">
        <f t="shared" si="178"/>
        <v>0</v>
      </c>
      <c r="Q141" s="3">
        <f t="shared" si="178"/>
        <v>0</v>
      </c>
      <c r="R141" s="3">
        <f t="shared" si="178"/>
        <v>0</v>
      </c>
      <c r="S141" s="3">
        <f t="shared" si="178"/>
        <v>0</v>
      </c>
      <c r="T141" s="3">
        <f t="shared" si="178"/>
        <v>0</v>
      </c>
      <c r="U141" s="3">
        <f t="shared" si="178"/>
        <v>0</v>
      </c>
      <c r="V141" s="3">
        <f t="shared" si="178"/>
        <v>0</v>
      </c>
      <c r="W141" s="3">
        <f t="shared" si="181"/>
        <v>0</v>
      </c>
      <c r="X141" s="3">
        <f t="shared" si="181"/>
        <v>0</v>
      </c>
      <c r="Y141" s="3">
        <f t="shared" si="181"/>
        <v>0</v>
      </c>
      <c r="Z141" s="3">
        <f t="shared" si="181"/>
        <v>0</v>
      </c>
      <c r="AA141" s="3">
        <f t="shared" si="181"/>
        <v>0</v>
      </c>
      <c r="AB141" s="3">
        <f t="shared" si="181"/>
        <v>0</v>
      </c>
      <c r="AC141" s="3"/>
      <c r="AD141" s="8">
        <v>44850</v>
      </c>
      <c r="AE141" s="3">
        <f t="shared" si="153"/>
        <v>0</v>
      </c>
      <c r="AF141" s="3">
        <f t="shared" si="165"/>
        <v>0</v>
      </c>
      <c r="AG141" s="3">
        <f t="shared" si="159"/>
        <v>0</v>
      </c>
      <c r="AH141" s="3">
        <f t="shared" si="189"/>
        <v>0</v>
      </c>
      <c r="AI141" s="3">
        <f t="shared" si="189"/>
        <v>0</v>
      </c>
      <c r="AJ141" s="3">
        <f t="shared" si="189"/>
        <v>0</v>
      </c>
      <c r="AK141" s="3">
        <f t="shared" si="196"/>
        <v>0</v>
      </c>
      <c r="AL141" s="3">
        <f t="shared" ref="AL141:AX141" si="200">IF(AND($C141&gt;AL$3,$C141&lt;AM$3),$G141,)</f>
        <v>0</v>
      </c>
      <c r="AM141" s="3">
        <f t="shared" si="200"/>
        <v>0.2081733889609669</v>
      </c>
      <c r="AN141" s="3">
        <f t="shared" si="200"/>
        <v>0</v>
      </c>
      <c r="AO141" s="3">
        <f t="shared" si="200"/>
        <v>0</v>
      </c>
      <c r="AP141" s="3">
        <f t="shared" si="200"/>
        <v>0</v>
      </c>
      <c r="AQ141" s="3">
        <f t="shared" si="200"/>
        <v>0</v>
      </c>
      <c r="AR141" s="3">
        <f t="shared" si="200"/>
        <v>0</v>
      </c>
      <c r="AS141" s="3">
        <f t="shared" si="200"/>
        <v>0</v>
      </c>
      <c r="AT141" s="3">
        <f t="shared" si="200"/>
        <v>0</v>
      </c>
      <c r="AU141" s="3">
        <f t="shared" si="200"/>
        <v>0</v>
      </c>
      <c r="AV141" s="3">
        <f t="shared" si="200"/>
        <v>0</v>
      </c>
      <c r="AW141" s="3">
        <f t="shared" si="200"/>
        <v>0</v>
      </c>
      <c r="AX141" s="3">
        <f t="shared" si="200"/>
        <v>0</v>
      </c>
      <c r="AY141" s="3">
        <f t="shared" si="199"/>
        <v>0</v>
      </c>
      <c r="AZ141" s="3">
        <f t="shared" si="199"/>
        <v>0</v>
      </c>
      <c r="BA141" s="3">
        <f t="shared" si="199"/>
        <v>0</v>
      </c>
      <c r="BE141" s="1">
        <v>289</v>
      </c>
      <c r="BF141">
        <v>9776.5390634721443</v>
      </c>
      <c r="BG141">
        <v>8092</v>
      </c>
      <c r="BH141">
        <f t="shared" si="193"/>
        <v>8092</v>
      </c>
      <c r="BI141">
        <f t="shared" si="194"/>
        <v>1684.5390634721443</v>
      </c>
      <c r="BJ141">
        <f t="shared" si="186"/>
        <v>1684.5390634721443</v>
      </c>
      <c r="BK141">
        <f t="shared" si="183"/>
        <v>0</v>
      </c>
      <c r="BL141">
        <f t="shared" si="187"/>
        <v>6407.4609365278557</v>
      </c>
    </row>
    <row r="142" spans="1:64" x14ac:dyDescent="0.35">
      <c r="A142" s="1">
        <v>290</v>
      </c>
      <c r="B142">
        <v>2674.8938251664581</v>
      </c>
      <c r="C142">
        <v>1608</v>
      </c>
      <c r="D142">
        <f t="shared" si="184"/>
        <v>541.1061748335419</v>
      </c>
      <c r="E142">
        <v>54</v>
      </c>
      <c r="F142" s="3">
        <v>0.6634911848050109</v>
      </c>
      <c r="G142" s="3">
        <v>0.6634911848050109</v>
      </c>
      <c r="H142" s="3">
        <f t="shared" si="178"/>
        <v>0.6634911848050109</v>
      </c>
      <c r="I142" s="3">
        <f t="shared" si="178"/>
        <v>0</v>
      </c>
      <c r="J142" s="3">
        <f t="shared" si="178"/>
        <v>0</v>
      </c>
      <c r="K142" s="3">
        <f t="shared" si="178"/>
        <v>0</v>
      </c>
      <c r="L142" s="3">
        <f t="shared" si="178"/>
        <v>0</v>
      </c>
      <c r="M142" s="3">
        <f t="shared" si="178"/>
        <v>0</v>
      </c>
      <c r="N142" s="3">
        <f t="shared" si="178"/>
        <v>0</v>
      </c>
      <c r="O142" s="3">
        <f t="shared" si="178"/>
        <v>0</v>
      </c>
      <c r="P142" s="3">
        <f t="shared" si="178"/>
        <v>0</v>
      </c>
      <c r="Q142" s="3">
        <f t="shared" si="178"/>
        <v>0</v>
      </c>
      <c r="R142" s="3">
        <f t="shared" si="178"/>
        <v>0</v>
      </c>
      <c r="S142" s="3">
        <f t="shared" si="178"/>
        <v>0</v>
      </c>
      <c r="T142" s="3">
        <f t="shared" si="178"/>
        <v>0</v>
      </c>
      <c r="U142" s="3">
        <f t="shared" si="178"/>
        <v>0</v>
      </c>
      <c r="V142" s="3">
        <f t="shared" si="178"/>
        <v>0</v>
      </c>
      <c r="W142" s="3">
        <f t="shared" si="181"/>
        <v>0</v>
      </c>
      <c r="X142" s="3">
        <f t="shared" si="181"/>
        <v>0</v>
      </c>
      <c r="Y142" s="3">
        <f t="shared" si="181"/>
        <v>0</v>
      </c>
      <c r="Z142" s="3">
        <f t="shared" si="181"/>
        <v>0</v>
      </c>
      <c r="AA142" s="3">
        <f t="shared" si="181"/>
        <v>0</v>
      </c>
      <c r="AB142" s="3">
        <f t="shared" si="181"/>
        <v>0</v>
      </c>
      <c r="AC142" s="3"/>
      <c r="AD142" s="8">
        <v>44851</v>
      </c>
      <c r="AE142" s="3">
        <f t="shared" ref="AE142:AE156" si="201">IF($C142&lt;AF$3,$G142,)</f>
        <v>0</v>
      </c>
      <c r="AF142" s="3">
        <f t="shared" si="165"/>
        <v>0.6634911848050109</v>
      </c>
      <c r="AG142" s="3">
        <f t="shared" si="159"/>
        <v>0</v>
      </c>
      <c r="AH142" s="3">
        <f t="shared" si="189"/>
        <v>0</v>
      </c>
      <c r="AI142" s="3">
        <f t="shared" si="189"/>
        <v>0</v>
      </c>
      <c r="AJ142" s="3">
        <f t="shared" si="189"/>
        <v>0</v>
      </c>
      <c r="AK142" s="3">
        <f t="shared" si="196"/>
        <v>0</v>
      </c>
      <c r="AL142" s="3">
        <f t="shared" ref="AL142:AX142" si="202">IF(AND($C142&gt;AL$3,$C142&lt;AM$3),$G142,)</f>
        <v>0</v>
      </c>
      <c r="AM142" s="3">
        <f t="shared" si="202"/>
        <v>0</v>
      </c>
      <c r="AN142" s="3">
        <f t="shared" si="202"/>
        <v>0</v>
      </c>
      <c r="AO142" s="3">
        <f t="shared" si="202"/>
        <v>0</v>
      </c>
      <c r="AP142" s="3">
        <f t="shared" si="202"/>
        <v>0</v>
      </c>
      <c r="AQ142" s="3">
        <f t="shared" si="202"/>
        <v>0</v>
      </c>
      <c r="AR142" s="3">
        <f t="shared" si="202"/>
        <v>0</v>
      </c>
      <c r="AS142" s="3">
        <f t="shared" si="202"/>
        <v>0</v>
      </c>
      <c r="AT142" s="3">
        <f t="shared" si="202"/>
        <v>0</v>
      </c>
      <c r="AU142" s="3">
        <f t="shared" si="202"/>
        <v>0</v>
      </c>
      <c r="AV142" s="3">
        <f t="shared" si="202"/>
        <v>0</v>
      </c>
      <c r="AW142" s="3">
        <f t="shared" si="202"/>
        <v>0</v>
      </c>
      <c r="AX142" s="3">
        <f t="shared" si="202"/>
        <v>0</v>
      </c>
      <c r="AY142" s="3">
        <f t="shared" si="199"/>
        <v>0</v>
      </c>
      <c r="AZ142" s="3">
        <f t="shared" si="199"/>
        <v>0</v>
      </c>
      <c r="BA142" s="3">
        <f t="shared" si="199"/>
        <v>0</v>
      </c>
      <c r="BE142" s="1">
        <v>290</v>
      </c>
      <c r="BF142">
        <v>2674.8938251664581</v>
      </c>
      <c r="BG142">
        <v>1608</v>
      </c>
      <c r="BH142">
        <f t="shared" si="193"/>
        <v>1608</v>
      </c>
      <c r="BI142">
        <f t="shared" si="194"/>
        <v>1066.8938251664581</v>
      </c>
      <c r="BJ142">
        <f t="shared" si="186"/>
        <v>1066.8938251664581</v>
      </c>
      <c r="BK142">
        <f t="shared" si="183"/>
        <v>0</v>
      </c>
      <c r="BL142">
        <f t="shared" si="187"/>
        <v>541.1061748335419</v>
      </c>
    </row>
    <row r="143" spans="1:64" x14ac:dyDescent="0.35">
      <c r="A143" s="1">
        <v>291</v>
      </c>
      <c r="B143">
        <v>13098.335877858121</v>
      </c>
      <c r="C143">
        <v>13656</v>
      </c>
      <c r="D143">
        <f t="shared" si="184"/>
        <v>12540.671755716241</v>
      </c>
      <c r="E143">
        <v>135</v>
      </c>
      <c r="F143" s="3">
        <v>-4.0836564304472689E-2</v>
      </c>
      <c r="G143" s="3">
        <v>4.0836564304472689E-2</v>
      </c>
      <c r="H143" s="3">
        <f t="shared" si="178"/>
        <v>4.0836564304472689E-2</v>
      </c>
      <c r="I143" s="3">
        <f t="shared" si="178"/>
        <v>4.0836564304472689E-2</v>
      </c>
      <c r="J143" s="3">
        <f t="shared" si="178"/>
        <v>4.0836564304472689E-2</v>
      </c>
      <c r="K143" s="3">
        <f t="shared" si="178"/>
        <v>4.0836564304472689E-2</v>
      </c>
      <c r="L143" s="3">
        <f t="shared" si="178"/>
        <v>4.0836564304472689E-2</v>
      </c>
      <c r="M143" s="3">
        <f t="shared" si="178"/>
        <v>4.0836564304472689E-2</v>
      </c>
      <c r="N143" s="3">
        <f t="shared" si="178"/>
        <v>4.0836564304472689E-2</v>
      </c>
      <c r="O143" s="3">
        <f t="shared" si="178"/>
        <v>4.0836564304472689E-2</v>
      </c>
      <c r="P143" s="3">
        <f t="shared" si="178"/>
        <v>4.0836564304472689E-2</v>
      </c>
      <c r="Q143" s="3">
        <f t="shared" si="178"/>
        <v>4.0836564304472689E-2</v>
      </c>
      <c r="R143" s="3">
        <f t="shared" si="178"/>
        <v>4.0836564304472689E-2</v>
      </c>
      <c r="S143" s="3">
        <f t="shared" si="178"/>
        <v>4.0836564304472689E-2</v>
      </c>
      <c r="T143" s="3">
        <f t="shared" si="178"/>
        <v>4.0836564304472689E-2</v>
      </c>
      <c r="U143" s="3">
        <f t="shared" si="178"/>
        <v>0</v>
      </c>
      <c r="V143" s="3">
        <f t="shared" si="178"/>
        <v>0</v>
      </c>
      <c r="W143" s="3">
        <f t="shared" si="181"/>
        <v>0</v>
      </c>
      <c r="X143" s="3">
        <f t="shared" si="181"/>
        <v>0</v>
      </c>
      <c r="Y143" s="3">
        <f t="shared" si="181"/>
        <v>0</v>
      </c>
      <c r="Z143" s="3">
        <f t="shared" si="181"/>
        <v>0</v>
      </c>
      <c r="AA143" s="3">
        <f t="shared" si="181"/>
        <v>0</v>
      </c>
      <c r="AB143" s="3">
        <f t="shared" si="181"/>
        <v>0</v>
      </c>
      <c r="AC143" s="3"/>
      <c r="AD143" s="8">
        <v>44852</v>
      </c>
      <c r="AE143" s="3">
        <f t="shared" si="201"/>
        <v>0</v>
      </c>
      <c r="AF143" s="3">
        <f t="shared" si="165"/>
        <v>0</v>
      </c>
      <c r="AG143" s="3">
        <f t="shared" si="159"/>
        <v>0</v>
      </c>
      <c r="AH143" s="3">
        <f t="shared" si="189"/>
        <v>0</v>
      </c>
      <c r="AI143" s="3">
        <f t="shared" si="189"/>
        <v>0</v>
      </c>
      <c r="AJ143" s="3">
        <f t="shared" si="189"/>
        <v>0</v>
      </c>
      <c r="AK143" s="3">
        <f t="shared" si="196"/>
        <v>0</v>
      </c>
      <c r="AL143" s="3">
        <f t="shared" ref="AL143:AX143" si="203">IF(AND($C143&gt;AL$3,$C143&lt;AM$3),$G143,)</f>
        <v>0</v>
      </c>
      <c r="AM143" s="3">
        <f t="shared" si="203"/>
        <v>0</v>
      </c>
      <c r="AN143" s="3">
        <f t="shared" si="203"/>
        <v>0</v>
      </c>
      <c r="AO143" s="3">
        <f t="shared" si="203"/>
        <v>0</v>
      </c>
      <c r="AP143" s="3">
        <f t="shared" si="203"/>
        <v>0</v>
      </c>
      <c r="AQ143" s="3">
        <f t="shared" si="203"/>
        <v>0</v>
      </c>
      <c r="AR143" s="3">
        <f t="shared" si="203"/>
        <v>4.0836564304472689E-2</v>
      </c>
      <c r="AS143" s="3">
        <f t="shared" si="203"/>
        <v>0</v>
      </c>
      <c r="AT143" s="3">
        <f t="shared" si="203"/>
        <v>0</v>
      </c>
      <c r="AU143" s="3">
        <f t="shared" si="203"/>
        <v>0</v>
      </c>
      <c r="AV143" s="3">
        <f t="shared" si="203"/>
        <v>0</v>
      </c>
      <c r="AW143" s="3">
        <f t="shared" si="203"/>
        <v>0</v>
      </c>
      <c r="AX143" s="3">
        <f t="shared" si="203"/>
        <v>0</v>
      </c>
      <c r="AY143" s="3">
        <f t="shared" si="199"/>
        <v>0</v>
      </c>
      <c r="AZ143" s="3">
        <f t="shared" si="199"/>
        <v>0</v>
      </c>
      <c r="BA143" s="3">
        <f t="shared" si="199"/>
        <v>0</v>
      </c>
      <c r="BE143" s="1">
        <v>291</v>
      </c>
      <c r="BF143">
        <v>13098.335877858121</v>
      </c>
      <c r="BG143">
        <v>13656</v>
      </c>
      <c r="BH143">
        <f t="shared" si="193"/>
        <v>13098.335877858121</v>
      </c>
      <c r="BI143">
        <f t="shared" si="194"/>
        <v>-557.66412214187949</v>
      </c>
      <c r="BJ143">
        <f t="shared" si="186"/>
        <v>0</v>
      </c>
      <c r="BK143">
        <f t="shared" si="183"/>
        <v>557.66412214187949</v>
      </c>
      <c r="BL143">
        <f t="shared" si="187"/>
        <v>12540.671755716241</v>
      </c>
    </row>
    <row r="144" spans="1:64" x14ac:dyDescent="0.35">
      <c r="A144" s="1">
        <v>292</v>
      </c>
      <c r="B144">
        <v>7383.7036435040327</v>
      </c>
      <c r="C144">
        <v>5428</v>
      </c>
      <c r="D144">
        <f t="shared" si="184"/>
        <v>3472.2963564959673</v>
      </c>
      <c r="E144">
        <v>135</v>
      </c>
      <c r="F144" s="3">
        <v>0.36029912371113348</v>
      </c>
      <c r="G144" s="3">
        <v>0.36029912371113348</v>
      </c>
      <c r="H144" s="3">
        <f t="shared" si="178"/>
        <v>0.36029912371113348</v>
      </c>
      <c r="I144" s="3">
        <f t="shared" si="178"/>
        <v>0.36029912371113348</v>
      </c>
      <c r="J144" s="3">
        <f t="shared" si="178"/>
        <v>0.36029912371113348</v>
      </c>
      <c r="K144" s="3">
        <f t="shared" si="178"/>
        <v>0.36029912371113348</v>
      </c>
      <c r="L144" s="3">
        <f t="shared" si="178"/>
        <v>0.36029912371113348</v>
      </c>
      <c r="M144" s="3">
        <f t="shared" si="178"/>
        <v>0</v>
      </c>
      <c r="N144" s="3">
        <f t="shared" si="178"/>
        <v>0</v>
      </c>
      <c r="O144" s="3">
        <f t="shared" si="178"/>
        <v>0</v>
      </c>
      <c r="P144" s="3">
        <f t="shared" si="178"/>
        <v>0</v>
      </c>
      <c r="Q144" s="3">
        <f t="shared" si="178"/>
        <v>0</v>
      </c>
      <c r="R144" s="3">
        <f t="shared" si="178"/>
        <v>0</v>
      </c>
      <c r="S144" s="3">
        <f t="shared" si="178"/>
        <v>0</v>
      </c>
      <c r="T144" s="3">
        <f t="shared" si="178"/>
        <v>0</v>
      </c>
      <c r="U144" s="3">
        <f t="shared" si="178"/>
        <v>0</v>
      </c>
      <c r="V144" s="3">
        <f t="shared" si="178"/>
        <v>0</v>
      </c>
      <c r="W144" s="3">
        <f t="shared" si="181"/>
        <v>0</v>
      </c>
      <c r="X144" s="3">
        <f t="shared" si="181"/>
        <v>0</v>
      </c>
      <c r="Y144" s="3">
        <f t="shared" si="181"/>
        <v>0</v>
      </c>
      <c r="Z144" s="3">
        <f t="shared" si="181"/>
        <v>0</v>
      </c>
      <c r="AA144" s="3">
        <f t="shared" si="181"/>
        <v>0</v>
      </c>
      <c r="AB144" s="3">
        <f t="shared" si="181"/>
        <v>0</v>
      </c>
      <c r="AC144" s="3"/>
      <c r="AD144" s="8">
        <v>44853</v>
      </c>
      <c r="AE144" s="3">
        <f t="shared" si="201"/>
        <v>0</v>
      </c>
      <c r="AF144" s="3">
        <f t="shared" si="165"/>
        <v>0</v>
      </c>
      <c r="AG144" s="3">
        <f t="shared" si="159"/>
        <v>0</v>
      </c>
      <c r="AH144" s="3">
        <f t="shared" si="189"/>
        <v>0</v>
      </c>
      <c r="AI144" s="3">
        <f t="shared" si="189"/>
        <v>0</v>
      </c>
      <c r="AJ144" s="3">
        <f t="shared" si="189"/>
        <v>0.36029912371113348</v>
      </c>
      <c r="AK144" s="3">
        <f t="shared" si="196"/>
        <v>0</v>
      </c>
      <c r="AL144" s="3">
        <f t="shared" ref="AL144:AX144" si="204">IF(AND($C144&gt;AL$3,$C144&lt;AM$3),$G144,)</f>
        <v>0</v>
      </c>
      <c r="AM144" s="3">
        <f t="shared" si="204"/>
        <v>0</v>
      </c>
      <c r="AN144" s="3">
        <f t="shared" si="204"/>
        <v>0</v>
      </c>
      <c r="AO144" s="3">
        <f t="shared" si="204"/>
        <v>0</v>
      </c>
      <c r="AP144" s="3">
        <f t="shared" si="204"/>
        <v>0</v>
      </c>
      <c r="AQ144" s="3">
        <f t="shared" si="204"/>
        <v>0</v>
      </c>
      <c r="AR144" s="3">
        <f t="shared" si="204"/>
        <v>0</v>
      </c>
      <c r="AS144" s="3">
        <f t="shared" si="204"/>
        <v>0</v>
      </c>
      <c r="AT144" s="3">
        <f t="shared" si="204"/>
        <v>0</v>
      </c>
      <c r="AU144" s="3">
        <f t="shared" si="204"/>
        <v>0</v>
      </c>
      <c r="AV144" s="3">
        <f t="shared" si="204"/>
        <v>0</v>
      </c>
      <c r="AW144" s="3">
        <f t="shared" si="204"/>
        <v>0</v>
      </c>
      <c r="AX144" s="3">
        <f t="shared" si="204"/>
        <v>0</v>
      </c>
      <c r="AY144" s="3">
        <f t="shared" si="199"/>
        <v>0</v>
      </c>
      <c r="AZ144" s="3">
        <f t="shared" si="199"/>
        <v>0</v>
      </c>
      <c r="BA144" s="3">
        <f t="shared" si="199"/>
        <v>0</v>
      </c>
      <c r="BE144" s="1">
        <v>292</v>
      </c>
      <c r="BF144">
        <v>7383.7036435040327</v>
      </c>
      <c r="BG144">
        <v>5428</v>
      </c>
      <c r="BH144">
        <f t="shared" si="193"/>
        <v>5428</v>
      </c>
      <c r="BI144">
        <f t="shared" si="194"/>
        <v>1955.7036435040327</v>
      </c>
      <c r="BJ144">
        <f t="shared" si="186"/>
        <v>1955.7036435040327</v>
      </c>
      <c r="BK144">
        <f t="shared" si="183"/>
        <v>0</v>
      </c>
      <c r="BL144">
        <f t="shared" si="187"/>
        <v>3472.2963564959673</v>
      </c>
    </row>
    <row r="145" spans="1:64" x14ac:dyDescent="0.35">
      <c r="A145" s="1">
        <v>293</v>
      </c>
      <c r="B145">
        <v>10709.43276844426</v>
      </c>
      <c r="C145">
        <v>14420</v>
      </c>
      <c r="D145">
        <f t="shared" si="184"/>
        <v>6998.8655368885193</v>
      </c>
      <c r="E145">
        <v>135</v>
      </c>
      <c r="F145" s="3">
        <v>-0.25732088984436502</v>
      </c>
      <c r="G145" s="3">
        <v>0.25732088984436502</v>
      </c>
      <c r="H145" s="3">
        <f t="shared" si="178"/>
        <v>0.25732088984436502</v>
      </c>
      <c r="I145" s="3">
        <f t="shared" si="178"/>
        <v>0.25732088984436502</v>
      </c>
      <c r="J145" s="3">
        <f t="shared" si="178"/>
        <v>0.25732088984436502</v>
      </c>
      <c r="K145" s="3">
        <f t="shared" si="178"/>
        <v>0.25732088984436502</v>
      </c>
      <c r="L145" s="3">
        <f t="shared" si="178"/>
        <v>0.25732088984436502</v>
      </c>
      <c r="M145" s="3">
        <f t="shared" si="178"/>
        <v>0.25732088984436502</v>
      </c>
      <c r="N145" s="3">
        <f t="shared" si="178"/>
        <v>0.25732088984436502</v>
      </c>
      <c r="O145" s="3">
        <f t="shared" si="178"/>
        <v>0.25732088984436502</v>
      </c>
      <c r="P145" s="3">
        <f t="shared" si="178"/>
        <v>0.25732088984436502</v>
      </c>
      <c r="Q145" s="3">
        <f t="shared" si="178"/>
        <v>0.25732088984436502</v>
      </c>
      <c r="R145" s="3">
        <f t="shared" si="178"/>
        <v>0.25732088984436502</v>
      </c>
      <c r="S145" s="3">
        <f t="shared" si="178"/>
        <v>0.25732088984436502</v>
      </c>
      <c r="T145" s="3">
        <f t="shared" si="178"/>
        <v>0.25732088984436502</v>
      </c>
      <c r="U145" s="3">
        <f t="shared" si="178"/>
        <v>0.25732088984436502</v>
      </c>
      <c r="V145" s="3">
        <f t="shared" si="178"/>
        <v>0</v>
      </c>
      <c r="W145" s="3">
        <f t="shared" si="181"/>
        <v>0</v>
      </c>
      <c r="X145" s="3">
        <f t="shared" si="181"/>
        <v>0</v>
      </c>
      <c r="Y145" s="3">
        <f t="shared" si="181"/>
        <v>0</v>
      </c>
      <c r="Z145" s="3">
        <f t="shared" si="181"/>
        <v>0</v>
      </c>
      <c r="AA145" s="3">
        <f t="shared" si="181"/>
        <v>0</v>
      </c>
      <c r="AB145" s="3">
        <f t="shared" si="181"/>
        <v>0</v>
      </c>
      <c r="AC145" s="3"/>
      <c r="AD145" s="8">
        <v>44854</v>
      </c>
      <c r="AE145" s="3">
        <f t="shared" si="201"/>
        <v>0</v>
      </c>
      <c r="AF145" s="3">
        <f t="shared" si="165"/>
        <v>0</v>
      </c>
      <c r="AG145" s="3">
        <f t="shared" si="159"/>
        <v>0</v>
      </c>
      <c r="AH145" s="3">
        <f t="shared" si="189"/>
        <v>0</v>
      </c>
      <c r="AI145" s="3">
        <f t="shared" si="189"/>
        <v>0</v>
      </c>
      <c r="AJ145" s="3">
        <f t="shared" si="189"/>
        <v>0</v>
      </c>
      <c r="AK145" s="3">
        <f t="shared" si="196"/>
        <v>0</v>
      </c>
      <c r="AL145" s="3">
        <f t="shared" ref="AL145:AX145" si="205">IF(AND($C145&gt;AL$3,$C145&lt;AM$3),$G145,)</f>
        <v>0</v>
      </c>
      <c r="AM145" s="3">
        <f t="shared" si="205"/>
        <v>0</v>
      </c>
      <c r="AN145" s="3">
        <f t="shared" si="205"/>
        <v>0</v>
      </c>
      <c r="AO145" s="3">
        <f t="shared" si="205"/>
        <v>0</v>
      </c>
      <c r="AP145" s="3">
        <f t="shared" si="205"/>
        <v>0</v>
      </c>
      <c r="AQ145" s="3">
        <f t="shared" si="205"/>
        <v>0</v>
      </c>
      <c r="AR145" s="3">
        <f t="shared" si="205"/>
        <v>0</v>
      </c>
      <c r="AS145" s="3">
        <f t="shared" si="205"/>
        <v>0.25732088984436502</v>
      </c>
      <c r="AT145" s="3">
        <f t="shared" si="205"/>
        <v>0</v>
      </c>
      <c r="AU145" s="3">
        <f t="shared" si="205"/>
        <v>0</v>
      </c>
      <c r="AV145" s="3">
        <f t="shared" si="205"/>
        <v>0</v>
      </c>
      <c r="AW145" s="3">
        <f t="shared" si="205"/>
        <v>0</v>
      </c>
      <c r="AX145" s="3">
        <f t="shared" si="205"/>
        <v>0</v>
      </c>
      <c r="AY145" s="3">
        <f t="shared" si="199"/>
        <v>0</v>
      </c>
      <c r="AZ145" s="3">
        <f t="shared" si="199"/>
        <v>0</v>
      </c>
      <c r="BA145" s="3">
        <f t="shared" si="199"/>
        <v>0</v>
      </c>
      <c r="BE145" s="1">
        <v>293</v>
      </c>
      <c r="BF145">
        <v>10709.43276844426</v>
      </c>
      <c r="BG145">
        <v>14420</v>
      </c>
      <c r="BH145">
        <f t="shared" si="193"/>
        <v>10709.43276844426</v>
      </c>
      <c r="BI145">
        <f t="shared" si="194"/>
        <v>-3710.5672315557404</v>
      </c>
      <c r="BJ145">
        <f t="shared" si="186"/>
        <v>0</v>
      </c>
      <c r="BK145">
        <f t="shared" si="183"/>
        <v>3710.5672315557404</v>
      </c>
      <c r="BL145">
        <f t="shared" si="187"/>
        <v>6998.8655368885193</v>
      </c>
    </row>
    <row r="146" spans="1:64" x14ac:dyDescent="0.35">
      <c r="A146" s="1">
        <v>294</v>
      </c>
      <c r="B146">
        <v>12792.7097443939</v>
      </c>
      <c r="C146">
        <v>14280</v>
      </c>
      <c r="D146">
        <f t="shared" si="184"/>
        <v>11305.4194887878</v>
      </c>
      <c r="E146">
        <v>135</v>
      </c>
      <c r="F146" s="3">
        <v>-0.1041519786839005</v>
      </c>
      <c r="G146" s="3">
        <v>0.1041519786839005</v>
      </c>
      <c r="H146" s="3">
        <f t="shared" si="178"/>
        <v>0.1041519786839005</v>
      </c>
      <c r="I146" s="3">
        <f t="shared" si="178"/>
        <v>0.1041519786839005</v>
      </c>
      <c r="J146" s="3">
        <f t="shared" si="178"/>
        <v>0.1041519786839005</v>
      </c>
      <c r="K146" s="3">
        <f t="shared" si="178"/>
        <v>0.1041519786839005</v>
      </c>
      <c r="L146" s="3">
        <f t="shared" si="178"/>
        <v>0.1041519786839005</v>
      </c>
      <c r="M146" s="3">
        <f t="shared" si="178"/>
        <v>0.1041519786839005</v>
      </c>
      <c r="N146" s="3">
        <f t="shared" si="178"/>
        <v>0.1041519786839005</v>
      </c>
      <c r="O146" s="3">
        <f t="shared" si="178"/>
        <v>0.1041519786839005</v>
      </c>
      <c r="P146" s="3">
        <f t="shared" si="178"/>
        <v>0.1041519786839005</v>
      </c>
      <c r="Q146" s="3">
        <f t="shared" si="178"/>
        <v>0.1041519786839005</v>
      </c>
      <c r="R146" s="3">
        <f t="shared" ref="H146:V156" si="206">IF($C146&gt;R$3,$G146,)</f>
        <v>0.1041519786839005</v>
      </c>
      <c r="S146" s="3">
        <f t="shared" si="206"/>
        <v>0.1041519786839005</v>
      </c>
      <c r="T146" s="3">
        <f t="shared" si="206"/>
        <v>0.1041519786839005</v>
      </c>
      <c r="U146" s="3">
        <f t="shared" si="206"/>
        <v>0.1041519786839005</v>
      </c>
      <c r="V146" s="3">
        <f t="shared" si="206"/>
        <v>0</v>
      </c>
      <c r="W146" s="3">
        <f t="shared" si="181"/>
        <v>0</v>
      </c>
      <c r="X146" s="3">
        <f t="shared" si="181"/>
        <v>0</v>
      </c>
      <c r="Y146" s="3">
        <f t="shared" si="181"/>
        <v>0</v>
      </c>
      <c r="Z146" s="3">
        <f t="shared" si="181"/>
        <v>0</v>
      </c>
      <c r="AA146" s="3">
        <f t="shared" si="181"/>
        <v>0</v>
      </c>
      <c r="AB146" s="3">
        <f t="shared" si="181"/>
        <v>0</v>
      </c>
      <c r="AC146" s="3"/>
      <c r="AD146" s="8">
        <v>44855</v>
      </c>
      <c r="AE146" s="3">
        <f t="shared" si="201"/>
        <v>0</v>
      </c>
      <c r="AF146" s="3">
        <f t="shared" si="165"/>
        <v>0</v>
      </c>
      <c r="AG146" s="3">
        <f t="shared" ref="AG146:AG156" si="207">IF(AND($C146&gt;AG$3,$C146&lt;AH$3),$G146,)</f>
        <v>0</v>
      </c>
      <c r="AH146" s="3">
        <f t="shared" si="189"/>
        <v>0</v>
      </c>
      <c r="AI146" s="3">
        <f t="shared" si="189"/>
        <v>0</v>
      </c>
      <c r="AJ146" s="3">
        <f t="shared" si="189"/>
        <v>0</v>
      </c>
      <c r="AK146" s="3">
        <f t="shared" si="196"/>
        <v>0</v>
      </c>
      <c r="AL146" s="3">
        <f t="shared" ref="AL146:AX146" si="208">IF(AND($C146&gt;AL$3,$C146&lt;AM$3),$G146,)</f>
        <v>0</v>
      </c>
      <c r="AM146" s="3">
        <f t="shared" si="208"/>
        <v>0</v>
      </c>
      <c r="AN146" s="3">
        <f t="shared" si="208"/>
        <v>0</v>
      </c>
      <c r="AO146" s="3">
        <f t="shared" si="208"/>
        <v>0</v>
      </c>
      <c r="AP146" s="3">
        <f t="shared" si="208"/>
        <v>0</v>
      </c>
      <c r="AQ146" s="3">
        <f t="shared" si="208"/>
        <v>0</v>
      </c>
      <c r="AR146" s="3">
        <f t="shared" si="208"/>
        <v>0</v>
      </c>
      <c r="AS146" s="3">
        <f t="shared" si="208"/>
        <v>0.1041519786839005</v>
      </c>
      <c r="AT146" s="3">
        <f t="shared" si="208"/>
        <v>0</v>
      </c>
      <c r="AU146" s="3">
        <f t="shared" si="208"/>
        <v>0</v>
      </c>
      <c r="AV146" s="3">
        <f t="shared" si="208"/>
        <v>0</v>
      </c>
      <c r="AW146" s="3">
        <f t="shared" si="208"/>
        <v>0</v>
      </c>
      <c r="AX146" s="3">
        <f t="shared" si="208"/>
        <v>0</v>
      </c>
      <c r="AY146" s="3">
        <f t="shared" si="199"/>
        <v>0</v>
      </c>
      <c r="AZ146" s="3">
        <f t="shared" si="199"/>
        <v>0</v>
      </c>
      <c r="BA146" s="3">
        <f t="shared" si="199"/>
        <v>0</v>
      </c>
      <c r="BE146" s="1">
        <v>294</v>
      </c>
      <c r="BF146">
        <v>12792.7097443939</v>
      </c>
      <c r="BG146">
        <v>14280</v>
      </c>
      <c r="BH146">
        <f t="shared" si="193"/>
        <v>12792.7097443939</v>
      </c>
      <c r="BI146">
        <f t="shared" si="194"/>
        <v>-1487.2902556060999</v>
      </c>
      <c r="BJ146">
        <f t="shared" si="186"/>
        <v>0</v>
      </c>
      <c r="BK146">
        <f t="shared" si="183"/>
        <v>1487.2902556060999</v>
      </c>
      <c r="BL146">
        <f t="shared" si="187"/>
        <v>11305.4194887878</v>
      </c>
    </row>
    <row r="147" spans="1:64" x14ac:dyDescent="0.35">
      <c r="A147" s="1">
        <v>295</v>
      </c>
      <c r="B147">
        <v>8220.2855133093708</v>
      </c>
      <c r="C147">
        <v>4360</v>
      </c>
      <c r="D147">
        <f t="shared" si="184"/>
        <v>499.7144866906292</v>
      </c>
      <c r="E147">
        <v>106</v>
      </c>
      <c r="F147" s="3">
        <v>0.88538658562141537</v>
      </c>
      <c r="G147" s="3">
        <v>0.88538658562141537</v>
      </c>
      <c r="H147" s="3">
        <f t="shared" si="206"/>
        <v>0.88538658562141537</v>
      </c>
      <c r="I147" s="3">
        <f t="shared" si="206"/>
        <v>0.88538658562141537</v>
      </c>
      <c r="J147" s="3">
        <f t="shared" si="206"/>
        <v>0.88538658562141537</v>
      </c>
      <c r="K147" s="3">
        <f t="shared" si="206"/>
        <v>0.88538658562141537</v>
      </c>
      <c r="L147" s="3">
        <f t="shared" si="206"/>
        <v>0</v>
      </c>
      <c r="M147" s="3">
        <f t="shared" si="206"/>
        <v>0</v>
      </c>
      <c r="N147" s="3">
        <f t="shared" si="206"/>
        <v>0</v>
      </c>
      <c r="O147" s="3">
        <f t="shared" si="206"/>
        <v>0</v>
      </c>
      <c r="P147" s="3">
        <f t="shared" si="206"/>
        <v>0</v>
      </c>
      <c r="Q147" s="3">
        <f t="shared" si="206"/>
        <v>0</v>
      </c>
      <c r="R147" s="3">
        <f t="shared" si="206"/>
        <v>0</v>
      </c>
      <c r="S147" s="3">
        <f t="shared" si="206"/>
        <v>0</v>
      </c>
      <c r="T147" s="3">
        <f t="shared" si="206"/>
        <v>0</v>
      </c>
      <c r="U147" s="3">
        <f t="shared" si="206"/>
        <v>0</v>
      </c>
      <c r="V147" s="3">
        <f t="shared" si="206"/>
        <v>0</v>
      </c>
      <c r="W147" s="3">
        <f t="shared" si="181"/>
        <v>0</v>
      </c>
      <c r="X147" s="3">
        <f t="shared" si="181"/>
        <v>0</v>
      </c>
      <c r="Y147" s="3">
        <f t="shared" si="181"/>
        <v>0</v>
      </c>
      <c r="Z147" s="3">
        <f t="shared" si="181"/>
        <v>0</v>
      </c>
      <c r="AA147" s="3">
        <f t="shared" si="181"/>
        <v>0</v>
      </c>
      <c r="AB147" s="3">
        <f t="shared" si="181"/>
        <v>0</v>
      </c>
      <c r="AC147" s="3"/>
      <c r="AD147" s="8">
        <v>44856</v>
      </c>
      <c r="AE147" s="3">
        <f t="shared" si="201"/>
        <v>0</v>
      </c>
      <c r="AF147" s="3">
        <f t="shared" si="165"/>
        <v>0</v>
      </c>
      <c r="AG147" s="3">
        <f t="shared" si="207"/>
        <v>0</v>
      </c>
      <c r="AH147" s="3">
        <f t="shared" si="189"/>
        <v>0</v>
      </c>
      <c r="AI147" s="3">
        <f t="shared" si="189"/>
        <v>0.88538658562141537</v>
      </c>
      <c r="AJ147" s="3">
        <f t="shared" si="189"/>
        <v>0</v>
      </c>
      <c r="AK147" s="3">
        <f t="shared" si="196"/>
        <v>0</v>
      </c>
      <c r="AL147" s="3">
        <f t="shared" ref="AL147:AX147" si="209">IF(AND($C147&gt;AL$3,$C147&lt;AM$3),$G147,)</f>
        <v>0</v>
      </c>
      <c r="AM147" s="3">
        <f t="shared" si="209"/>
        <v>0</v>
      </c>
      <c r="AN147" s="3">
        <f t="shared" si="209"/>
        <v>0</v>
      </c>
      <c r="AO147" s="3">
        <f t="shared" si="209"/>
        <v>0</v>
      </c>
      <c r="AP147" s="3">
        <f t="shared" si="209"/>
        <v>0</v>
      </c>
      <c r="AQ147" s="3">
        <f t="shared" si="209"/>
        <v>0</v>
      </c>
      <c r="AR147" s="3">
        <f t="shared" si="209"/>
        <v>0</v>
      </c>
      <c r="AS147" s="3">
        <f t="shared" si="209"/>
        <v>0</v>
      </c>
      <c r="AT147" s="3">
        <f t="shared" si="209"/>
        <v>0</v>
      </c>
      <c r="AU147" s="3">
        <f t="shared" si="209"/>
        <v>0</v>
      </c>
      <c r="AV147" s="3">
        <f t="shared" si="209"/>
        <v>0</v>
      </c>
      <c r="AW147" s="3">
        <f t="shared" si="209"/>
        <v>0</v>
      </c>
      <c r="AX147" s="3">
        <f t="shared" si="209"/>
        <v>0</v>
      </c>
      <c r="AY147" s="3">
        <f t="shared" si="199"/>
        <v>0</v>
      </c>
      <c r="AZ147" s="3">
        <f t="shared" si="199"/>
        <v>0</v>
      </c>
      <c r="BA147" s="3">
        <f t="shared" si="199"/>
        <v>0</v>
      </c>
      <c r="BE147" s="1">
        <v>295</v>
      </c>
      <c r="BF147">
        <v>8220.2855133093708</v>
      </c>
      <c r="BG147">
        <v>4360</v>
      </c>
      <c r="BH147">
        <f t="shared" si="193"/>
        <v>4360</v>
      </c>
      <c r="BI147">
        <f t="shared" si="194"/>
        <v>3860.2855133093708</v>
      </c>
      <c r="BJ147">
        <f t="shared" si="186"/>
        <v>3860.2855133093708</v>
      </c>
      <c r="BK147">
        <f t="shared" si="183"/>
        <v>0</v>
      </c>
      <c r="BL147">
        <f t="shared" si="187"/>
        <v>499.7144866906292</v>
      </c>
    </row>
    <row r="148" spans="1:64" x14ac:dyDescent="0.35">
      <c r="A148" s="1">
        <v>296</v>
      </c>
      <c r="B148">
        <v>3970.0898452793181</v>
      </c>
      <c r="C148">
        <v>2324</v>
      </c>
      <c r="D148">
        <f t="shared" si="184"/>
        <v>677.91015472068193</v>
      </c>
      <c r="E148">
        <v>126</v>
      </c>
      <c r="F148" s="3">
        <v>0.7083002776589149</v>
      </c>
      <c r="G148" s="3">
        <v>0.7083002776589149</v>
      </c>
      <c r="H148" s="3">
        <f t="shared" si="206"/>
        <v>0.7083002776589149</v>
      </c>
      <c r="I148" s="3">
        <f t="shared" si="206"/>
        <v>0.7083002776589149</v>
      </c>
      <c r="J148" s="3">
        <f t="shared" si="206"/>
        <v>0</v>
      </c>
      <c r="K148" s="3">
        <f t="shared" si="206"/>
        <v>0</v>
      </c>
      <c r="L148" s="3">
        <f t="shared" si="206"/>
        <v>0</v>
      </c>
      <c r="M148" s="3">
        <f t="shared" si="206"/>
        <v>0</v>
      </c>
      <c r="N148" s="3">
        <f t="shared" si="206"/>
        <v>0</v>
      </c>
      <c r="O148" s="3">
        <f t="shared" si="206"/>
        <v>0</v>
      </c>
      <c r="P148" s="3">
        <f t="shared" si="206"/>
        <v>0</v>
      </c>
      <c r="Q148" s="3">
        <f t="shared" si="206"/>
        <v>0</v>
      </c>
      <c r="R148" s="3">
        <f t="shared" si="206"/>
        <v>0</v>
      </c>
      <c r="S148" s="3">
        <f t="shared" si="206"/>
        <v>0</v>
      </c>
      <c r="T148" s="3">
        <f t="shared" si="206"/>
        <v>0</v>
      </c>
      <c r="U148" s="3">
        <f t="shared" si="206"/>
        <v>0</v>
      </c>
      <c r="V148" s="3">
        <f t="shared" si="206"/>
        <v>0</v>
      </c>
      <c r="W148" s="3">
        <f t="shared" si="181"/>
        <v>0</v>
      </c>
      <c r="X148" s="3">
        <f t="shared" si="181"/>
        <v>0</v>
      </c>
      <c r="Y148" s="3">
        <f t="shared" si="181"/>
        <v>0</v>
      </c>
      <c r="Z148" s="3">
        <f t="shared" si="181"/>
        <v>0</v>
      </c>
      <c r="AA148" s="3">
        <f t="shared" si="181"/>
        <v>0</v>
      </c>
      <c r="AB148" s="3">
        <f t="shared" si="181"/>
        <v>0</v>
      </c>
      <c r="AC148" s="3"/>
      <c r="AD148" s="8">
        <v>44857</v>
      </c>
      <c r="AE148" s="3">
        <f t="shared" si="201"/>
        <v>0</v>
      </c>
      <c r="AF148" s="3">
        <f t="shared" si="165"/>
        <v>0</v>
      </c>
      <c r="AG148" s="3">
        <f t="shared" si="207"/>
        <v>0.7083002776589149</v>
      </c>
      <c r="AH148" s="3">
        <f t="shared" si="189"/>
        <v>0</v>
      </c>
      <c r="AI148" s="3">
        <f t="shared" si="189"/>
        <v>0</v>
      </c>
      <c r="AJ148" s="3">
        <f t="shared" si="189"/>
        <v>0</v>
      </c>
      <c r="AK148" s="3">
        <f t="shared" si="196"/>
        <v>0</v>
      </c>
      <c r="AL148" s="3">
        <f t="shared" ref="AL148:AX148" si="210">IF(AND($C148&gt;AL$3,$C148&lt;AM$3),$G148,)</f>
        <v>0</v>
      </c>
      <c r="AM148" s="3">
        <f t="shared" si="210"/>
        <v>0</v>
      </c>
      <c r="AN148" s="3">
        <f t="shared" si="210"/>
        <v>0</v>
      </c>
      <c r="AO148" s="3">
        <f t="shared" si="210"/>
        <v>0</v>
      </c>
      <c r="AP148" s="3">
        <f t="shared" si="210"/>
        <v>0</v>
      </c>
      <c r="AQ148" s="3">
        <f t="shared" si="210"/>
        <v>0</v>
      </c>
      <c r="AR148" s="3">
        <f t="shared" si="210"/>
        <v>0</v>
      </c>
      <c r="AS148" s="3">
        <f t="shared" si="210"/>
        <v>0</v>
      </c>
      <c r="AT148" s="3">
        <f t="shared" si="210"/>
        <v>0</v>
      </c>
      <c r="AU148" s="3">
        <f t="shared" si="210"/>
        <v>0</v>
      </c>
      <c r="AV148" s="3">
        <f t="shared" si="210"/>
        <v>0</v>
      </c>
      <c r="AW148" s="3">
        <f t="shared" si="210"/>
        <v>0</v>
      </c>
      <c r="AX148" s="3">
        <f t="shared" si="210"/>
        <v>0</v>
      </c>
      <c r="AY148" s="3">
        <f t="shared" si="199"/>
        <v>0</v>
      </c>
      <c r="AZ148" s="3">
        <f t="shared" si="199"/>
        <v>0</v>
      </c>
      <c r="BA148" s="3">
        <f t="shared" si="199"/>
        <v>0</v>
      </c>
      <c r="BE148" s="1">
        <v>296</v>
      </c>
      <c r="BF148">
        <v>3970.0898452793181</v>
      </c>
      <c r="BG148">
        <v>2324</v>
      </c>
      <c r="BH148">
        <f t="shared" si="193"/>
        <v>2324</v>
      </c>
      <c r="BI148">
        <f t="shared" si="194"/>
        <v>1646.0898452793181</v>
      </c>
      <c r="BJ148">
        <f t="shared" si="186"/>
        <v>1646.0898452793181</v>
      </c>
      <c r="BK148">
        <f t="shared" si="183"/>
        <v>0</v>
      </c>
      <c r="BL148">
        <f t="shared" si="187"/>
        <v>677.91015472068193</v>
      </c>
    </row>
    <row r="149" spans="1:64" x14ac:dyDescent="0.35">
      <c r="A149" s="1">
        <v>297</v>
      </c>
      <c r="B149">
        <v>9187.4425407035997</v>
      </c>
      <c r="C149">
        <v>10264</v>
      </c>
      <c r="D149">
        <f t="shared" si="184"/>
        <v>8110.8850814071993</v>
      </c>
      <c r="E149">
        <v>135</v>
      </c>
      <c r="F149" s="3">
        <v>-0.1048867360966875</v>
      </c>
      <c r="G149" s="3">
        <v>0.1048867360966875</v>
      </c>
      <c r="H149" s="3">
        <f t="shared" si="206"/>
        <v>0.1048867360966875</v>
      </c>
      <c r="I149" s="3">
        <f t="shared" si="206"/>
        <v>0.1048867360966875</v>
      </c>
      <c r="J149" s="3">
        <f t="shared" si="206"/>
        <v>0.1048867360966875</v>
      </c>
      <c r="K149" s="3">
        <f t="shared" si="206"/>
        <v>0.1048867360966875</v>
      </c>
      <c r="L149" s="3">
        <f t="shared" si="206"/>
        <v>0.1048867360966875</v>
      </c>
      <c r="M149" s="3">
        <f t="shared" si="206"/>
        <v>0.1048867360966875</v>
      </c>
      <c r="N149" s="3">
        <f t="shared" si="206"/>
        <v>0.1048867360966875</v>
      </c>
      <c r="O149" s="3">
        <f t="shared" si="206"/>
        <v>0.1048867360966875</v>
      </c>
      <c r="P149" s="3">
        <f t="shared" si="206"/>
        <v>0.1048867360966875</v>
      </c>
      <c r="Q149" s="3">
        <f t="shared" si="206"/>
        <v>0.1048867360966875</v>
      </c>
      <c r="R149" s="3">
        <f t="shared" si="206"/>
        <v>0</v>
      </c>
      <c r="S149" s="3">
        <f t="shared" si="206"/>
        <v>0</v>
      </c>
      <c r="T149" s="3">
        <f t="shared" si="206"/>
        <v>0</v>
      </c>
      <c r="U149" s="3">
        <f t="shared" si="206"/>
        <v>0</v>
      </c>
      <c r="V149" s="3">
        <f t="shared" si="206"/>
        <v>0</v>
      </c>
      <c r="W149" s="3">
        <f t="shared" si="181"/>
        <v>0</v>
      </c>
      <c r="X149" s="3">
        <f t="shared" si="181"/>
        <v>0</v>
      </c>
      <c r="Y149" s="3">
        <f t="shared" si="181"/>
        <v>0</v>
      </c>
      <c r="Z149" s="3">
        <f t="shared" si="181"/>
        <v>0</v>
      </c>
      <c r="AA149" s="3">
        <f t="shared" si="181"/>
        <v>0</v>
      </c>
      <c r="AB149" s="3">
        <f t="shared" si="181"/>
        <v>0</v>
      </c>
      <c r="AC149" s="3"/>
      <c r="AD149" s="8">
        <v>44858</v>
      </c>
      <c r="AE149" s="3">
        <f t="shared" si="201"/>
        <v>0</v>
      </c>
      <c r="AF149" s="3">
        <f t="shared" si="165"/>
        <v>0</v>
      </c>
      <c r="AG149" s="3">
        <f t="shared" si="207"/>
        <v>0</v>
      </c>
      <c r="AH149" s="3">
        <f t="shared" si="189"/>
        <v>0</v>
      </c>
      <c r="AI149" s="3">
        <f t="shared" si="189"/>
        <v>0</v>
      </c>
      <c r="AJ149" s="3">
        <f t="shared" si="189"/>
        <v>0</v>
      </c>
      <c r="AK149" s="3">
        <f t="shared" si="196"/>
        <v>0</v>
      </c>
      <c r="AL149" s="3">
        <f t="shared" ref="AL149:AX149" si="211">IF(AND($C149&gt;AL$3,$C149&lt;AM$3),$G149,)</f>
        <v>0</v>
      </c>
      <c r="AM149" s="3">
        <f t="shared" si="211"/>
        <v>0</v>
      </c>
      <c r="AN149" s="3">
        <f t="shared" si="211"/>
        <v>0</v>
      </c>
      <c r="AO149" s="3">
        <f t="shared" si="211"/>
        <v>0.1048867360966875</v>
      </c>
      <c r="AP149" s="3">
        <f t="shared" si="211"/>
        <v>0</v>
      </c>
      <c r="AQ149" s="3">
        <f t="shared" si="211"/>
        <v>0</v>
      </c>
      <c r="AR149" s="3">
        <f t="shared" si="211"/>
        <v>0</v>
      </c>
      <c r="AS149" s="3">
        <f t="shared" si="211"/>
        <v>0</v>
      </c>
      <c r="AT149" s="3">
        <f t="shared" si="211"/>
        <v>0</v>
      </c>
      <c r="AU149" s="3">
        <f t="shared" si="211"/>
        <v>0</v>
      </c>
      <c r="AV149" s="3">
        <f t="shared" si="211"/>
        <v>0</v>
      </c>
      <c r="AW149" s="3">
        <f t="shared" si="211"/>
        <v>0</v>
      </c>
      <c r="AX149" s="3">
        <f t="shared" si="211"/>
        <v>0</v>
      </c>
      <c r="AY149" s="3">
        <f t="shared" si="199"/>
        <v>0</v>
      </c>
      <c r="AZ149" s="3">
        <f t="shared" si="199"/>
        <v>0</v>
      </c>
      <c r="BA149" s="3">
        <f t="shared" si="199"/>
        <v>0</v>
      </c>
      <c r="BE149" s="1">
        <v>297</v>
      </c>
      <c r="BF149">
        <v>9187.4425407035997</v>
      </c>
      <c r="BG149">
        <v>10264</v>
      </c>
      <c r="BH149">
        <f t="shared" si="193"/>
        <v>9187.4425407035997</v>
      </c>
      <c r="BI149">
        <f t="shared" si="194"/>
        <v>-1076.5574592964003</v>
      </c>
      <c r="BJ149">
        <f t="shared" si="186"/>
        <v>0</v>
      </c>
      <c r="BK149">
        <f t="shared" si="183"/>
        <v>1076.5574592964003</v>
      </c>
      <c r="BL149">
        <f t="shared" si="187"/>
        <v>8110.8850814071993</v>
      </c>
    </row>
    <row r="150" spans="1:64" x14ac:dyDescent="0.35">
      <c r="A150" s="1">
        <v>298</v>
      </c>
      <c r="B150">
        <v>2345.378956300267</v>
      </c>
      <c r="C150">
        <v>836</v>
      </c>
      <c r="D150">
        <f t="shared" si="184"/>
        <v>-673.37895630026696</v>
      </c>
      <c r="E150">
        <v>135</v>
      </c>
      <c r="F150" s="3">
        <v>1.805477220454865</v>
      </c>
      <c r="G150" s="3">
        <v>1.805477220454865</v>
      </c>
      <c r="H150" s="3">
        <f t="shared" si="206"/>
        <v>0</v>
      </c>
      <c r="I150" s="3">
        <f t="shared" si="206"/>
        <v>0</v>
      </c>
      <c r="J150" s="3">
        <f t="shared" si="206"/>
        <v>0</v>
      </c>
      <c r="K150" s="3">
        <f t="shared" si="206"/>
        <v>0</v>
      </c>
      <c r="L150" s="3">
        <f t="shared" si="206"/>
        <v>0</v>
      </c>
      <c r="M150" s="3">
        <f t="shared" si="206"/>
        <v>0</v>
      </c>
      <c r="N150" s="3">
        <f t="shared" si="206"/>
        <v>0</v>
      </c>
      <c r="O150" s="3">
        <f t="shared" si="206"/>
        <v>0</v>
      </c>
      <c r="P150" s="3">
        <f t="shared" si="206"/>
        <v>0</v>
      </c>
      <c r="Q150" s="3">
        <f t="shared" si="206"/>
        <v>0</v>
      </c>
      <c r="R150" s="3">
        <f t="shared" si="206"/>
        <v>0</v>
      </c>
      <c r="S150" s="3">
        <f t="shared" si="206"/>
        <v>0</v>
      </c>
      <c r="T150" s="3">
        <f t="shared" si="206"/>
        <v>0</v>
      </c>
      <c r="U150" s="3">
        <f t="shared" si="206"/>
        <v>0</v>
      </c>
      <c r="V150" s="3">
        <f t="shared" si="206"/>
        <v>0</v>
      </c>
      <c r="W150" s="3">
        <f t="shared" si="181"/>
        <v>0</v>
      </c>
      <c r="X150" s="3">
        <f t="shared" si="181"/>
        <v>0</v>
      </c>
      <c r="Y150" s="3">
        <f t="shared" si="181"/>
        <v>0</v>
      </c>
      <c r="Z150" s="3">
        <f t="shared" si="181"/>
        <v>0</v>
      </c>
      <c r="AA150" s="3">
        <f t="shared" si="181"/>
        <v>0</v>
      </c>
      <c r="AB150" s="3">
        <f t="shared" si="181"/>
        <v>0</v>
      </c>
      <c r="AC150" s="3"/>
      <c r="AD150" s="8">
        <v>44859</v>
      </c>
      <c r="AE150" s="3">
        <f t="shared" si="201"/>
        <v>1.805477220454865</v>
      </c>
      <c r="AF150" s="3">
        <f t="shared" ref="AF150:AF156" si="212">IF(AND($C150&gt;AF$3,$C150&lt;AG$3),$G150,)</f>
        <v>0</v>
      </c>
      <c r="AG150" s="3">
        <f t="shared" si="207"/>
        <v>0</v>
      </c>
      <c r="AH150" s="3">
        <f t="shared" si="189"/>
        <v>0</v>
      </c>
      <c r="AI150" s="3">
        <f t="shared" si="189"/>
        <v>0</v>
      </c>
      <c r="AJ150" s="3">
        <f t="shared" si="189"/>
        <v>0</v>
      </c>
      <c r="AK150" s="3">
        <f t="shared" si="196"/>
        <v>0</v>
      </c>
      <c r="AL150" s="3">
        <f t="shared" ref="AL150:AX150" si="213">IF(AND($C150&gt;AL$3,$C150&lt;AM$3),$G150,)</f>
        <v>0</v>
      </c>
      <c r="AM150" s="3">
        <f t="shared" si="213"/>
        <v>0</v>
      </c>
      <c r="AN150" s="3">
        <f t="shared" si="213"/>
        <v>0</v>
      </c>
      <c r="AO150" s="3">
        <f t="shared" si="213"/>
        <v>0</v>
      </c>
      <c r="AP150" s="3">
        <f t="shared" si="213"/>
        <v>0</v>
      </c>
      <c r="AQ150" s="3">
        <f t="shared" si="213"/>
        <v>0</v>
      </c>
      <c r="AR150" s="3">
        <f t="shared" si="213"/>
        <v>0</v>
      </c>
      <c r="AS150" s="3">
        <f t="shared" si="213"/>
        <v>0</v>
      </c>
      <c r="AT150" s="3">
        <f t="shared" si="213"/>
        <v>0</v>
      </c>
      <c r="AU150" s="3">
        <f t="shared" si="213"/>
        <v>0</v>
      </c>
      <c r="AV150" s="3">
        <f t="shared" si="213"/>
        <v>0</v>
      </c>
      <c r="AW150" s="3">
        <f t="shared" si="213"/>
        <v>0</v>
      </c>
      <c r="AX150" s="3">
        <f t="shared" si="213"/>
        <v>0</v>
      </c>
      <c r="AY150" s="3">
        <f t="shared" si="199"/>
        <v>0</v>
      </c>
      <c r="AZ150" s="3">
        <f t="shared" si="199"/>
        <v>0</v>
      </c>
      <c r="BA150" s="3">
        <f t="shared" si="199"/>
        <v>0</v>
      </c>
      <c r="BE150" s="1">
        <v>298</v>
      </c>
      <c r="BF150">
        <v>2345.378956300267</v>
      </c>
      <c r="BG150">
        <v>836</v>
      </c>
      <c r="BH150">
        <f t="shared" si="193"/>
        <v>836</v>
      </c>
      <c r="BI150">
        <f t="shared" si="194"/>
        <v>1509.378956300267</v>
      </c>
      <c r="BJ150">
        <f t="shared" si="186"/>
        <v>1509.378956300267</v>
      </c>
      <c r="BK150">
        <f t="shared" si="183"/>
        <v>0</v>
      </c>
      <c r="BL150">
        <f t="shared" si="187"/>
        <v>-673.37895630026696</v>
      </c>
    </row>
    <row r="151" spans="1:64" x14ac:dyDescent="0.35">
      <c r="A151" s="1">
        <v>299</v>
      </c>
      <c r="B151">
        <v>5902.6069476460389</v>
      </c>
      <c r="C151">
        <v>3628</v>
      </c>
      <c r="D151">
        <f t="shared" si="184"/>
        <v>1353.3930523539611</v>
      </c>
      <c r="E151">
        <v>135</v>
      </c>
      <c r="F151" s="3">
        <v>0.6269589161097131</v>
      </c>
      <c r="G151" s="3">
        <v>0.6269589161097131</v>
      </c>
      <c r="H151" s="3">
        <f t="shared" si="206"/>
        <v>0.6269589161097131</v>
      </c>
      <c r="I151" s="3">
        <f t="shared" si="206"/>
        <v>0.6269589161097131</v>
      </c>
      <c r="J151" s="3">
        <f t="shared" si="206"/>
        <v>0.6269589161097131</v>
      </c>
      <c r="K151" s="3">
        <f t="shared" si="206"/>
        <v>0</v>
      </c>
      <c r="L151" s="3">
        <f t="shared" si="206"/>
        <v>0</v>
      </c>
      <c r="M151" s="3">
        <f t="shared" si="206"/>
        <v>0</v>
      </c>
      <c r="N151" s="3">
        <f t="shared" si="206"/>
        <v>0</v>
      </c>
      <c r="O151" s="3">
        <f t="shared" si="206"/>
        <v>0</v>
      </c>
      <c r="P151" s="3">
        <f t="shared" si="206"/>
        <v>0</v>
      </c>
      <c r="Q151" s="3">
        <f t="shared" si="206"/>
        <v>0</v>
      </c>
      <c r="R151" s="3">
        <f t="shared" si="206"/>
        <v>0</v>
      </c>
      <c r="S151" s="3">
        <f t="shared" si="206"/>
        <v>0</v>
      </c>
      <c r="T151" s="3">
        <f t="shared" si="206"/>
        <v>0</v>
      </c>
      <c r="U151" s="3">
        <f t="shared" si="206"/>
        <v>0</v>
      </c>
      <c r="V151" s="3">
        <f t="shared" si="206"/>
        <v>0</v>
      </c>
      <c r="W151" s="3">
        <f t="shared" si="181"/>
        <v>0</v>
      </c>
      <c r="X151" s="3">
        <f t="shared" si="181"/>
        <v>0</v>
      </c>
      <c r="Y151" s="3">
        <f t="shared" si="181"/>
        <v>0</v>
      </c>
      <c r="Z151" s="3">
        <f t="shared" si="181"/>
        <v>0</v>
      </c>
      <c r="AA151" s="3">
        <f t="shared" si="181"/>
        <v>0</v>
      </c>
      <c r="AB151" s="3">
        <f t="shared" si="181"/>
        <v>0</v>
      </c>
      <c r="AC151" s="3"/>
      <c r="AD151" s="8">
        <v>44860</v>
      </c>
      <c r="AE151" s="3">
        <f t="shared" si="201"/>
        <v>0</v>
      </c>
      <c r="AF151" s="3">
        <f t="shared" si="212"/>
        <v>0</v>
      </c>
      <c r="AG151" s="3">
        <f t="shared" si="207"/>
        <v>0</v>
      </c>
      <c r="AH151" s="3">
        <f t="shared" si="189"/>
        <v>0.6269589161097131</v>
      </c>
      <c r="AI151" s="3">
        <f t="shared" si="189"/>
        <v>0</v>
      </c>
      <c r="AJ151" s="3">
        <f t="shared" si="189"/>
        <v>0</v>
      </c>
      <c r="AK151" s="3">
        <f t="shared" si="196"/>
        <v>0</v>
      </c>
      <c r="AL151" s="3">
        <f t="shared" ref="AL151:AX151" si="214">IF(AND($C151&gt;AL$3,$C151&lt;AM$3),$G151,)</f>
        <v>0</v>
      </c>
      <c r="AM151" s="3">
        <f t="shared" si="214"/>
        <v>0</v>
      </c>
      <c r="AN151" s="3">
        <f t="shared" si="214"/>
        <v>0</v>
      </c>
      <c r="AO151" s="3">
        <f t="shared" si="214"/>
        <v>0</v>
      </c>
      <c r="AP151" s="3">
        <f t="shared" si="214"/>
        <v>0</v>
      </c>
      <c r="AQ151" s="3">
        <f t="shared" si="214"/>
        <v>0</v>
      </c>
      <c r="AR151" s="3">
        <f t="shared" si="214"/>
        <v>0</v>
      </c>
      <c r="AS151" s="3">
        <f t="shared" si="214"/>
        <v>0</v>
      </c>
      <c r="AT151" s="3">
        <f t="shared" si="214"/>
        <v>0</v>
      </c>
      <c r="AU151" s="3">
        <f t="shared" si="214"/>
        <v>0</v>
      </c>
      <c r="AV151" s="3">
        <f t="shared" si="214"/>
        <v>0</v>
      </c>
      <c r="AW151" s="3">
        <f t="shared" si="214"/>
        <v>0</v>
      </c>
      <c r="AX151" s="3">
        <f t="shared" si="214"/>
        <v>0</v>
      </c>
      <c r="AY151" s="3">
        <f t="shared" si="199"/>
        <v>0</v>
      </c>
      <c r="AZ151" s="3">
        <f t="shared" si="199"/>
        <v>0</v>
      </c>
      <c r="BA151" s="3">
        <f t="shared" si="199"/>
        <v>0</v>
      </c>
      <c r="BE151" s="1">
        <v>299</v>
      </c>
      <c r="BF151">
        <v>5902.6069476460389</v>
      </c>
      <c r="BG151">
        <v>3628</v>
      </c>
      <c r="BH151">
        <f t="shared" si="193"/>
        <v>3628</v>
      </c>
      <c r="BI151">
        <f t="shared" si="194"/>
        <v>2274.6069476460389</v>
      </c>
      <c r="BJ151">
        <f t="shared" si="186"/>
        <v>2274.6069476460389</v>
      </c>
      <c r="BK151">
        <f t="shared" si="183"/>
        <v>0</v>
      </c>
      <c r="BL151">
        <f t="shared" si="187"/>
        <v>1353.3930523539611</v>
      </c>
    </row>
    <row r="152" spans="1:64" x14ac:dyDescent="0.35">
      <c r="A152" s="1">
        <v>300</v>
      </c>
      <c r="B152">
        <v>7502.978153533375</v>
      </c>
      <c r="C152">
        <v>7768</v>
      </c>
      <c r="D152">
        <f t="shared" si="184"/>
        <v>7237.95630706675</v>
      </c>
      <c r="E152">
        <v>135</v>
      </c>
      <c r="F152" s="3">
        <v>-3.4117127506002147E-2</v>
      </c>
      <c r="G152" s="3">
        <v>3.4117127506002147E-2</v>
      </c>
      <c r="H152" s="3">
        <f t="shared" si="206"/>
        <v>3.4117127506002147E-2</v>
      </c>
      <c r="I152" s="3">
        <f t="shared" si="206"/>
        <v>3.4117127506002147E-2</v>
      </c>
      <c r="J152" s="3">
        <f t="shared" si="206"/>
        <v>3.4117127506002147E-2</v>
      </c>
      <c r="K152" s="3">
        <f t="shared" si="206"/>
        <v>3.4117127506002147E-2</v>
      </c>
      <c r="L152" s="3">
        <f t="shared" si="206"/>
        <v>3.4117127506002147E-2</v>
      </c>
      <c r="M152" s="3">
        <f t="shared" si="206"/>
        <v>3.4117127506002147E-2</v>
      </c>
      <c r="N152" s="3">
        <f t="shared" si="206"/>
        <v>3.4117127506002147E-2</v>
      </c>
      <c r="O152" s="3">
        <f t="shared" si="206"/>
        <v>0</v>
      </c>
      <c r="P152" s="3">
        <f t="shared" si="206"/>
        <v>0</v>
      </c>
      <c r="Q152" s="3">
        <f t="shared" si="206"/>
        <v>0</v>
      </c>
      <c r="R152" s="3">
        <f t="shared" si="206"/>
        <v>0</v>
      </c>
      <c r="S152" s="3">
        <f t="shared" si="206"/>
        <v>0</v>
      </c>
      <c r="T152" s="3">
        <f t="shared" si="206"/>
        <v>0</v>
      </c>
      <c r="U152" s="3">
        <f t="shared" si="206"/>
        <v>0</v>
      </c>
      <c r="V152" s="3">
        <f t="shared" si="206"/>
        <v>0</v>
      </c>
      <c r="W152" s="3">
        <f t="shared" si="181"/>
        <v>0</v>
      </c>
      <c r="X152" s="3">
        <f t="shared" si="181"/>
        <v>0</v>
      </c>
      <c r="Y152" s="3">
        <f t="shared" si="181"/>
        <v>0</v>
      </c>
      <c r="Z152" s="3">
        <f t="shared" si="181"/>
        <v>0</v>
      </c>
      <c r="AA152" s="3">
        <f t="shared" si="181"/>
        <v>0</v>
      </c>
      <c r="AB152" s="3">
        <f t="shared" si="181"/>
        <v>0</v>
      </c>
      <c r="AC152" s="3"/>
      <c r="AD152" s="8">
        <v>44861</v>
      </c>
      <c r="AE152" s="3">
        <f t="shared" si="201"/>
        <v>0</v>
      </c>
      <c r="AF152" s="3">
        <f t="shared" si="212"/>
        <v>0</v>
      </c>
      <c r="AG152" s="3">
        <f t="shared" si="207"/>
        <v>0</v>
      </c>
      <c r="AH152" s="3">
        <f t="shared" si="189"/>
        <v>0</v>
      </c>
      <c r="AI152" s="3">
        <f t="shared" si="189"/>
        <v>0</v>
      </c>
      <c r="AJ152" s="3">
        <f t="shared" si="189"/>
        <v>0</v>
      </c>
      <c r="AK152" s="3">
        <f t="shared" si="196"/>
        <v>0</v>
      </c>
      <c r="AL152" s="3">
        <f t="shared" ref="AL152:AX152" si="215">IF(AND($C152&gt;AL$3,$C152&lt;AM$3),$G152,)</f>
        <v>3.4117127506002147E-2</v>
      </c>
      <c r="AM152" s="3">
        <f t="shared" si="215"/>
        <v>0</v>
      </c>
      <c r="AN152" s="3">
        <f t="shared" si="215"/>
        <v>0</v>
      </c>
      <c r="AO152" s="3">
        <f t="shared" si="215"/>
        <v>0</v>
      </c>
      <c r="AP152" s="3">
        <f t="shared" si="215"/>
        <v>0</v>
      </c>
      <c r="AQ152" s="3">
        <f t="shared" si="215"/>
        <v>0</v>
      </c>
      <c r="AR152" s="3">
        <f t="shared" si="215"/>
        <v>0</v>
      </c>
      <c r="AS152" s="3">
        <f t="shared" si="215"/>
        <v>0</v>
      </c>
      <c r="AT152" s="3">
        <f t="shared" si="215"/>
        <v>0</v>
      </c>
      <c r="AU152" s="3">
        <f t="shared" si="215"/>
        <v>0</v>
      </c>
      <c r="AV152" s="3">
        <f t="shared" si="215"/>
        <v>0</v>
      </c>
      <c r="AW152" s="3">
        <f t="shared" si="215"/>
        <v>0</v>
      </c>
      <c r="AX152" s="3">
        <f t="shared" si="215"/>
        <v>0</v>
      </c>
      <c r="AY152" s="3">
        <f t="shared" si="199"/>
        <v>0</v>
      </c>
      <c r="AZ152" s="3">
        <f t="shared" si="199"/>
        <v>0</v>
      </c>
      <c r="BA152" s="3">
        <f t="shared" si="199"/>
        <v>0</v>
      </c>
      <c r="BE152" s="1">
        <v>300</v>
      </c>
      <c r="BF152">
        <v>7502.978153533375</v>
      </c>
      <c r="BG152">
        <v>7768</v>
      </c>
      <c r="BH152">
        <f t="shared" si="193"/>
        <v>7502.978153533375</v>
      </c>
      <c r="BI152">
        <f t="shared" si="194"/>
        <v>-265.02184646662499</v>
      </c>
      <c r="BJ152">
        <f t="shared" si="186"/>
        <v>0</v>
      </c>
      <c r="BK152">
        <f t="shared" si="183"/>
        <v>265.02184646662499</v>
      </c>
      <c r="BL152">
        <f t="shared" si="187"/>
        <v>7237.95630706675</v>
      </c>
    </row>
    <row r="153" spans="1:64" x14ac:dyDescent="0.35">
      <c r="A153" s="1">
        <v>301</v>
      </c>
      <c r="B153">
        <v>8535.5220838880687</v>
      </c>
      <c r="C153">
        <v>8480</v>
      </c>
      <c r="D153">
        <f t="shared" si="184"/>
        <v>8424.4779161119313</v>
      </c>
      <c r="E153">
        <v>135</v>
      </c>
      <c r="F153" s="3">
        <v>6.5474155528382214E-3</v>
      </c>
      <c r="G153" s="3">
        <v>6.5474155528382214E-3</v>
      </c>
      <c r="H153" s="3">
        <f t="shared" si="206"/>
        <v>6.5474155528382214E-3</v>
      </c>
      <c r="I153" s="3">
        <f t="shared" si="206"/>
        <v>6.5474155528382214E-3</v>
      </c>
      <c r="J153" s="3">
        <f t="shared" si="206"/>
        <v>6.5474155528382214E-3</v>
      </c>
      <c r="K153" s="3">
        <f t="shared" si="206"/>
        <v>6.5474155528382214E-3</v>
      </c>
      <c r="L153" s="3">
        <f t="shared" si="206"/>
        <v>6.5474155528382214E-3</v>
      </c>
      <c r="M153" s="3">
        <f t="shared" si="206"/>
        <v>6.5474155528382214E-3</v>
      </c>
      <c r="N153" s="3">
        <f t="shared" si="206"/>
        <v>6.5474155528382214E-3</v>
      </c>
      <c r="O153" s="3">
        <f t="shared" si="206"/>
        <v>6.5474155528382214E-3</v>
      </c>
      <c r="P153" s="3">
        <f t="shared" si="206"/>
        <v>0</v>
      </c>
      <c r="Q153" s="3">
        <f t="shared" si="206"/>
        <v>0</v>
      </c>
      <c r="R153" s="3">
        <f t="shared" si="206"/>
        <v>0</v>
      </c>
      <c r="S153" s="3">
        <f t="shared" si="206"/>
        <v>0</v>
      </c>
      <c r="T153" s="3">
        <f t="shared" si="206"/>
        <v>0</v>
      </c>
      <c r="U153" s="3">
        <f t="shared" si="206"/>
        <v>0</v>
      </c>
      <c r="V153" s="3">
        <f t="shared" si="206"/>
        <v>0</v>
      </c>
      <c r="W153" s="3">
        <f t="shared" si="181"/>
        <v>0</v>
      </c>
      <c r="X153" s="3">
        <f t="shared" si="181"/>
        <v>0</v>
      </c>
      <c r="Y153" s="3">
        <f t="shared" si="181"/>
        <v>0</v>
      </c>
      <c r="Z153" s="3">
        <f t="shared" si="181"/>
        <v>0</v>
      </c>
      <c r="AA153" s="3">
        <f t="shared" si="181"/>
        <v>0</v>
      </c>
      <c r="AB153" s="3">
        <f t="shared" si="181"/>
        <v>0</v>
      </c>
      <c r="AC153" s="3"/>
      <c r="AD153" s="8">
        <v>44862</v>
      </c>
      <c r="AE153" s="3">
        <f t="shared" si="201"/>
        <v>0</v>
      </c>
      <c r="AF153" s="3">
        <f t="shared" si="212"/>
        <v>0</v>
      </c>
      <c r="AG153" s="3">
        <f t="shared" si="207"/>
        <v>0</v>
      </c>
      <c r="AH153" s="3">
        <f t="shared" si="189"/>
        <v>0</v>
      </c>
      <c r="AI153" s="3">
        <f t="shared" si="189"/>
        <v>0</v>
      </c>
      <c r="AJ153" s="3">
        <f t="shared" si="189"/>
        <v>0</v>
      </c>
      <c r="AK153" s="3">
        <f t="shared" si="196"/>
        <v>0</v>
      </c>
      <c r="AL153" s="3">
        <f t="shared" ref="AL153:AX153" si="216">IF(AND($C153&gt;AL$3,$C153&lt;AM$3),$G153,)</f>
        <v>0</v>
      </c>
      <c r="AM153" s="3">
        <f t="shared" si="216"/>
        <v>6.5474155528382214E-3</v>
      </c>
      <c r="AN153" s="3">
        <f t="shared" si="216"/>
        <v>0</v>
      </c>
      <c r="AO153" s="3">
        <f t="shared" si="216"/>
        <v>0</v>
      </c>
      <c r="AP153" s="3">
        <f t="shared" si="216"/>
        <v>0</v>
      </c>
      <c r="AQ153" s="3">
        <f t="shared" si="216"/>
        <v>0</v>
      </c>
      <c r="AR153" s="3">
        <f t="shared" si="216"/>
        <v>0</v>
      </c>
      <c r="AS153" s="3">
        <f t="shared" si="216"/>
        <v>0</v>
      </c>
      <c r="AT153" s="3">
        <f t="shared" si="216"/>
        <v>0</v>
      </c>
      <c r="AU153" s="3">
        <f t="shared" si="216"/>
        <v>0</v>
      </c>
      <c r="AV153" s="3">
        <f t="shared" si="216"/>
        <v>0</v>
      </c>
      <c r="AW153" s="3">
        <f t="shared" si="216"/>
        <v>0</v>
      </c>
      <c r="AX153" s="3">
        <f t="shared" si="216"/>
        <v>0</v>
      </c>
      <c r="AY153" s="3">
        <f t="shared" si="199"/>
        <v>0</v>
      </c>
      <c r="AZ153" s="3">
        <f t="shared" si="199"/>
        <v>0</v>
      </c>
      <c r="BA153" s="3">
        <f t="shared" si="199"/>
        <v>0</v>
      </c>
      <c r="BE153" s="1">
        <v>301</v>
      </c>
      <c r="BF153">
        <v>8535.5220838880687</v>
      </c>
      <c r="BG153">
        <v>8480</v>
      </c>
      <c r="BH153">
        <f t="shared" si="193"/>
        <v>8480</v>
      </c>
      <c r="BI153">
        <f t="shared" si="194"/>
        <v>55.522083888068664</v>
      </c>
      <c r="BJ153">
        <f t="shared" si="186"/>
        <v>55.522083888068664</v>
      </c>
      <c r="BK153">
        <f t="shared" si="183"/>
        <v>0</v>
      </c>
      <c r="BL153">
        <f t="shared" si="187"/>
        <v>8424.4779161119313</v>
      </c>
    </row>
    <row r="154" spans="1:64" x14ac:dyDescent="0.35">
      <c r="A154" s="1">
        <v>302</v>
      </c>
      <c r="B154">
        <v>10226.486451705099</v>
      </c>
      <c r="C154">
        <v>7764</v>
      </c>
      <c r="D154">
        <f t="shared" si="184"/>
        <v>5301.5135482949008</v>
      </c>
      <c r="E154">
        <v>135</v>
      </c>
      <c r="F154" s="3">
        <v>0.31716724004444918</v>
      </c>
      <c r="G154" s="3">
        <v>0.31716724004444918</v>
      </c>
      <c r="H154" s="3">
        <f t="shared" si="206"/>
        <v>0.31716724004444918</v>
      </c>
      <c r="I154" s="3">
        <f t="shared" si="206"/>
        <v>0.31716724004444918</v>
      </c>
      <c r="J154" s="3">
        <f t="shared" si="206"/>
        <v>0.31716724004444918</v>
      </c>
      <c r="K154" s="3">
        <f t="shared" si="206"/>
        <v>0.31716724004444918</v>
      </c>
      <c r="L154" s="3">
        <f t="shared" si="206"/>
        <v>0.31716724004444918</v>
      </c>
      <c r="M154" s="3">
        <f t="shared" si="206"/>
        <v>0.31716724004444918</v>
      </c>
      <c r="N154" s="3">
        <f t="shared" si="206"/>
        <v>0.31716724004444918</v>
      </c>
      <c r="O154" s="3">
        <f t="shared" si="206"/>
        <v>0</v>
      </c>
      <c r="P154" s="3">
        <f t="shared" si="206"/>
        <v>0</v>
      </c>
      <c r="Q154" s="3">
        <f t="shared" si="206"/>
        <v>0</v>
      </c>
      <c r="R154" s="3">
        <f t="shared" si="206"/>
        <v>0</v>
      </c>
      <c r="S154" s="3">
        <f t="shared" si="206"/>
        <v>0</v>
      </c>
      <c r="T154" s="3">
        <f t="shared" si="206"/>
        <v>0</v>
      </c>
      <c r="U154" s="3">
        <f t="shared" si="206"/>
        <v>0</v>
      </c>
      <c r="V154" s="3">
        <f t="shared" si="206"/>
        <v>0</v>
      </c>
      <c r="W154" s="3">
        <f t="shared" si="181"/>
        <v>0</v>
      </c>
      <c r="X154" s="3">
        <f t="shared" si="181"/>
        <v>0</v>
      </c>
      <c r="Y154" s="3">
        <f t="shared" si="181"/>
        <v>0</v>
      </c>
      <c r="Z154" s="3">
        <f t="shared" si="181"/>
        <v>0</v>
      </c>
      <c r="AA154" s="3">
        <f t="shared" si="181"/>
        <v>0</v>
      </c>
      <c r="AB154" s="3">
        <f t="shared" si="181"/>
        <v>0</v>
      </c>
      <c r="AC154" s="3"/>
      <c r="AD154" s="8">
        <v>44863</v>
      </c>
      <c r="AE154" s="3">
        <f t="shared" si="201"/>
        <v>0</v>
      </c>
      <c r="AF154" s="3">
        <f t="shared" si="212"/>
        <v>0</v>
      </c>
      <c r="AG154" s="3">
        <f t="shared" si="207"/>
        <v>0</v>
      </c>
      <c r="AH154" s="3">
        <f t="shared" si="189"/>
        <v>0</v>
      </c>
      <c r="AI154" s="3">
        <f t="shared" si="189"/>
        <v>0</v>
      </c>
      <c r="AJ154" s="3">
        <f t="shared" si="189"/>
        <v>0</v>
      </c>
      <c r="AK154" s="3">
        <f t="shared" si="196"/>
        <v>0</v>
      </c>
      <c r="AL154" s="3">
        <f t="shared" ref="AL154:AX154" si="217">IF(AND($C154&gt;AL$3,$C154&lt;AM$3),$G154,)</f>
        <v>0.31716724004444918</v>
      </c>
      <c r="AM154" s="3">
        <f t="shared" si="217"/>
        <v>0</v>
      </c>
      <c r="AN154" s="3">
        <f t="shared" si="217"/>
        <v>0</v>
      </c>
      <c r="AO154" s="3">
        <f t="shared" si="217"/>
        <v>0</v>
      </c>
      <c r="AP154" s="3">
        <f t="shared" si="217"/>
        <v>0</v>
      </c>
      <c r="AQ154" s="3">
        <f t="shared" si="217"/>
        <v>0</v>
      </c>
      <c r="AR154" s="3">
        <f t="shared" si="217"/>
        <v>0</v>
      </c>
      <c r="AS154" s="3">
        <f t="shared" si="217"/>
        <v>0</v>
      </c>
      <c r="AT154" s="3">
        <f t="shared" si="217"/>
        <v>0</v>
      </c>
      <c r="AU154" s="3">
        <f t="shared" si="217"/>
        <v>0</v>
      </c>
      <c r="AV154" s="3">
        <f t="shared" si="217"/>
        <v>0</v>
      </c>
      <c r="AW154" s="3">
        <f t="shared" si="217"/>
        <v>0</v>
      </c>
      <c r="AX154" s="3">
        <f t="shared" si="217"/>
        <v>0</v>
      </c>
      <c r="AY154" s="3">
        <f t="shared" si="199"/>
        <v>0</v>
      </c>
      <c r="AZ154" s="3">
        <f t="shared" si="199"/>
        <v>0</v>
      </c>
      <c r="BA154" s="3">
        <f t="shared" si="199"/>
        <v>0</v>
      </c>
      <c r="BE154" s="1">
        <v>302</v>
      </c>
      <c r="BF154">
        <v>10226.486451705099</v>
      </c>
      <c r="BG154">
        <v>7764</v>
      </c>
      <c r="BH154">
        <f t="shared" si="193"/>
        <v>7764</v>
      </c>
      <c r="BI154">
        <f t="shared" si="194"/>
        <v>2462.4864517050992</v>
      </c>
      <c r="BJ154">
        <f t="shared" si="186"/>
        <v>2462.4864517050992</v>
      </c>
      <c r="BK154">
        <f t="shared" si="183"/>
        <v>0</v>
      </c>
      <c r="BL154">
        <f t="shared" si="187"/>
        <v>5301.5135482949008</v>
      </c>
    </row>
    <row r="155" spans="1:64" x14ac:dyDescent="0.35">
      <c r="A155" s="1">
        <v>303</v>
      </c>
      <c r="B155">
        <v>6674.8504815396827</v>
      </c>
      <c r="C155">
        <v>5008</v>
      </c>
      <c r="D155">
        <f t="shared" si="184"/>
        <v>3341.1495184603173</v>
      </c>
      <c r="E155">
        <v>125</v>
      </c>
      <c r="F155" s="3">
        <v>0.33283755621798772</v>
      </c>
      <c r="G155" s="3">
        <v>0.33283755621798772</v>
      </c>
      <c r="H155" s="3">
        <f t="shared" si="206"/>
        <v>0.33283755621798772</v>
      </c>
      <c r="I155" s="3">
        <f t="shared" si="206"/>
        <v>0.33283755621798772</v>
      </c>
      <c r="J155" s="3">
        <f t="shared" si="206"/>
        <v>0.33283755621798772</v>
      </c>
      <c r="K155" s="3">
        <f t="shared" si="206"/>
        <v>0.33283755621798772</v>
      </c>
      <c r="L155" s="3">
        <f t="shared" si="206"/>
        <v>0.33283755621798772</v>
      </c>
      <c r="M155" s="3">
        <f t="shared" si="206"/>
        <v>0</v>
      </c>
      <c r="N155" s="3">
        <f t="shared" si="206"/>
        <v>0</v>
      </c>
      <c r="O155" s="3">
        <f t="shared" si="206"/>
        <v>0</v>
      </c>
      <c r="P155" s="3">
        <f t="shared" si="206"/>
        <v>0</v>
      </c>
      <c r="Q155" s="3">
        <f t="shared" si="206"/>
        <v>0</v>
      </c>
      <c r="R155" s="3">
        <f t="shared" si="206"/>
        <v>0</v>
      </c>
      <c r="S155" s="3">
        <f t="shared" si="206"/>
        <v>0</v>
      </c>
      <c r="T155" s="3">
        <f t="shared" si="206"/>
        <v>0</v>
      </c>
      <c r="U155" s="3">
        <f t="shared" si="206"/>
        <v>0</v>
      </c>
      <c r="V155" s="3">
        <f t="shared" si="206"/>
        <v>0</v>
      </c>
      <c r="W155" s="3">
        <f t="shared" si="181"/>
        <v>0</v>
      </c>
      <c r="X155" s="3">
        <f t="shared" si="181"/>
        <v>0</v>
      </c>
      <c r="Y155" s="3">
        <f t="shared" si="181"/>
        <v>0</v>
      </c>
      <c r="Z155" s="3">
        <f t="shared" si="181"/>
        <v>0</v>
      </c>
      <c r="AA155" s="3">
        <f t="shared" si="181"/>
        <v>0</v>
      </c>
      <c r="AB155" s="3">
        <f t="shared" si="181"/>
        <v>0</v>
      </c>
      <c r="AC155" s="3"/>
      <c r="AD155" s="8">
        <v>44864</v>
      </c>
      <c r="AE155" s="3">
        <f t="shared" si="201"/>
        <v>0</v>
      </c>
      <c r="AF155" s="3">
        <f t="shared" si="212"/>
        <v>0</v>
      </c>
      <c r="AG155" s="3">
        <f t="shared" si="207"/>
        <v>0</v>
      </c>
      <c r="AH155" s="3">
        <f t="shared" ref="AH155:AJ156" si="218">IF(AND($C155&gt;AH$3,$C155&lt;AI$3),$G155,)</f>
        <v>0</v>
      </c>
      <c r="AI155" s="3">
        <f t="shared" si="218"/>
        <v>0</v>
      </c>
      <c r="AJ155" s="3">
        <f t="shared" si="218"/>
        <v>0.33283755621798772</v>
      </c>
      <c r="AK155" s="3">
        <f t="shared" si="196"/>
        <v>0</v>
      </c>
      <c r="AL155" s="3">
        <f t="shared" ref="AL155:AX155" si="219">IF(AND($C155&gt;AL$3,$C155&lt;AM$3),$G155,)</f>
        <v>0</v>
      </c>
      <c r="AM155" s="3">
        <f t="shared" si="219"/>
        <v>0</v>
      </c>
      <c r="AN155" s="3">
        <f t="shared" si="219"/>
        <v>0</v>
      </c>
      <c r="AO155" s="3">
        <f t="shared" si="219"/>
        <v>0</v>
      </c>
      <c r="AP155" s="3">
        <f t="shared" si="219"/>
        <v>0</v>
      </c>
      <c r="AQ155" s="3">
        <f t="shared" si="219"/>
        <v>0</v>
      </c>
      <c r="AR155" s="3">
        <f t="shared" si="219"/>
        <v>0</v>
      </c>
      <c r="AS155" s="3">
        <f t="shared" si="219"/>
        <v>0</v>
      </c>
      <c r="AT155" s="3">
        <f t="shared" si="219"/>
        <v>0</v>
      </c>
      <c r="AU155" s="3">
        <f t="shared" si="219"/>
        <v>0</v>
      </c>
      <c r="AV155" s="3">
        <f t="shared" si="219"/>
        <v>0</v>
      </c>
      <c r="AW155" s="3">
        <f t="shared" si="219"/>
        <v>0</v>
      </c>
      <c r="AX155" s="3">
        <f t="shared" si="219"/>
        <v>0</v>
      </c>
      <c r="AY155" s="3">
        <f t="shared" si="199"/>
        <v>0</v>
      </c>
      <c r="AZ155" s="3">
        <f t="shared" si="199"/>
        <v>0</v>
      </c>
      <c r="BA155" s="3">
        <f t="shared" si="199"/>
        <v>0</v>
      </c>
      <c r="BE155" s="1">
        <v>303</v>
      </c>
      <c r="BF155">
        <v>6674.8504815396827</v>
      </c>
      <c r="BG155">
        <v>5008</v>
      </c>
      <c r="BH155">
        <f t="shared" si="193"/>
        <v>5008</v>
      </c>
      <c r="BI155">
        <f t="shared" si="194"/>
        <v>1666.8504815396827</v>
      </c>
      <c r="BJ155">
        <f t="shared" si="186"/>
        <v>1666.8504815396827</v>
      </c>
      <c r="BK155">
        <f t="shared" si="183"/>
        <v>0</v>
      </c>
      <c r="BL155">
        <f t="shared" si="187"/>
        <v>3341.1495184603173</v>
      </c>
    </row>
    <row r="156" spans="1:64" x14ac:dyDescent="0.35">
      <c r="A156" s="1">
        <v>304</v>
      </c>
      <c r="B156">
        <v>3267.02746394822</v>
      </c>
      <c r="C156">
        <v>1400</v>
      </c>
      <c r="D156">
        <f>MIN(B156,C156)-ABS(B156-C156)</f>
        <v>-467.02746394821997</v>
      </c>
      <c r="E156">
        <v>65</v>
      </c>
      <c r="F156" s="3">
        <v>1.3335910456772999</v>
      </c>
      <c r="G156" s="3">
        <v>1.3335910456772999</v>
      </c>
      <c r="H156" s="3">
        <f t="shared" si="206"/>
        <v>1.3335910456772999</v>
      </c>
      <c r="I156" s="3">
        <f t="shared" si="206"/>
        <v>0</v>
      </c>
      <c r="J156" s="3">
        <f t="shared" si="206"/>
        <v>0</v>
      </c>
      <c r="K156" s="3">
        <f t="shared" si="206"/>
        <v>0</v>
      </c>
      <c r="L156" s="3">
        <f t="shared" si="206"/>
        <v>0</v>
      </c>
      <c r="M156" s="3">
        <f t="shared" si="206"/>
        <v>0</v>
      </c>
      <c r="N156" s="3">
        <f t="shared" si="206"/>
        <v>0</v>
      </c>
      <c r="O156" s="3">
        <f t="shared" si="206"/>
        <v>0</v>
      </c>
      <c r="P156" s="3">
        <f t="shared" si="206"/>
        <v>0</v>
      </c>
      <c r="Q156" s="3">
        <f t="shared" si="206"/>
        <v>0</v>
      </c>
      <c r="R156" s="3">
        <f t="shared" si="206"/>
        <v>0</v>
      </c>
      <c r="S156" s="3">
        <f t="shared" si="206"/>
        <v>0</v>
      </c>
      <c r="T156" s="3">
        <f t="shared" si="206"/>
        <v>0</v>
      </c>
      <c r="U156" s="3">
        <f t="shared" si="206"/>
        <v>0</v>
      </c>
      <c r="V156" s="3">
        <f t="shared" si="206"/>
        <v>0</v>
      </c>
      <c r="W156" s="3">
        <f t="shared" si="181"/>
        <v>0</v>
      </c>
      <c r="X156" s="3">
        <f t="shared" si="181"/>
        <v>0</v>
      </c>
      <c r="Y156" s="3">
        <f t="shared" si="181"/>
        <v>0</v>
      </c>
      <c r="Z156" s="3">
        <f t="shared" si="181"/>
        <v>0</v>
      </c>
      <c r="AA156" s="3">
        <f t="shared" si="181"/>
        <v>0</v>
      </c>
      <c r="AB156" s="3">
        <f t="shared" si="181"/>
        <v>0</v>
      </c>
      <c r="AC156" s="3"/>
      <c r="AD156" s="8">
        <v>44865</v>
      </c>
      <c r="AE156" s="3">
        <f t="shared" si="201"/>
        <v>0</v>
      </c>
      <c r="AF156" s="3">
        <f t="shared" si="212"/>
        <v>1.3335910456772999</v>
      </c>
      <c r="AG156" s="3">
        <f t="shared" si="207"/>
        <v>0</v>
      </c>
      <c r="AH156" s="3">
        <f t="shared" si="218"/>
        <v>0</v>
      </c>
      <c r="AI156" s="3">
        <f t="shared" si="218"/>
        <v>0</v>
      </c>
      <c r="AJ156" s="3">
        <f t="shared" si="218"/>
        <v>0</v>
      </c>
      <c r="AK156" s="3">
        <f t="shared" si="196"/>
        <v>0</v>
      </c>
      <c r="AL156" s="3">
        <f t="shared" ref="AL156:AX156" si="220">IF(AND($C156&gt;AL$3,$C156&lt;AM$3),$G156,)</f>
        <v>0</v>
      </c>
      <c r="AM156" s="3">
        <f t="shared" si="220"/>
        <v>0</v>
      </c>
      <c r="AN156" s="3">
        <f t="shared" si="220"/>
        <v>0</v>
      </c>
      <c r="AO156" s="3">
        <f t="shared" si="220"/>
        <v>0</v>
      </c>
      <c r="AP156" s="3">
        <f t="shared" si="220"/>
        <v>0</v>
      </c>
      <c r="AQ156" s="3">
        <f t="shared" si="220"/>
        <v>0</v>
      </c>
      <c r="AR156" s="3">
        <f t="shared" si="220"/>
        <v>0</v>
      </c>
      <c r="AS156" s="3">
        <f t="shared" si="220"/>
        <v>0</v>
      </c>
      <c r="AT156" s="3">
        <f t="shared" si="220"/>
        <v>0</v>
      </c>
      <c r="AU156" s="3">
        <f t="shared" si="220"/>
        <v>0</v>
      </c>
      <c r="AV156" s="3">
        <f t="shared" si="220"/>
        <v>0</v>
      </c>
      <c r="AW156" s="3">
        <f t="shared" si="220"/>
        <v>0</v>
      </c>
      <c r="AX156" s="3">
        <f t="shared" si="220"/>
        <v>0</v>
      </c>
      <c r="AY156" s="3">
        <f t="shared" si="199"/>
        <v>0</v>
      </c>
      <c r="AZ156" s="3">
        <f t="shared" si="199"/>
        <v>0</v>
      </c>
      <c r="BA156" s="3">
        <f t="shared" si="199"/>
        <v>0</v>
      </c>
      <c r="BE156" s="1">
        <v>304</v>
      </c>
      <c r="BF156">
        <v>3267.02746394822</v>
      </c>
      <c r="BG156">
        <v>1400</v>
      </c>
      <c r="BH156">
        <f t="shared" si="193"/>
        <v>1400</v>
      </c>
      <c r="BI156">
        <f t="shared" si="194"/>
        <v>1867.02746394822</v>
      </c>
      <c r="BJ156">
        <f t="shared" si="186"/>
        <v>1867.02746394822</v>
      </c>
      <c r="BK156">
        <f>ABS(IF(BI156&lt;0,BI156*BK$2,0))</f>
        <v>0</v>
      </c>
      <c r="BL156">
        <f t="shared" si="187"/>
        <v>-467.02746394821997</v>
      </c>
    </row>
    <row r="157" spans="1:64" x14ac:dyDescent="0.35">
      <c r="A157" s="12"/>
      <c r="C157">
        <f>SUM(C4:C156)</f>
        <v>1480995</v>
      </c>
      <c r="D157">
        <f>SUM(D4:D156)</f>
        <v>1247576.3667204173</v>
      </c>
      <c r="F157" s="18">
        <f>D157/C157</f>
        <v>0.84239066757174552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8"/>
      <c r="AE157" s="3">
        <f t="shared" ref="AE157:BA157" si="221">AE2</f>
        <v>0.94338518303123564</v>
      </c>
      <c r="AF157" s="3">
        <f t="shared" si="221"/>
        <v>0.63118874055940744</v>
      </c>
      <c r="AG157" s="3">
        <f t="shared" si="221"/>
        <v>0.51930426411269648</v>
      </c>
      <c r="AH157" s="3">
        <f t="shared" si="221"/>
        <v>0.22196670177481823</v>
      </c>
      <c r="AI157" s="3">
        <f t="shared" si="221"/>
        <v>0.31189758042352023</v>
      </c>
      <c r="AJ157" s="3">
        <f t="shared" si="221"/>
        <v>0.43562890815550898</v>
      </c>
      <c r="AK157" s="3">
        <f t="shared" si="221"/>
        <v>0.18826699318616991</v>
      </c>
      <c r="AL157" s="3">
        <f t="shared" si="221"/>
        <v>0.18068104325182496</v>
      </c>
      <c r="AM157" s="3">
        <f t="shared" si="221"/>
        <v>0.12428025651830255</v>
      </c>
      <c r="AN157" s="3">
        <f t="shared" si="221"/>
        <v>0.13483083562919249</v>
      </c>
      <c r="AO157" s="3">
        <f t="shared" si="221"/>
        <v>0.16273757559214416</v>
      </c>
      <c r="AP157" s="3">
        <f t="shared" si="221"/>
        <v>0.11881312806390669</v>
      </c>
      <c r="AQ157" s="3">
        <f t="shared" si="221"/>
        <v>2.4733047291068941E-2</v>
      </c>
      <c r="AR157" s="3">
        <f t="shared" si="221"/>
        <v>5.7351344580459131E-2</v>
      </c>
      <c r="AS157" s="3">
        <f t="shared" si="221"/>
        <v>0.16502923814462733</v>
      </c>
      <c r="AT157" s="3">
        <f t="shared" si="221"/>
        <v>5.624697514955531E-2</v>
      </c>
      <c r="AU157" s="3">
        <f t="shared" si="221"/>
        <v>2.2872092334881144E-2</v>
      </c>
      <c r="AV157" s="3">
        <f t="shared" si="221"/>
        <v>7.3692316744700379E-2</v>
      </c>
      <c r="AW157" s="3">
        <f t="shared" si="221"/>
        <v>2.8830909127347381E-2</v>
      </c>
      <c r="AX157" s="3">
        <f t="shared" si="221"/>
        <v>4.0164392057048845E-2</v>
      </c>
      <c r="AY157" s="3">
        <f t="shared" si="221"/>
        <v>5.5482651533646142E-2</v>
      </c>
      <c r="AZ157" s="3">
        <f t="shared" si="221"/>
        <v>2.9489196545840202E-2</v>
      </c>
      <c r="BA157" s="3">
        <f t="shared" si="221"/>
        <v>0</v>
      </c>
      <c r="BB157" s="4" t="s">
        <v>18</v>
      </c>
      <c r="BC157" s="11">
        <f>SUM(AT158:AZ158)</f>
        <v>35</v>
      </c>
      <c r="BE157" s="12"/>
      <c r="BF157">
        <f>SUM(BF4:BF156)</f>
        <v>1517172.7180417541</v>
      </c>
      <c r="BG157">
        <f>SUM(BG4:BG156)</f>
        <v>1480995</v>
      </c>
      <c r="BH157">
        <f>SUM(BH4:BH156)</f>
        <v>1415248.0282540566</v>
      </c>
      <c r="BI157">
        <f>BG157-BH157</f>
        <v>65746.971745943418</v>
      </c>
      <c r="BJ157">
        <f>SUM(BJ4:BJ156)</f>
        <v>101924.6897876984</v>
      </c>
      <c r="BK157">
        <f>SUM(BK4:BK156)</f>
        <v>65746.971745942734</v>
      </c>
      <c r="BL157">
        <f>SUM(BL4:BL156)</f>
        <v>1247576.3667204173</v>
      </c>
    </row>
    <row r="158" spans="1:64" x14ac:dyDescent="0.35">
      <c r="AE158" s="10">
        <f>SUM(AE159:AE311)</f>
        <v>6</v>
      </c>
      <c r="AF158" s="10">
        <f t="shared" ref="AF158:BA158" si="222">SUM(AF159:AF311)</f>
        <v>8</v>
      </c>
      <c r="AG158" s="10">
        <f t="shared" si="222"/>
        <v>11</v>
      </c>
      <c r="AH158" s="10">
        <f t="shared" si="222"/>
        <v>8</v>
      </c>
      <c r="AI158" s="10">
        <f t="shared" si="222"/>
        <v>10</v>
      </c>
      <c r="AJ158" s="10">
        <f t="shared" si="222"/>
        <v>9</v>
      </c>
      <c r="AK158" s="10">
        <f t="shared" si="222"/>
        <v>8</v>
      </c>
      <c r="AL158" s="10">
        <f t="shared" si="222"/>
        <v>7</v>
      </c>
      <c r="AM158" s="10">
        <f t="shared" si="222"/>
        <v>10</v>
      </c>
      <c r="AN158" s="10">
        <f t="shared" si="222"/>
        <v>9</v>
      </c>
      <c r="AO158" s="10">
        <f t="shared" si="222"/>
        <v>6</v>
      </c>
      <c r="AP158" s="10">
        <f t="shared" si="222"/>
        <v>4</v>
      </c>
      <c r="AQ158" s="10">
        <f t="shared" si="222"/>
        <v>9</v>
      </c>
      <c r="AR158" s="10">
        <f t="shared" si="222"/>
        <v>9</v>
      </c>
      <c r="AS158" s="10">
        <f t="shared" si="222"/>
        <v>3</v>
      </c>
      <c r="AT158" s="10">
        <f t="shared" si="222"/>
        <v>5</v>
      </c>
      <c r="AU158" s="10">
        <f t="shared" si="222"/>
        <v>5</v>
      </c>
      <c r="AV158" s="10">
        <f t="shared" si="222"/>
        <v>5</v>
      </c>
      <c r="AW158" s="10">
        <f t="shared" si="222"/>
        <v>5</v>
      </c>
      <c r="AX158" s="10">
        <f t="shared" si="222"/>
        <v>10</v>
      </c>
      <c r="AY158" s="10">
        <f t="shared" si="222"/>
        <v>3</v>
      </c>
      <c r="AZ158" s="10">
        <f t="shared" si="222"/>
        <v>2</v>
      </c>
      <c r="BA158" s="10">
        <f t="shared" si="222"/>
        <v>0</v>
      </c>
      <c r="BB158" s="4" t="s">
        <v>19</v>
      </c>
      <c r="BC158" s="11">
        <f>SUM(AK158:AS158)</f>
        <v>65</v>
      </c>
      <c r="BH158" s="18">
        <f>BH157/BG157</f>
        <v>0.95560621626275344</v>
      </c>
      <c r="BI158" s="17">
        <f>BI157/BG157</f>
        <v>4.4393783737246527E-2</v>
      </c>
      <c r="BJ158" s="18">
        <f>BJ157/BG157</f>
        <v>6.8821764953763118E-2</v>
      </c>
      <c r="BK158" s="18">
        <f>BK157/BG157</f>
        <v>4.4393783737246062E-2</v>
      </c>
      <c r="BL158" s="18">
        <f>BL157/BG157</f>
        <v>0.84239066757174552</v>
      </c>
    </row>
    <row r="159" spans="1:64" x14ac:dyDescent="0.35">
      <c r="AD159" s="7">
        <v>44713</v>
      </c>
      <c r="AE159" s="9">
        <f>IF(AE4&lt;&gt;0,1,0)</f>
        <v>0</v>
      </c>
      <c r="AF159" s="9">
        <f t="shared" ref="AF159:AY159" si="223">IF(AF4&lt;&gt;0,1,0)</f>
        <v>0</v>
      </c>
      <c r="AG159" s="9">
        <f t="shared" si="223"/>
        <v>1</v>
      </c>
      <c r="AH159" s="9">
        <f t="shared" si="223"/>
        <v>0</v>
      </c>
      <c r="AI159" s="9">
        <f t="shared" si="223"/>
        <v>0</v>
      </c>
      <c r="AJ159" s="9">
        <f t="shared" si="223"/>
        <v>0</v>
      </c>
      <c r="AK159" s="9">
        <f t="shared" si="223"/>
        <v>0</v>
      </c>
      <c r="AL159" s="9">
        <f t="shared" si="223"/>
        <v>0</v>
      </c>
      <c r="AM159" s="9">
        <f t="shared" si="223"/>
        <v>0</v>
      </c>
      <c r="AN159" s="9">
        <f t="shared" si="223"/>
        <v>0</v>
      </c>
      <c r="AO159" s="9">
        <f t="shared" si="223"/>
        <v>0</v>
      </c>
      <c r="AP159" s="9">
        <f t="shared" si="223"/>
        <v>0</v>
      </c>
      <c r="AQ159" s="9">
        <f t="shared" si="223"/>
        <v>0</v>
      </c>
      <c r="AR159" s="9">
        <f t="shared" si="223"/>
        <v>0</v>
      </c>
      <c r="AS159" s="9">
        <f t="shared" si="223"/>
        <v>0</v>
      </c>
      <c r="AT159" s="9">
        <f t="shared" si="223"/>
        <v>0</v>
      </c>
      <c r="AU159" s="9">
        <f t="shared" si="223"/>
        <v>0</v>
      </c>
      <c r="AV159" s="9">
        <f t="shared" si="223"/>
        <v>0</v>
      </c>
      <c r="AW159" s="9">
        <f t="shared" si="223"/>
        <v>0</v>
      </c>
      <c r="AX159" s="9">
        <f t="shared" si="223"/>
        <v>0</v>
      </c>
      <c r="AY159" s="9">
        <f t="shared" si="223"/>
        <v>0</v>
      </c>
      <c r="AZ159" s="9">
        <f>IF(AZ4&lt;&gt;0,1,0)</f>
        <v>0</v>
      </c>
      <c r="BA159" s="9">
        <f>IF(BA4&lt;&gt;0,1,0)</f>
        <v>0</v>
      </c>
      <c r="BB159" s="4" t="s">
        <v>8</v>
      </c>
      <c r="BC159" s="11">
        <f>SUM(AE158,AF158,AG158,AH158,AI158,AJ158)</f>
        <v>52</v>
      </c>
    </row>
    <row r="160" spans="1:64" x14ac:dyDescent="0.35">
      <c r="AD160" s="7">
        <v>44714</v>
      </c>
      <c r="AE160" s="9">
        <f t="shared" ref="AE160:BA160" si="224">IF(AE5&lt;&gt;0,1,0)</f>
        <v>0</v>
      </c>
      <c r="AF160" s="9">
        <f t="shared" si="224"/>
        <v>0</v>
      </c>
      <c r="AG160" s="9">
        <f t="shared" si="224"/>
        <v>1</v>
      </c>
      <c r="AH160" s="9">
        <f t="shared" si="224"/>
        <v>0</v>
      </c>
      <c r="AI160" s="9">
        <f t="shared" si="224"/>
        <v>0</v>
      </c>
      <c r="AJ160" s="9">
        <f t="shared" si="224"/>
        <v>0</v>
      </c>
      <c r="AK160" s="9">
        <f t="shared" si="224"/>
        <v>0</v>
      </c>
      <c r="AL160" s="9">
        <f t="shared" si="224"/>
        <v>0</v>
      </c>
      <c r="AM160" s="9">
        <f t="shared" si="224"/>
        <v>0</v>
      </c>
      <c r="AN160" s="9">
        <f t="shared" si="224"/>
        <v>0</v>
      </c>
      <c r="AO160" s="9">
        <f t="shared" si="224"/>
        <v>0</v>
      </c>
      <c r="AP160" s="9">
        <f t="shared" si="224"/>
        <v>0</v>
      </c>
      <c r="AQ160" s="9">
        <f t="shared" si="224"/>
        <v>0</v>
      </c>
      <c r="AR160" s="9">
        <f t="shared" si="224"/>
        <v>0</v>
      </c>
      <c r="AS160" s="9">
        <f t="shared" si="224"/>
        <v>0</v>
      </c>
      <c r="AT160" s="9">
        <f t="shared" si="224"/>
        <v>0</v>
      </c>
      <c r="AU160" s="9">
        <f t="shared" si="224"/>
        <v>0</v>
      </c>
      <c r="AV160" s="9">
        <f t="shared" si="224"/>
        <v>0</v>
      </c>
      <c r="AW160" s="9">
        <f t="shared" si="224"/>
        <v>0</v>
      </c>
      <c r="AX160" s="9">
        <f t="shared" si="224"/>
        <v>0</v>
      </c>
      <c r="AY160" s="9">
        <f t="shared" si="224"/>
        <v>0</v>
      </c>
      <c r="AZ160" s="9">
        <f t="shared" si="224"/>
        <v>0</v>
      </c>
      <c r="BA160" s="9">
        <f t="shared" si="224"/>
        <v>0</v>
      </c>
    </row>
    <row r="161" spans="30:53" x14ac:dyDescent="0.35">
      <c r="AD161" s="7">
        <v>44715</v>
      </c>
      <c r="AE161" s="9">
        <f t="shared" ref="AE161:BA161" si="225">IF(AE6&lt;&gt;0,1,0)</f>
        <v>1</v>
      </c>
      <c r="AF161" s="9">
        <f t="shared" si="225"/>
        <v>0</v>
      </c>
      <c r="AG161" s="9">
        <f t="shared" si="225"/>
        <v>0</v>
      </c>
      <c r="AH161" s="9">
        <f t="shared" si="225"/>
        <v>0</v>
      </c>
      <c r="AI161" s="9">
        <f t="shared" si="225"/>
        <v>0</v>
      </c>
      <c r="AJ161" s="9">
        <f t="shared" si="225"/>
        <v>0</v>
      </c>
      <c r="AK161" s="9">
        <f t="shared" si="225"/>
        <v>0</v>
      </c>
      <c r="AL161" s="9">
        <f t="shared" si="225"/>
        <v>0</v>
      </c>
      <c r="AM161" s="9">
        <f t="shared" si="225"/>
        <v>0</v>
      </c>
      <c r="AN161" s="9">
        <f t="shared" si="225"/>
        <v>0</v>
      </c>
      <c r="AO161" s="9">
        <f t="shared" si="225"/>
        <v>0</v>
      </c>
      <c r="AP161" s="9">
        <f t="shared" si="225"/>
        <v>0</v>
      </c>
      <c r="AQ161" s="9">
        <f t="shared" si="225"/>
        <v>0</v>
      </c>
      <c r="AR161" s="9">
        <f t="shared" si="225"/>
        <v>0</v>
      </c>
      <c r="AS161" s="9">
        <f t="shared" si="225"/>
        <v>0</v>
      </c>
      <c r="AT161" s="9">
        <f t="shared" si="225"/>
        <v>0</v>
      </c>
      <c r="AU161" s="9">
        <f t="shared" si="225"/>
        <v>0</v>
      </c>
      <c r="AV161" s="9">
        <f t="shared" si="225"/>
        <v>0</v>
      </c>
      <c r="AW161" s="9">
        <f t="shared" si="225"/>
        <v>0</v>
      </c>
      <c r="AX161" s="9">
        <f t="shared" si="225"/>
        <v>0</v>
      </c>
      <c r="AY161" s="9">
        <f t="shared" si="225"/>
        <v>0</v>
      </c>
      <c r="AZ161" s="9">
        <f t="shared" si="225"/>
        <v>0</v>
      </c>
      <c r="BA161" s="9">
        <f t="shared" si="225"/>
        <v>0</v>
      </c>
    </row>
    <row r="162" spans="30:53" x14ac:dyDescent="0.35">
      <c r="AD162" s="7">
        <v>44716</v>
      </c>
      <c r="AE162" s="9">
        <f t="shared" ref="AE162:BA162" si="226">IF(AE7&lt;&gt;0,1,0)</f>
        <v>1</v>
      </c>
      <c r="AF162" s="9">
        <f t="shared" si="226"/>
        <v>0</v>
      </c>
      <c r="AG162" s="9">
        <f t="shared" si="226"/>
        <v>0</v>
      </c>
      <c r="AH162" s="9">
        <f t="shared" si="226"/>
        <v>0</v>
      </c>
      <c r="AI162" s="9">
        <f t="shared" si="226"/>
        <v>0</v>
      </c>
      <c r="AJ162" s="9">
        <f t="shared" si="226"/>
        <v>0</v>
      </c>
      <c r="AK162" s="9">
        <f t="shared" si="226"/>
        <v>0</v>
      </c>
      <c r="AL162" s="9">
        <f t="shared" si="226"/>
        <v>0</v>
      </c>
      <c r="AM162" s="9">
        <f t="shared" si="226"/>
        <v>0</v>
      </c>
      <c r="AN162" s="9">
        <f t="shared" si="226"/>
        <v>0</v>
      </c>
      <c r="AO162" s="9">
        <f t="shared" si="226"/>
        <v>0</v>
      </c>
      <c r="AP162" s="9">
        <f t="shared" si="226"/>
        <v>0</v>
      </c>
      <c r="AQ162" s="9">
        <f t="shared" si="226"/>
        <v>0</v>
      </c>
      <c r="AR162" s="9">
        <f t="shared" si="226"/>
        <v>0</v>
      </c>
      <c r="AS162" s="9">
        <f t="shared" si="226"/>
        <v>0</v>
      </c>
      <c r="AT162" s="9">
        <f t="shared" si="226"/>
        <v>0</v>
      </c>
      <c r="AU162" s="9">
        <f t="shared" si="226"/>
        <v>0</v>
      </c>
      <c r="AV162" s="9">
        <f t="shared" si="226"/>
        <v>0</v>
      </c>
      <c r="AW162" s="9">
        <f t="shared" si="226"/>
        <v>0</v>
      </c>
      <c r="AX162" s="9">
        <f t="shared" si="226"/>
        <v>0</v>
      </c>
      <c r="AY162" s="9">
        <f t="shared" si="226"/>
        <v>0</v>
      </c>
      <c r="AZ162" s="9">
        <f t="shared" si="226"/>
        <v>0</v>
      </c>
      <c r="BA162" s="9">
        <f t="shared" si="226"/>
        <v>0</v>
      </c>
    </row>
    <row r="163" spans="30:53" x14ac:dyDescent="0.35">
      <c r="AD163" s="7">
        <v>44717</v>
      </c>
      <c r="AE163" s="9">
        <f t="shared" ref="AE163:BA163" si="227">IF(AE8&lt;&gt;0,1,0)</f>
        <v>0</v>
      </c>
      <c r="AF163" s="9">
        <f t="shared" si="227"/>
        <v>1</v>
      </c>
      <c r="AG163" s="9">
        <f t="shared" si="227"/>
        <v>0</v>
      </c>
      <c r="AH163" s="9">
        <f t="shared" si="227"/>
        <v>0</v>
      </c>
      <c r="AI163" s="9">
        <f t="shared" si="227"/>
        <v>0</v>
      </c>
      <c r="AJ163" s="9">
        <f t="shared" si="227"/>
        <v>0</v>
      </c>
      <c r="AK163" s="9">
        <f t="shared" si="227"/>
        <v>0</v>
      </c>
      <c r="AL163" s="9">
        <f t="shared" si="227"/>
        <v>0</v>
      </c>
      <c r="AM163" s="9">
        <f t="shared" si="227"/>
        <v>0</v>
      </c>
      <c r="AN163" s="9">
        <f t="shared" si="227"/>
        <v>0</v>
      </c>
      <c r="AO163" s="9">
        <f t="shared" si="227"/>
        <v>0</v>
      </c>
      <c r="AP163" s="9">
        <f t="shared" si="227"/>
        <v>0</v>
      </c>
      <c r="AQ163" s="9">
        <f t="shared" si="227"/>
        <v>0</v>
      </c>
      <c r="AR163" s="9">
        <f t="shared" si="227"/>
        <v>0</v>
      </c>
      <c r="AS163" s="9">
        <f t="shared" si="227"/>
        <v>0</v>
      </c>
      <c r="AT163" s="9">
        <f t="shared" si="227"/>
        <v>0</v>
      </c>
      <c r="AU163" s="9">
        <f t="shared" si="227"/>
        <v>0</v>
      </c>
      <c r="AV163" s="9">
        <f t="shared" si="227"/>
        <v>0</v>
      </c>
      <c r="AW163" s="9">
        <f t="shared" si="227"/>
        <v>0</v>
      </c>
      <c r="AX163" s="9">
        <f t="shared" si="227"/>
        <v>0</v>
      </c>
      <c r="AY163" s="9">
        <f t="shared" si="227"/>
        <v>0</v>
      </c>
      <c r="AZ163" s="9">
        <f t="shared" si="227"/>
        <v>0</v>
      </c>
      <c r="BA163" s="9">
        <f t="shared" si="227"/>
        <v>0</v>
      </c>
    </row>
    <row r="164" spans="30:53" x14ac:dyDescent="0.35">
      <c r="AD164" s="7">
        <v>44718</v>
      </c>
      <c r="AE164" s="9">
        <f t="shared" ref="AE164:BA164" si="228">IF(AE9&lt;&gt;0,1,0)</f>
        <v>1</v>
      </c>
      <c r="AF164" s="9">
        <f t="shared" si="228"/>
        <v>0</v>
      </c>
      <c r="AG164" s="9">
        <f t="shared" si="228"/>
        <v>0</v>
      </c>
      <c r="AH164" s="9">
        <f t="shared" si="228"/>
        <v>0</v>
      </c>
      <c r="AI164" s="9">
        <f t="shared" si="228"/>
        <v>0</v>
      </c>
      <c r="AJ164" s="9">
        <f t="shared" si="228"/>
        <v>0</v>
      </c>
      <c r="AK164" s="9">
        <f t="shared" si="228"/>
        <v>0</v>
      </c>
      <c r="AL164" s="9">
        <f t="shared" si="228"/>
        <v>0</v>
      </c>
      <c r="AM164" s="9">
        <f t="shared" si="228"/>
        <v>0</v>
      </c>
      <c r="AN164" s="9">
        <f t="shared" si="228"/>
        <v>0</v>
      </c>
      <c r="AO164" s="9">
        <f t="shared" si="228"/>
        <v>0</v>
      </c>
      <c r="AP164" s="9">
        <f t="shared" si="228"/>
        <v>0</v>
      </c>
      <c r="AQ164" s="9">
        <f t="shared" si="228"/>
        <v>0</v>
      </c>
      <c r="AR164" s="9">
        <f t="shared" si="228"/>
        <v>0</v>
      </c>
      <c r="AS164" s="9">
        <f t="shared" si="228"/>
        <v>0</v>
      </c>
      <c r="AT164" s="9">
        <f t="shared" si="228"/>
        <v>0</v>
      </c>
      <c r="AU164" s="9">
        <f t="shared" si="228"/>
        <v>0</v>
      </c>
      <c r="AV164" s="9">
        <f t="shared" si="228"/>
        <v>0</v>
      </c>
      <c r="AW164" s="9">
        <f t="shared" si="228"/>
        <v>0</v>
      </c>
      <c r="AX164" s="9">
        <f t="shared" si="228"/>
        <v>0</v>
      </c>
      <c r="AY164" s="9">
        <f t="shared" si="228"/>
        <v>0</v>
      </c>
      <c r="AZ164" s="9">
        <f t="shared" si="228"/>
        <v>0</v>
      </c>
      <c r="BA164" s="9">
        <f t="shared" si="228"/>
        <v>0</v>
      </c>
    </row>
    <row r="165" spans="30:53" x14ac:dyDescent="0.35">
      <c r="AD165" s="7">
        <v>44719</v>
      </c>
      <c r="AE165" s="9">
        <f t="shared" ref="AE165:BA165" si="229">IF(AE10&lt;&gt;0,1,0)</f>
        <v>1</v>
      </c>
      <c r="AF165" s="9">
        <f t="shared" si="229"/>
        <v>0</v>
      </c>
      <c r="AG165" s="9">
        <f t="shared" si="229"/>
        <v>0</v>
      </c>
      <c r="AH165" s="9">
        <f t="shared" si="229"/>
        <v>0</v>
      </c>
      <c r="AI165" s="9">
        <f t="shared" si="229"/>
        <v>0</v>
      </c>
      <c r="AJ165" s="9">
        <f t="shared" si="229"/>
        <v>0</v>
      </c>
      <c r="AK165" s="9">
        <f t="shared" si="229"/>
        <v>0</v>
      </c>
      <c r="AL165" s="9">
        <f t="shared" si="229"/>
        <v>0</v>
      </c>
      <c r="AM165" s="9">
        <f t="shared" si="229"/>
        <v>0</v>
      </c>
      <c r="AN165" s="9">
        <f t="shared" si="229"/>
        <v>0</v>
      </c>
      <c r="AO165" s="9">
        <f t="shared" si="229"/>
        <v>0</v>
      </c>
      <c r="AP165" s="9">
        <f t="shared" si="229"/>
        <v>0</v>
      </c>
      <c r="AQ165" s="9">
        <f t="shared" si="229"/>
        <v>0</v>
      </c>
      <c r="AR165" s="9">
        <f t="shared" si="229"/>
        <v>0</v>
      </c>
      <c r="AS165" s="9">
        <f t="shared" si="229"/>
        <v>0</v>
      </c>
      <c r="AT165" s="9">
        <f t="shared" si="229"/>
        <v>0</v>
      </c>
      <c r="AU165" s="9">
        <f t="shared" si="229"/>
        <v>0</v>
      </c>
      <c r="AV165" s="9">
        <f t="shared" si="229"/>
        <v>0</v>
      </c>
      <c r="AW165" s="9">
        <f t="shared" si="229"/>
        <v>0</v>
      </c>
      <c r="AX165" s="9">
        <f t="shared" si="229"/>
        <v>0</v>
      </c>
      <c r="AY165" s="9">
        <f t="shared" si="229"/>
        <v>0</v>
      </c>
      <c r="AZ165" s="9">
        <f t="shared" si="229"/>
        <v>0</v>
      </c>
      <c r="BA165" s="9">
        <f t="shared" si="229"/>
        <v>0</v>
      </c>
    </row>
    <row r="166" spans="30:53" x14ac:dyDescent="0.35">
      <c r="AD166" s="7">
        <v>44720</v>
      </c>
      <c r="AE166" s="9">
        <f t="shared" ref="AE166:BA166" si="230">IF(AE11&lt;&gt;0,1,0)</f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1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  <c r="AZ166" s="9">
        <f t="shared" si="230"/>
        <v>0</v>
      </c>
      <c r="BA166" s="9">
        <f t="shared" si="230"/>
        <v>0</v>
      </c>
    </row>
    <row r="167" spans="30:53" x14ac:dyDescent="0.35">
      <c r="AD167" s="7">
        <v>44721</v>
      </c>
      <c r="AE167" s="9">
        <f t="shared" ref="AE167:BA167" si="231">IF(AE12&lt;&gt;0,1,0)</f>
        <v>0</v>
      </c>
      <c r="AF167" s="9">
        <f t="shared" si="231"/>
        <v>0</v>
      </c>
      <c r="AG167" s="9">
        <f t="shared" si="231"/>
        <v>0</v>
      </c>
      <c r="AH167" s="9">
        <f t="shared" si="231"/>
        <v>0</v>
      </c>
      <c r="AI167" s="9">
        <f t="shared" si="231"/>
        <v>0</v>
      </c>
      <c r="AJ167" s="9">
        <f t="shared" si="231"/>
        <v>0</v>
      </c>
      <c r="AK167" s="9">
        <f t="shared" si="231"/>
        <v>0</v>
      </c>
      <c r="AL167" s="9">
        <f t="shared" si="231"/>
        <v>0</v>
      </c>
      <c r="AM167" s="9">
        <f t="shared" si="231"/>
        <v>0</v>
      </c>
      <c r="AN167" s="9">
        <f t="shared" si="231"/>
        <v>0</v>
      </c>
      <c r="AO167" s="9">
        <f t="shared" si="231"/>
        <v>0</v>
      </c>
      <c r="AP167" s="9">
        <f t="shared" si="231"/>
        <v>0</v>
      </c>
      <c r="AQ167" s="9">
        <f t="shared" si="231"/>
        <v>0</v>
      </c>
      <c r="AR167" s="9">
        <f t="shared" si="231"/>
        <v>0</v>
      </c>
      <c r="AS167" s="9">
        <f t="shared" si="231"/>
        <v>0</v>
      </c>
      <c r="AT167" s="9">
        <f t="shared" si="231"/>
        <v>0</v>
      </c>
      <c r="AU167" s="9">
        <f t="shared" si="231"/>
        <v>0</v>
      </c>
      <c r="AV167" s="9">
        <f t="shared" si="231"/>
        <v>0</v>
      </c>
      <c r="AW167" s="9">
        <f t="shared" si="231"/>
        <v>0</v>
      </c>
      <c r="AX167" s="9">
        <f t="shared" si="231"/>
        <v>0</v>
      </c>
      <c r="AY167" s="9">
        <f t="shared" si="231"/>
        <v>1</v>
      </c>
      <c r="AZ167" s="9">
        <f t="shared" si="231"/>
        <v>0</v>
      </c>
      <c r="BA167" s="9">
        <f t="shared" si="231"/>
        <v>0</v>
      </c>
    </row>
    <row r="168" spans="30:53" x14ac:dyDescent="0.35">
      <c r="AD168" s="7">
        <v>44722</v>
      </c>
      <c r="AE168" s="9">
        <f t="shared" ref="AE168:BA168" si="232">IF(AE13&lt;&gt;0,1,0)</f>
        <v>0</v>
      </c>
      <c r="AF168" s="9">
        <f t="shared" si="232"/>
        <v>0</v>
      </c>
      <c r="AG168" s="9">
        <f t="shared" si="232"/>
        <v>0</v>
      </c>
      <c r="AH168" s="9">
        <f t="shared" si="232"/>
        <v>0</v>
      </c>
      <c r="AI168" s="9">
        <f t="shared" si="232"/>
        <v>0</v>
      </c>
      <c r="AJ168" s="9">
        <f t="shared" si="232"/>
        <v>0</v>
      </c>
      <c r="AK168" s="9">
        <f t="shared" si="232"/>
        <v>0</v>
      </c>
      <c r="AL168" s="9">
        <f t="shared" si="232"/>
        <v>0</v>
      </c>
      <c r="AM168" s="9">
        <f t="shared" si="232"/>
        <v>0</v>
      </c>
      <c r="AN168" s="9">
        <f t="shared" si="232"/>
        <v>0</v>
      </c>
      <c r="AO168" s="9">
        <f t="shared" si="232"/>
        <v>0</v>
      </c>
      <c r="AP168" s="9">
        <f t="shared" si="232"/>
        <v>0</v>
      </c>
      <c r="AQ168" s="9">
        <f t="shared" si="232"/>
        <v>0</v>
      </c>
      <c r="AR168" s="9">
        <f t="shared" si="232"/>
        <v>0</v>
      </c>
      <c r="AS168" s="9">
        <f t="shared" si="232"/>
        <v>0</v>
      </c>
      <c r="AT168" s="9">
        <f t="shared" si="232"/>
        <v>0</v>
      </c>
      <c r="AU168" s="9">
        <f t="shared" si="232"/>
        <v>0</v>
      </c>
      <c r="AV168" s="9">
        <f t="shared" si="232"/>
        <v>0</v>
      </c>
      <c r="AW168" s="9">
        <f t="shared" si="232"/>
        <v>0</v>
      </c>
      <c r="AX168" s="9">
        <f t="shared" si="232"/>
        <v>1</v>
      </c>
      <c r="AY168" s="9">
        <f t="shared" si="232"/>
        <v>0</v>
      </c>
      <c r="AZ168" s="9">
        <f t="shared" si="232"/>
        <v>0</v>
      </c>
      <c r="BA168" s="9">
        <f t="shared" si="232"/>
        <v>0</v>
      </c>
    </row>
    <row r="169" spans="30:53" x14ac:dyDescent="0.35">
      <c r="AD169" s="7">
        <v>44723</v>
      </c>
      <c r="AE169" s="9">
        <f t="shared" ref="AE169:BA169" si="233">IF(AE14&lt;&gt;0,1,0)</f>
        <v>1</v>
      </c>
      <c r="AF169" s="9">
        <f t="shared" si="233"/>
        <v>0</v>
      </c>
      <c r="AG169" s="9">
        <f t="shared" si="233"/>
        <v>0</v>
      </c>
      <c r="AH169" s="9">
        <f t="shared" si="233"/>
        <v>0</v>
      </c>
      <c r="AI169" s="9">
        <f t="shared" si="233"/>
        <v>0</v>
      </c>
      <c r="AJ169" s="9">
        <f t="shared" si="233"/>
        <v>0</v>
      </c>
      <c r="AK169" s="9">
        <f t="shared" si="233"/>
        <v>0</v>
      </c>
      <c r="AL169" s="9">
        <f t="shared" si="233"/>
        <v>0</v>
      </c>
      <c r="AM169" s="9">
        <f t="shared" si="233"/>
        <v>0</v>
      </c>
      <c r="AN169" s="9">
        <f t="shared" si="233"/>
        <v>0</v>
      </c>
      <c r="AO169" s="9">
        <f t="shared" si="233"/>
        <v>0</v>
      </c>
      <c r="AP169" s="9">
        <f t="shared" si="233"/>
        <v>0</v>
      </c>
      <c r="AQ169" s="9">
        <f t="shared" si="233"/>
        <v>0</v>
      </c>
      <c r="AR169" s="9">
        <f t="shared" si="233"/>
        <v>0</v>
      </c>
      <c r="AS169" s="9">
        <f t="shared" si="233"/>
        <v>0</v>
      </c>
      <c r="AT169" s="9">
        <f t="shared" si="233"/>
        <v>0</v>
      </c>
      <c r="AU169" s="9">
        <f t="shared" si="233"/>
        <v>0</v>
      </c>
      <c r="AV169" s="9">
        <f t="shared" si="233"/>
        <v>0</v>
      </c>
      <c r="AW169" s="9">
        <f t="shared" si="233"/>
        <v>0</v>
      </c>
      <c r="AX169" s="9">
        <f t="shared" si="233"/>
        <v>0</v>
      </c>
      <c r="AY169" s="9">
        <f t="shared" si="233"/>
        <v>0</v>
      </c>
      <c r="AZ169" s="9">
        <f t="shared" si="233"/>
        <v>0</v>
      </c>
      <c r="BA169" s="9">
        <f t="shared" si="233"/>
        <v>0</v>
      </c>
    </row>
    <row r="170" spans="30:53" x14ac:dyDescent="0.35">
      <c r="AD170" s="7">
        <v>44724</v>
      </c>
      <c r="AE170" s="9">
        <f t="shared" ref="AE170:BA170" si="234">IF(AE15&lt;&gt;0,1,0)</f>
        <v>0</v>
      </c>
      <c r="AF170" s="9">
        <f t="shared" si="234"/>
        <v>0</v>
      </c>
      <c r="AG170" s="9">
        <f t="shared" si="234"/>
        <v>0</v>
      </c>
      <c r="AH170" s="9">
        <f t="shared" si="234"/>
        <v>1</v>
      </c>
      <c r="AI170" s="9">
        <f t="shared" si="234"/>
        <v>0</v>
      </c>
      <c r="AJ170" s="9">
        <f t="shared" si="234"/>
        <v>0</v>
      </c>
      <c r="AK170" s="9">
        <f t="shared" si="234"/>
        <v>0</v>
      </c>
      <c r="AL170" s="9">
        <f t="shared" si="234"/>
        <v>0</v>
      </c>
      <c r="AM170" s="9">
        <f t="shared" si="234"/>
        <v>0</v>
      </c>
      <c r="AN170" s="9">
        <f t="shared" si="234"/>
        <v>0</v>
      </c>
      <c r="AO170" s="9">
        <f t="shared" si="234"/>
        <v>0</v>
      </c>
      <c r="AP170" s="9">
        <f t="shared" si="234"/>
        <v>0</v>
      </c>
      <c r="AQ170" s="9">
        <f t="shared" si="234"/>
        <v>0</v>
      </c>
      <c r="AR170" s="9">
        <f t="shared" si="234"/>
        <v>0</v>
      </c>
      <c r="AS170" s="9">
        <f t="shared" si="234"/>
        <v>0</v>
      </c>
      <c r="AT170" s="9">
        <f t="shared" si="234"/>
        <v>0</v>
      </c>
      <c r="AU170" s="9">
        <f t="shared" si="234"/>
        <v>0</v>
      </c>
      <c r="AV170" s="9">
        <f t="shared" si="234"/>
        <v>0</v>
      </c>
      <c r="AW170" s="9">
        <f t="shared" si="234"/>
        <v>0</v>
      </c>
      <c r="AX170" s="9">
        <f t="shared" si="234"/>
        <v>0</v>
      </c>
      <c r="AY170" s="9">
        <f t="shared" si="234"/>
        <v>0</v>
      </c>
      <c r="AZ170" s="9">
        <f t="shared" si="234"/>
        <v>0</v>
      </c>
      <c r="BA170" s="9">
        <f t="shared" si="234"/>
        <v>0</v>
      </c>
    </row>
    <row r="171" spans="30:53" x14ac:dyDescent="0.35">
      <c r="AD171" s="7">
        <v>44725</v>
      </c>
      <c r="AE171" s="9">
        <f t="shared" ref="AE171:BA171" si="235">IF(AE16&lt;&gt;0,1,0)</f>
        <v>0</v>
      </c>
      <c r="AF171" s="9">
        <f t="shared" si="235"/>
        <v>0</v>
      </c>
      <c r="AG171" s="9">
        <f t="shared" si="235"/>
        <v>0</v>
      </c>
      <c r="AH171" s="9">
        <f t="shared" si="235"/>
        <v>0</v>
      </c>
      <c r="AI171" s="9">
        <f t="shared" si="235"/>
        <v>0</v>
      </c>
      <c r="AJ171" s="9">
        <f t="shared" si="235"/>
        <v>0</v>
      </c>
      <c r="AK171" s="9">
        <f t="shared" si="235"/>
        <v>0</v>
      </c>
      <c r="AL171" s="9">
        <f t="shared" si="235"/>
        <v>0</v>
      </c>
      <c r="AM171" s="9">
        <f t="shared" si="235"/>
        <v>0</v>
      </c>
      <c r="AN171" s="9">
        <f t="shared" si="235"/>
        <v>0</v>
      </c>
      <c r="AO171" s="9">
        <f t="shared" si="235"/>
        <v>0</v>
      </c>
      <c r="AP171" s="9">
        <f t="shared" si="235"/>
        <v>0</v>
      </c>
      <c r="AQ171" s="9">
        <f t="shared" si="235"/>
        <v>0</v>
      </c>
      <c r="AR171" s="9">
        <f t="shared" si="235"/>
        <v>0</v>
      </c>
      <c r="AS171" s="9">
        <f t="shared" si="235"/>
        <v>0</v>
      </c>
      <c r="AT171" s="9">
        <f t="shared" si="235"/>
        <v>0</v>
      </c>
      <c r="AU171" s="9">
        <f t="shared" si="235"/>
        <v>0</v>
      </c>
      <c r="AV171" s="9">
        <f t="shared" si="235"/>
        <v>0</v>
      </c>
      <c r="AW171" s="9">
        <f t="shared" si="235"/>
        <v>0</v>
      </c>
      <c r="AX171" s="9">
        <f t="shared" si="235"/>
        <v>0</v>
      </c>
      <c r="AY171" s="9">
        <f t="shared" si="235"/>
        <v>0</v>
      </c>
      <c r="AZ171" s="9">
        <f t="shared" si="235"/>
        <v>1</v>
      </c>
      <c r="BA171" s="9">
        <f t="shared" si="235"/>
        <v>0</v>
      </c>
    </row>
    <row r="172" spans="30:53" x14ac:dyDescent="0.35">
      <c r="AD172" s="7">
        <v>44726</v>
      </c>
      <c r="AE172" s="9">
        <f t="shared" ref="AE172:BA172" si="236">IF(AE17&lt;&gt;0,1,0)</f>
        <v>0</v>
      </c>
      <c r="AF172" s="9">
        <f t="shared" si="236"/>
        <v>0</v>
      </c>
      <c r="AG172" s="9">
        <f t="shared" si="236"/>
        <v>0</v>
      </c>
      <c r="AH172" s="9">
        <f t="shared" si="236"/>
        <v>0</v>
      </c>
      <c r="AI172" s="9">
        <f t="shared" si="236"/>
        <v>0</v>
      </c>
      <c r="AJ172" s="9">
        <f t="shared" si="236"/>
        <v>0</v>
      </c>
      <c r="AK172" s="9">
        <f t="shared" si="236"/>
        <v>0</v>
      </c>
      <c r="AL172" s="9">
        <f t="shared" si="236"/>
        <v>0</v>
      </c>
      <c r="AM172" s="9">
        <f t="shared" si="236"/>
        <v>0</v>
      </c>
      <c r="AN172" s="9">
        <f t="shared" si="236"/>
        <v>0</v>
      </c>
      <c r="AO172" s="9">
        <f t="shared" si="236"/>
        <v>0</v>
      </c>
      <c r="AP172" s="9">
        <f t="shared" si="236"/>
        <v>0</v>
      </c>
      <c r="AQ172" s="9">
        <f t="shared" si="236"/>
        <v>0</v>
      </c>
      <c r="AR172" s="9">
        <f t="shared" si="236"/>
        <v>0</v>
      </c>
      <c r="AS172" s="9">
        <f t="shared" si="236"/>
        <v>0</v>
      </c>
      <c r="AT172" s="9">
        <f t="shared" si="236"/>
        <v>0</v>
      </c>
      <c r="AU172" s="9">
        <f t="shared" si="236"/>
        <v>1</v>
      </c>
      <c r="AV172" s="9">
        <f t="shared" si="236"/>
        <v>0</v>
      </c>
      <c r="AW172" s="9">
        <f t="shared" si="236"/>
        <v>0</v>
      </c>
      <c r="AX172" s="9">
        <f t="shared" si="236"/>
        <v>0</v>
      </c>
      <c r="AY172" s="9">
        <f t="shared" si="236"/>
        <v>0</v>
      </c>
      <c r="AZ172" s="9">
        <f t="shared" si="236"/>
        <v>0</v>
      </c>
      <c r="BA172" s="9">
        <f t="shared" si="236"/>
        <v>0</v>
      </c>
    </row>
    <row r="173" spans="30:53" x14ac:dyDescent="0.35">
      <c r="AD173" s="7">
        <v>44727</v>
      </c>
      <c r="AE173" s="9">
        <f t="shared" ref="AE173:BA173" si="237">IF(AE18&lt;&gt;0,1,0)</f>
        <v>0</v>
      </c>
      <c r="AF173" s="9">
        <f t="shared" si="237"/>
        <v>0</v>
      </c>
      <c r="AG173" s="9">
        <f t="shared" si="237"/>
        <v>1</v>
      </c>
      <c r="AH173" s="9">
        <f t="shared" si="237"/>
        <v>0</v>
      </c>
      <c r="AI173" s="9">
        <f t="shared" si="237"/>
        <v>0</v>
      </c>
      <c r="AJ173" s="9">
        <f t="shared" si="237"/>
        <v>0</v>
      </c>
      <c r="AK173" s="9">
        <f t="shared" si="237"/>
        <v>0</v>
      </c>
      <c r="AL173" s="9">
        <f t="shared" si="237"/>
        <v>0</v>
      </c>
      <c r="AM173" s="9">
        <f t="shared" si="237"/>
        <v>0</v>
      </c>
      <c r="AN173" s="9">
        <f t="shared" si="237"/>
        <v>0</v>
      </c>
      <c r="AO173" s="9">
        <f t="shared" si="237"/>
        <v>0</v>
      </c>
      <c r="AP173" s="9">
        <f t="shared" si="237"/>
        <v>0</v>
      </c>
      <c r="AQ173" s="9">
        <f t="shared" si="237"/>
        <v>0</v>
      </c>
      <c r="AR173" s="9">
        <f t="shared" si="237"/>
        <v>0</v>
      </c>
      <c r="AS173" s="9">
        <f t="shared" si="237"/>
        <v>0</v>
      </c>
      <c r="AT173" s="9">
        <f t="shared" si="237"/>
        <v>0</v>
      </c>
      <c r="AU173" s="9">
        <f t="shared" si="237"/>
        <v>0</v>
      </c>
      <c r="AV173" s="9">
        <f t="shared" si="237"/>
        <v>0</v>
      </c>
      <c r="AW173" s="9">
        <f t="shared" si="237"/>
        <v>0</v>
      </c>
      <c r="AX173" s="9">
        <f t="shared" si="237"/>
        <v>0</v>
      </c>
      <c r="AY173" s="9">
        <f t="shared" si="237"/>
        <v>0</v>
      </c>
      <c r="AZ173" s="9">
        <f t="shared" si="237"/>
        <v>0</v>
      </c>
      <c r="BA173" s="9">
        <f t="shared" si="237"/>
        <v>0</v>
      </c>
    </row>
    <row r="174" spans="30:53" x14ac:dyDescent="0.35">
      <c r="AD174" s="7">
        <v>44728</v>
      </c>
      <c r="AE174" s="9">
        <f t="shared" ref="AE174:BA174" si="238">IF(AE19&lt;&gt;0,1,0)</f>
        <v>0</v>
      </c>
      <c r="AF174" s="9">
        <f t="shared" si="238"/>
        <v>0</v>
      </c>
      <c r="AG174" s="9">
        <f t="shared" si="238"/>
        <v>0</v>
      </c>
      <c r="AH174" s="9">
        <f t="shared" si="238"/>
        <v>0</v>
      </c>
      <c r="AI174" s="9">
        <f t="shared" si="238"/>
        <v>1</v>
      </c>
      <c r="AJ174" s="9">
        <f t="shared" si="238"/>
        <v>0</v>
      </c>
      <c r="AK174" s="9">
        <f t="shared" si="238"/>
        <v>0</v>
      </c>
      <c r="AL174" s="9">
        <f t="shared" si="238"/>
        <v>0</v>
      </c>
      <c r="AM174" s="9">
        <f t="shared" si="238"/>
        <v>0</v>
      </c>
      <c r="AN174" s="9">
        <f t="shared" si="238"/>
        <v>0</v>
      </c>
      <c r="AO174" s="9">
        <f t="shared" si="238"/>
        <v>0</v>
      </c>
      <c r="AP174" s="9">
        <f t="shared" si="238"/>
        <v>0</v>
      </c>
      <c r="AQ174" s="9">
        <f t="shared" si="238"/>
        <v>0</v>
      </c>
      <c r="AR174" s="9">
        <f t="shared" si="238"/>
        <v>0</v>
      </c>
      <c r="AS174" s="9">
        <f t="shared" si="238"/>
        <v>0</v>
      </c>
      <c r="AT174" s="9">
        <f t="shared" si="238"/>
        <v>0</v>
      </c>
      <c r="AU174" s="9">
        <f t="shared" si="238"/>
        <v>0</v>
      </c>
      <c r="AV174" s="9">
        <f t="shared" si="238"/>
        <v>0</v>
      </c>
      <c r="AW174" s="9">
        <f t="shared" si="238"/>
        <v>0</v>
      </c>
      <c r="AX174" s="9">
        <f t="shared" si="238"/>
        <v>0</v>
      </c>
      <c r="AY174" s="9">
        <f t="shared" si="238"/>
        <v>0</v>
      </c>
      <c r="AZ174" s="9">
        <f t="shared" si="238"/>
        <v>0</v>
      </c>
      <c r="BA174" s="9">
        <f t="shared" si="238"/>
        <v>0</v>
      </c>
    </row>
    <row r="175" spans="30:53" x14ac:dyDescent="0.35">
      <c r="AD175" s="7">
        <v>44729</v>
      </c>
      <c r="AE175" s="9">
        <f t="shared" ref="AE175:BA175" si="239">IF(AE20&lt;&gt;0,1,0)</f>
        <v>0</v>
      </c>
      <c r="AF175" s="9">
        <f t="shared" si="239"/>
        <v>0</v>
      </c>
      <c r="AG175" s="9">
        <f t="shared" si="239"/>
        <v>0</v>
      </c>
      <c r="AH175" s="9">
        <f t="shared" si="239"/>
        <v>0</v>
      </c>
      <c r="AI175" s="9">
        <f t="shared" si="239"/>
        <v>0</v>
      </c>
      <c r="AJ175" s="9">
        <f t="shared" si="239"/>
        <v>0</v>
      </c>
      <c r="AK175" s="9">
        <f t="shared" si="239"/>
        <v>0</v>
      </c>
      <c r="AL175" s="9">
        <f t="shared" si="239"/>
        <v>0</v>
      </c>
      <c r="AM175" s="9">
        <f t="shared" si="239"/>
        <v>0</v>
      </c>
      <c r="AN175" s="9">
        <f t="shared" si="239"/>
        <v>0</v>
      </c>
      <c r="AO175" s="9">
        <f t="shared" si="239"/>
        <v>0</v>
      </c>
      <c r="AP175" s="9">
        <f t="shared" si="239"/>
        <v>0</v>
      </c>
      <c r="AQ175" s="9">
        <f t="shared" si="239"/>
        <v>0</v>
      </c>
      <c r="AR175" s="9">
        <f t="shared" si="239"/>
        <v>1</v>
      </c>
      <c r="AS175" s="9">
        <f t="shared" si="239"/>
        <v>0</v>
      </c>
      <c r="AT175" s="9">
        <f t="shared" si="239"/>
        <v>0</v>
      </c>
      <c r="AU175" s="9">
        <f t="shared" si="239"/>
        <v>0</v>
      </c>
      <c r="AV175" s="9">
        <f t="shared" si="239"/>
        <v>0</v>
      </c>
      <c r="AW175" s="9">
        <f t="shared" si="239"/>
        <v>0</v>
      </c>
      <c r="AX175" s="9">
        <f t="shared" si="239"/>
        <v>0</v>
      </c>
      <c r="AY175" s="9">
        <f t="shared" si="239"/>
        <v>0</v>
      </c>
      <c r="AZ175" s="9">
        <f t="shared" si="239"/>
        <v>0</v>
      </c>
      <c r="BA175" s="9">
        <f t="shared" si="239"/>
        <v>0</v>
      </c>
    </row>
    <row r="176" spans="30:53" x14ac:dyDescent="0.35">
      <c r="AD176" s="7">
        <v>44730</v>
      </c>
      <c r="AE176" s="9">
        <f t="shared" ref="AE176:BA176" si="240">IF(AE21&lt;&gt;0,1,0)</f>
        <v>0</v>
      </c>
      <c r="AF176" s="9">
        <f t="shared" si="240"/>
        <v>0</v>
      </c>
      <c r="AG176" s="9">
        <f t="shared" si="240"/>
        <v>0</v>
      </c>
      <c r="AH176" s="9">
        <f t="shared" si="240"/>
        <v>0</v>
      </c>
      <c r="AI176" s="9">
        <f t="shared" si="240"/>
        <v>0</v>
      </c>
      <c r="AJ176" s="9">
        <f t="shared" si="240"/>
        <v>0</v>
      </c>
      <c r="AK176" s="9">
        <f t="shared" si="240"/>
        <v>0</v>
      </c>
      <c r="AL176" s="9">
        <f t="shared" si="240"/>
        <v>0</v>
      </c>
      <c r="AM176" s="9">
        <f t="shared" si="240"/>
        <v>0</v>
      </c>
      <c r="AN176" s="9">
        <f t="shared" si="240"/>
        <v>0</v>
      </c>
      <c r="AO176" s="9">
        <f t="shared" si="240"/>
        <v>0</v>
      </c>
      <c r="AP176" s="9">
        <f t="shared" si="240"/>
        <v>0</v>
      </c>
      <c r="AQ176" s="9">
        <f t="shared" si="240"/>
        <v>0</v>
      </c>
      <c r="AR176" s="9">
        <f t="shared" si="240"/>
        <v>0</v>
      </c>
      <c r="AS176" s="9">
        <f t="shared" si="240"/>
        <v>0</v>
      </c>
      <c r="AT176" s="9">
        <f t="shared" si="240"/>
        <v>0</v>
      </c>
      <c r="AU176" s="9">
        <f t="shared" si="240"/>
        <v>0</v>
      </c>
      <c r="AV176" s="9">
        <f t="shared" si="240"/>
        <v>0</v>
      </c>
      <c r="AW176" s="9">
        <f t="shared" si="240"/>
        <v>0</v>
      </c>
      <c r="AX176" s="9">
        <f t="shared" si="240"/>
        <v>1</v>
      </c>
      <c r="AY176" s="9">
        <f t="shared" si="240"/>
        <v>0</v>
      </c>
      <c r="AZ176" s="9">
        <f t="shared" si="240"/>
        <v>0</v>
      </c>
      <c r="BA176" s="9">
        <f t="shared" si="240"/>
        <v>0</v>
      </c>
    </row>
    <row r="177" spans="30:53" x14ac:dyDescent="0.35">
      <c r="AD177" s="7">
        <v>44731</v>
      </c>
      <c r="AE177" s="9">
        <f t="shared" ref="AE177:BA177" si="241">IF(AE22&lt;&gt;0,1,0)</f>
        <v>0</v>
      </c>
      <c r="AF177" s="9">
        <f t="shared" si="241"/>
        <v>1</v>
      </c>
      <c r="AG177" s="9">
        <f t="shared" si="241"/>
        <v>0</v>
      </c>
      <c r="AH177" s="9">
        <f t="shared" si="241"/>
        <v>0</v>
      </c>
      <c r="AI177" s="9">
        <f t="shared" si="241"/>
        <v>0</v>
      </c>
      <c r="AJ177" s="9">
        <f t="shared" si="241"/>
        <v>0</v>
      </c>
      <c r="AK177" s="9">
        <f t="shared" si="241"/>
        <v>0</v>
      </c>
      <c r="AL177" s="9">
        <f t="shared" si="241"/>
        <v>0</v>
      </c>
      <c r="AM177" s="9">
        <f t="shared" si="241"/>
        <v>0</v>
      </c>
      <c r="AN177" s="9">
        <f t="shared" si="241"/>
        <v>0</v>
      </c>
      <c r="AO177" s="9">
        <f t="shared" si="241"/>
        <v>0</v>
      </c>
      <c r="AP177" s="9">
        <f t="shared" si="241"/>
        <v>0</v>
      </c>
      <c r="AQ177" s="9">
        <f t="shared" si="241"/>
        <v>0</v>
      </c>
      <c r="AR177" s="9">
        <f t="shared" si="241"/>
        <v>0</v>
      </c>
      <c r="AS177" s="9">
        <f t="shared" si="241"/>
        <v>0</v>
      </c>
      <c r="AT177" s="9">
        <f t="shared" si="241"/>
        <v>0</v>
      </c>
      <c r="AU177" s="9">
        <f t="shared" si="241"/>
        <v>0</v>
      </c>
      <c r="AV177" s="9">
        <f t="shared" si="241"/>
        <v>0</v>
      </c>
      <c r="AW177" s="9">
        <f t="shared" si="241"/>
        <v>0</v>
      </c>
      <c r="AX177" s="9">
        <f t="shared" si="241"/>
        <v>0</v>
      </c>
      <c r="AY177" s="9">
        <f t="shared" si="241"/>
        <v>0</v>
      </c>
      <c r="AZ177" s="9">
        <f t="shared" si="241"/>
        <v>0</v>
      </c>
      <c r="BA177" s="9">
        <f t="shared" si="241"/>
        <v>0</v>
      </c>
    </row>
    <row r="178" spans="30:53" x14ac:dyDescent="0.35">
      <c r="AD178" s="7">
        <v>44732</v>
      </c>
      <c r="AE178" s="9">
        <f t="shared" ref="AE178:BA178" si="242">IF(AE23&lt;&gt;0,1,0)</f>
        <v>0</v>
      </c>
      <c r="AF178" s="9">
        <f t="shared" si="242"/>
        <v>0</v>
      </c>
      <c r="AG178" s="9">
        <f t="shared" si="242"/>
        <v>0</v>
      </c>
      <c r="AH178" s="9">
        <f t="shared" si="242"/>
        <v>0</v>
      </c>
      <c r="AI178" s="9">
        <f t="shared" si="242"/>
        <v>0</v>
      </c>
      <c r="AJ178" s="9">
        <f t="shared" si="242"/>
        <v>0</v>
      </c>
      <c r="AK178" s="9">
        <f t="shared" si="242"/>
        <v>0</v>
      </c>
      <c r="AL178" s="9">
        <f t="shared" si="242"/>
        <v>0</v>
      </c>
      <c r="AM178" s="9">
        <f t="shared" si="242"/>
        <v>1</v>
      </c>
      <c r="AN178" s="9">
        <f t="shared" si="242"/>
        <v>0</v>
      </c>
      <c r="AO178" s="9">
        <f t="shared" si="242"/>
        <v>0</v>
      </c>
      <c r="AP178" s="9">
        <f t="shared" si="242"/>
        <v>0</v>
      </c>
      <c r="AQ178" s="9">
        <f t="shared" si="242"/>
        <v>0</v>
      </c>
      <c r="AR178" s="9">
        <f t="shared" si="242"/>
        <v>0</v>
      </c>
      <c r="AS178" s="9">
        <f t="shared" si="242"/>
        <v>0</v>
      </c>
      <c r="AT178" s="9">
        <f t="shared" si="242"/>
        <v>0</v>
      </c>
      <c r="AU178" s="9">
        <f t="shared" si="242"/>
        <v>0</v>
      </c>
      <c r="AV178" s="9">
        <f t="shared" si="242"/>
        <v>0</v>
      </c>
      <c r="AW178" s="9">
        <f t="shared" si="242"/>
        <v>0</v>
      </c>
      <c r="AX178" s="9">
        <f t="shared" si="242"/>
        <v>0</v>
      </c>
      <c r="AY178" s="9">
        <f t="shared" si="242"/>
        <v>0</v>
      </c>
      <c r="AZ178" s="9">
        <f t="shared" si="242"/>
        <v>0</v>
      </c>
      <c r="BA178" s="9">
        <f t="shared" si="242"/>
        <v>0</v>
      </c>
    </row>
    <row r="179" spans="30:53" x14ac:dyDescent="0.35">
      <c r="AD179" s="7">
        <v>44733</v>
      </c>
      <c r="AE179" s="9">
        <f t="shared" ref="AE179:BA179" si="243">IF(AE24&lt;&gt;0,1,0)</f>
        <v>0</v>
      </c>
      <c r="AF179" s="9">
        <f t="shared" si="243"/>
        <v>0</v>
      </c>
      <c r="AG179" s="9">
        <f t="shared" si="243"/>
        <v>0</v>
      </c>
      <c r="AH179" s="9">
        <f t="shared" si="243"/>
        <v>0</v>
      </c>
      <c r="AI179" s="9">
        <f t="shared" si="243"/>
        <v>0</v>
      </c>
      <c r="AJ179" s="9">
        <f t="shared" si="243"/>
        <v>0</v>
      </c>
      <c r="AK179" s="9">
        <f t="shared" si="243"/>
        <v>0</v>
      </c>
      <c r="AL179" s="9">
        <f t="shared" si="243"/>
        <v>0</v>
      </c>
      <c r="AM179" s="9">
        <f t="shared" si="243"/>
        <v>0</v>
      </c>
      <c r="AN179" s="9">
        <f t="shared" si="243"/>
        <v>0</v>
      </c>
      <c r="AO179" s="9">
        <f t="shared" si="243"/>
        <v>0</v>
      </c>
      <c r="AP179" s="9">
        <f t="shared" si="243"/>
        <v>0</v>
      </c>
      <c r="AQ179" s="9">
        <f t="shared" si="243"/>
        <v>1</v>
      </c>
      <c r="AR179" s="9">
        <f t="shared" si="243"/>
        <v>0</v>
      </c>
      <c r="AS179" s="9">
        <f t="shared" si="243"/>
        <v>0</v>
      </c>
      <c r="AT179" s="9">
        <f t="shared" si="243"/>
        <v>0</v>
      </c>
      <c r="AU179" s="9">
        <f t="shared" si="243"/>
        <v>0</v>
      </c>
      <c r="AV179" s="9">
        <f t="shared" si="243"/>
        <v>0</v>
      </c>
      <c r="AW179" s="9">
        <f t="shared" si="243"/>
        <v>0</v>
      </c>
      <c r="AX179" s="9">
        <f t="shared" si="243"/>
        <v>0</v>
      </c>
      <c r="AY179" s="9">
        <f t="shared" si="243"/>
        <v>0</v>
      </c>
      <c r="AZ179" s="9">
        <f t="shared" si="243"/>
        <v>0</v>
      </c>
      <c r="BA179" s="9">
        <f t="shared" si="243"/>
        <v>0</v>
      </c>
    </row>
    <row r="180" spans="30:53" x14ac:dyDescent="0.35">
      <c r="AD180" s="7">
        <v>44734</v>
      </c>
      <c r="AE180" s="9">
        <f t="shared" ref="AE180:BA180" si="244">IF(AE25&lt;&gt;0,1,0)</f>
        <v>0</v>
      </c>
      <c r="AF180" s="9">
        <f t="shared" si="244"/>
        <v>0</v>
      </c>
      <c r="AG180" s="9">
        <f t="shared" si="244"/>
        <v>0</v>
      </c>
      <c r="AH180" s="9">
        <f t="shared" si="244"/>
        <v>0</v>
      </c>
      <c r="AI180" s="9">
        <f t="shared" si="244"/>
        <v>0</v>
      </c>
      <c r="AJ180" s="9">
        <f t="shared" si="244"/>
        <v>0</v>
      </c>
      <c r="AK180" s="9">
        <f t="shared" si="244"/>
        <v>0</v>
      </c>
      <c r="AL180" s="9">
        <f t="shared" si="244"/>
        <v>0</v>
      </c>
      <c r="AM180" s="9">
        <f t="shared" si="244"/>
        <v>0</v>
      </c>
      <c r="AN180" s="9">
        <f t="shared" si="244"/>
        <v>1</v>
      </c>
      <c r="AO180" s="9">
        <f t="shared" si="244"/>
        <v>0</v>
      </c>
      <c r="AP180" s="9">
        <f t="shared" si="244"/>
        <v>0</v>
      </c>
      <c r="AQ180" s="9">
        <f t="shared" si="244"/>
        <v>0</v>
      </c>
      <c r="AR180" s="9">
        <f t="shared" si="244"/>
        <v>0</v>
      </c>
      <c r="AS180" s="9">
        <f t="shared" si="244"/>
        <v>0</v>
      </c>
      <c r="AT180" s="9">
        <f t="shared" si="244"/>
        <v>0</v>
      </c>
      <c r="AU180" s="9">
        <f t="shared" si="244"/>
        <v>0</v>
      </c>
      <c r="AV180" s="9">
        <f t="shared" si="244"/>
        <v>0</v>
      </c>
      <c r="AW180" s="9">
        <f t="shared" si="244"/>
        <v>0</v>
      </c>
      <c r="AX180" s="9">
        <f t="shared" si="244"/>
        <v>0</v>
      </c>
      <c r="AY180" s="9">
        <f t="shared" si="244"/>
        <v>0</v>
      </c>
      <c r="AZ180" s="9">
        <f t="shared" si="244"/>
        <v>0</v>
      </c>
      <c r="BA180" s="9">
        <f t="shared" si="244"/>
        <v>0</v>
      </c>
    </row>
    <row r="181" spans="30:53" x14ac:dyDescent="0.35">
      <c r="AD181" s="7">
        <v>44735</v>
      </c>
      <c r="AE181" s="9">
        <f t="shared" ref="AE181:BA181" si="245">IF(AE26&lt;&gt;0,1,0)</f>
        <v>0</v>
      </c>
      <c r="AF181" s="9">
        <f t="shared" si="245"/>
        <v>0</v>
      </c>
      <c r="AG181" s="9">
        <f t="shared" si="245"/>
        <v>0</v>
      </c>
      <c r="AH181" s="9">
        <f t="shared" si="245"/>
        <v>0</v>
      </c>
      <c r="AI181" s="9">
        <f t="shared" si="245"/>
        <v>0</v>
      </c>
      <c r="AJ181" s="9">
        <f t="shared" si="245"/>
        <v>0</v>
      </c>
      <c r="AK181" s="9">
        <f t="shared" si="245"/>
        <v>0</v>
      </c>
      <c r="AL181" s="9">
        <f t="shared" si="245"/>
        <v>0</v>
      </c>
      <c r="AM181" s="9">
        <f t="shared" si="245"/>
        <v>0</v>
      </c>
      <c r="AN181" s="9">
        <f t="shared" si="245"/>
        <v>0</v>
      </c>
      <c r="AO181" s="9">
        <f t="shared" si="245"/>
        <v>0</v>
      </c>
      <c r="AP181" s="9">
        <f t="shared" si="245"/>
        <v>0</v>
      </c>
      <c r="AQ181" s="9">
        <f t="shared" si="245"/>
        <v>1</v>
      </c>
      <c r="AR181" s="9">
        <f t="shared" si="245"/>
        <v>0</v>
      </c>
      <c r="AS181" s="9">
        <f t="shared" si="245"/>
        <v>0</v>
      </c>
      <c r="AT181" s="9">
        <f t="shared" si="245"/>
        <v>0</v>
      </c>
      <c r="AU181" s="9">
        <f t="shared" si="245"/>
        <v>0</v>
      </c>
      <c r="AV181" s="9">
        <f t="shared" si="245"/>
        <v>0</v>
      </c>
      <c r="AW181" s="9">
        <f t="shared" si="245"/>
        <v>0</v>
      </c>
      <c r="AX181" s="9">
        <f t="shared" si="245"/>
        <v>0</v>
      </c>
      <c r="AY181" s="9">
        <f t="shared" si="245"/>
        <v>0</v>
      </c>
      <c r="AZ181" s="9">
        <f t="shared" si="245"/>
        <v>0</v>
      </c>
      <c r="BA181" s="9">
        <f t="shared" si="245"/>
        <v>0</v>
      </c>
    </row>
    <row r="182" spans="30:53" x14ac:dyDescent="0.35">
      <c r="AD182" s="7">
        <v>44736</v>
      </c>
      <c r="AE182" s="9">
        <f t="shared" ref="AE182:BA182" si="246">IF(AE27&lt;&gt;0,1,0)</f>
        <v>0</v>
      </c>
      <c r="AF182" s="9">
        <f t="shared" si="246"/>
        <v>0</v>
      </c>
      <c r="AG182" s="9">
        <f t="shared" si="246"/>
        <v>0</v>
      </c>
      <c r="AH182" s="9">
        <f t="shared" si="246"/>
        <v>0</v>
      </c>
      <c r="AI182" s="9">
        <f t="shared" si="246"/>
        <v>0</v>
      </c>
      <c r="AJ182" s="9">
        <f t="shared" si="246"/>
        <v>0</v>
      </c>
      <c r="AK182" s="9">
        <f t="shared" si="246"/>
        <v>0</v>
      </c>
      <c r="AL182" s="9">
        <f t="shared" si="246"/>
        <v>0</v>
      </c>
      <c r="AM182" s="9">
        <f t="shared" si="246"/>
        <v>0</v>
      </c>
      <c r="AN182" s="9">
        <f t="shared" si="246"/>
        <v>0</v>
      </c>
      <c r="AO182" s="9">
        <f t="shared" si="246"/>
        <v>0</v>
      </c>
      <c r="AP182" s="9">
        <f t="shared" si="246"/>
        <v>0</v>
      </c>
      <c r="AQ182" s="9">
        <f t="shared" si="246"/>
        <v>0</v>
      </c>
      <c r="AR182" s="9">
        <f t="shared" si="246"/>
        <v>0</v>
      </c>
      <c r="AS182" s="9">
        <f t="shared" si="246"/>
        <v>0</v>
      </c>
      <c r="AT182" s="9">
        <f t="shared" si="246"/>
        <v>0</v>
      </c>
      <c r="AU182" s="9">
        <f t="shared" si="246"/>
        <v>0</v>
      </c>
      <c r="AV182" s="9">
        <f t="shared" si="246"/>
        <v>0</v>
      </c>
      <c r="AW182" s="9">
        <f t="shared" si="246"/>
        <v>1</v>
      </c>
      <c r="AX182" s="9">
        <f t="shared" si="246"/>
        <v>0</v>
      </c>
      <c r="AY182" s="9">
        <f t="shared" si="246"/>
        <v>0</v>
      </c>
      <c r="AZ182" s="9">
        <f t="shared" si="246"/>
        <v>0</v>
      </c>
      <c r="BA182" s="9">
        <f t="shared" si="246"/>
        <v>0</v>
      </c>
    </row>
    <row r="183" spans="30:53" x14ac:dyDescent="0.35">
      <c r="AD183" s="7">
        <v>44737</v>
      </c>
      <c r="AE183" s="9">
        <f t="shared" ref="AE183:BA183" si="247">IF(AE28&lt;&gt;0,1,0)</f>
        <v>0</v>
      </c>
      <c r="AF183" s="9">
        <f t="shared" si="247"/>
        <v>0</v>
      </c>
      <c r="AG183" s="9">
        <f t="shared" si="247"/>
        <v>0</v>
      </c>
      <c r="AH183" s="9">
        <f t="shared" si="247"/>
        <v>0</v>
      </c>
      <c r="AI183" s="9">
        <f t="shared" si="247"/>
        <v>0</v>
      </c>
      <c r="AJ183" s="9">
        <f t="shared" si="247"/>
        <v>1</v>
      </c>
      <c r="AK183" s="9">
        <f t="shared" si="247"/>
        <v>0</v>
      </c>
      <c r="AL183" s="9">
        <f t="shared" si="247"/>
        <v>0</v>
      </c>
      <c r="AM183" s="9">
        <f t="shared" si="247"/>
        <v>0</v>
      </c>
      <c r="AN183" s="9">
        <f t="shared" si="247"/>
        <v>0</v>
      </c>
      <c r="AO183" s="9">
        <f t="shared" si="247"/>
        <v>0</v>
      </c>
      <c r="AP183" s="9">
        <f t="shared" si="247"/>
        <v>0</v>
      </c>
      <c r="AQ183" s="9">
        <f t="shared" si="247"/>
        <v>0</v>
      </c>
      <c r="AR183" s="9">
        <f t="shared" si="247"/>
        <v>0</v>
      </c>
      <c r="AS183" s="9">
        <f t="shared" si="247"/>
        <v>0</v>
      </c>
      <c r="AT183" s="9">
        <f t="shared" si="247"/>
        <v>0</v>
      </c>
      <c r="AU183" s="9">
        <f t="shared" si="247"/>
        <v>0</v>
      </c>
      <c r="AV183" s="9">
        <f t="shared" si="247"/>
        <v>0</v>
      </c>
      <c r="AW183" s="9">
        <f t="shared" si="247"/>
        <v>0</v>
      </c>
      <c r="AX183" s="9">
        <f t="shared" si="247"/>
        <v>0</v>
      </c>
      <c r="AY183" s="9">
        <f t="shared" si="247"/>
        <v>0</v>
      </c>
      <c r="AZ183" s="9">
        <f t="shared" si="247"/>
        <v>0</v>
      </c>
      <c r="BA183" s="9">
        <f t="shared" si="247"/>
        <v>0</v>
      </c>
    </row>
    <row r="184" spans="30:53" x14ac:dyDescent="0.35">
      <c r="AD184" s="7">
        <v>44738</v>
      </c>
      <c r="AE184" s="9">
        <f t="shared" ref="AE184:BA184" si="248">IF(AE29&lt;&gt;0,1,0)</f>
        <v>0</v>
      </c>
      <c r="AF184" s="9">
        <f t="shared" si="248"/>
        <v>0</v>
      </c>
      <c r="AG184" s="9">
        <f t="shared" si="248"/>
        <v>1</v>
      </c>
      <c r="AH184" s="9">
        <f t="shared" si="248"/>
        <v>0</v>
      </c>
      <c r="AI184" s="9">
        <f t="shared" si="248"/>
        <v>0</v>
      </c>
      <c r="AJ184" s="9">
        <f t="shared" si="248"/>
        <v>0</v>
      </c>
      <c r="AK184" s="9">
        <f t="shared" si="248"/>
        <v>0</v>
      </c>
      <c r="AL184" s="9">
        <f t="shared" si="248"/>
        <v>0</v>
      </c>
      <c r="AM184" s="9">
        <f t="shared" si="248"/>
        <v>0</v>
      </c>
      <c r="AN184" s="9">
        <f t="shared" si="248"/>
        <v>0</v>
      </c>
      <c r="AO184" s="9">
        <f t="shared" si="248"/>
        <v>0</v>
      </c>
      <c r="AP184" s="9">
        <f t="shared" si="248"/>
        <v>0</v>
      </c>
      <c r="AQ184" s="9">
        <f t="shared" si="248"/>
        <v>0</v>
      </c>
      <c r="AR184" s="9">
        <f t="shared" si="248"/>
        <v>0</v>
      </c>
      <c r="AS184" s="9">
        <f t="shared" si="248"/>
        <v>0</v>
      </c>
      <c r="AT184" s="9">
        <f t="shared" si="248"/>
        <v>0</v>
      </c>
      <c r="AU184" s="9">
        <f t="shared" si="248"/>
        <v>0</v>
      </c>
      <c r="AV184" s="9">
        <f t="shared" si="248"/>
        <v>0</v>
      </c>
      <c r="AW184" s="9">
        <f t="shared" si="248"/>
        <v>0</v>
      </c>
      <c r="AX184" s="9">
        <f t="shared" si="248"/>
        <v>0</v>
      </c>
      <c r="AY184" s="9">
        <f t="shared" si="248"/>
        <v>0</v>
      </c>
      <c r="AZ184" s="9">
        <f t="shared" si="248"/>
        <v>0</v>
      </c>
      <c r="BA184" s="9">
        <f t="shared" si="248"/>
        <v>0</v>
      </c>
    </row>
    <row r="185" spans="30:53" x14ac:dyDescent="0.35">
      <c r="AD185" s="7">
        <v>44739</v>
      </c>
      <c r="AE185" s="9">
        <f t="shared" ref="AE185:BA185" si="249">IF(AE30&lt;&gt;0,1,0)</f>
        <v>0</v>
      </c>
      <c r="AF185" s="9">
        <f t="shared" si="249"/>
        <v>0</v>
      </c>
      <c r="AG185" s="9">
        <f t="shared" si="249"/>
        <v>0</v>
      </c>
      <c r="AH185" s="9">
        <f t="shared" si="249"/>
        <v>0</v>
      </c>
      <c r="AI185" s="9">
        <f t="shared" si="249"/>
        <v>0</v>
      </c>
      <c r="AJ185" s="9">
        <f t="shared" si="249"/>
        <v>0</v>
      </c>
      <c r="AK185" s="9">
        <f t="shared" si="249"/>
        <v>0</v>
      </c>
      <c r="AL185" s="9">
        <f t="shared" si="249"/>
        <v>0</v>
      </c>
      <c r="AM185" s="9">
        <f t="shared" si="249"/>
        <v>0</v>
      </c>
      <c r="AN185" s="9">
        <f t="shared" si="249"/>
        <v>0</v>
      </c>
      <c r="AO185" s="9">
        <f t="shared" si="249"/>
        <v>0</v>
      </c>
      <c r="AP185" s="9">
        <f t="shared" si="249"/>
        <v>0</v>
      </c>
      <c r="AQ185" s="9">
        <f t="shared" si="249"/>
        <v>0</v>
      </c>
      <c r="AR185" s="9">
        <f t="shared" si="249"/>
        <v>0</v>
      </c>
      <c r="AS185" s="9">
        <f t="shared" si="249"/>
        <v>0</v>
      </c>
      <c r="AT185" s="9">
        <f t="shared" si="249"/>
        <v>0</v>
      </c>
      <c r="AU185" s="9">
        <f t="shared" si="249"/>
        <v>0</v>
      </c>
      <c r="AV185" s="9">
        <f t="shared" si="249"/>
        <v>0</v>
      </c>
      <c r="AW185" s="9">
        <f t="shared" si="249"/>
        <v>0</v>
      </c>
      <c r="AX185" s="9">
        <f t="shared" si="249"/>
        <v>1</v>
      </c>
      <c r="AY185" s="9">
        <f t="shared" si="249"/>
        <v>0</v>
      </c>
      <c r="AZ185" s="9">
        <f t="shared" si="249"/>
        <v>0</v>
      </c>
      <c r="BA185" s="9">
        <f t="shared" si="249"/>
        <v>0</v>
      </c>
    </row>
    <row r="186" spans="30:53" x14ac:dyDescent="0.35">
      <c r="AD186" s="7">
        <v>44740</v>
      </c>
      <c r="AE186" s="9">
        <f t="shared" ref="AE186:BA186" si="250">IF(AE31&lt;&gt;0,1,0)</f>
        <v>0</v>
      </c>
      <c r="AF186" s="9">
        <f t="shared" si="250"/>
        <v>0</v>
      </c>
      <c r="AG186" s="9">
        <f t="shared" si="250"/>
        <v>0</v>
      </c>
      <c r="AH186" s="9">
        <f t="shared" si="250"/>
        <v>0</v>
      </c>
      <c r="AI186" s="9">
        <f t="shared" si="250"/>
        <v>0</v>
      </c>
      <c r="AJ186" s="9">
        <f t="shared" si="250"/>
        <v>0</v>
      </c>
      <c r="AK186" s="9">
        <f t="shared" si="250"/>
        <v>0</v>
      </c>
      <c r="AL186" s="9">
        <f t="shared" si="250"/>
        <v>0</v>
      </c>
      <c r="AM186" s="9">
        <f t="shared" si="250"/>
        <v>0</v>
      </c>
      <c r="AN186" s="9">
        <f t="shared" si="250"/>
        <v>0</v>
      </c>
      <c r="AO186" s="9">
        <f t="shared" si="250"/>
        <v>0</v>
      </c>
      <c r="AP186" s="9">
        <f t="shared" si="250"/>
        <v>0</v>
      </c>
      <c r="AQ186" s="9">
        <f t="shared" si="250"/>
        <v>0</v>
      </c>
      <c r="AR186" s="9">
        <f t="shared" si="250"/>
        <v>0</v>
      </c>
      <c r="AS186" s="9">
        <f t="shared" si="250"/>
        <v>0</v>
      </c>
      <c r="AT186" s="9">
        <f t="shared" si="250"/>
        <v>0</v>
      </c>
      <c r="AU186" s="9">
        <f t="shared" si="250"/>
        <v>0</v>
      </c>
      <c r="AV186" s="9">
        <f t="shared" si="250"/>
        <v>0</v>
      </c>
      <c r="AW186" s="9">
        <f t="shared" si="250"/>
        <v>0</v>
      </c>
      <c r="AX186" s="9">
        <f t="shared" si="250"/>
        <v>0</v>
      </c>
      <c r="AY186" s="9">
        <f t="shared" si="250"/>
        <v>0</v>
      </c>
      <c r="AZ186" s="9">
        <f t="shared" si="250"/>
        <v>1</v>
      </c>
      <c r="BA186" s="9">
        <f t="shared" si="250"/>
        <v>0</v>
      </c>
    </row>
    <row r="187" spans="30:53" x14ac:dyDescent="0.35">
      <c r="AD187" s="7">
        <v>44741</v>
      </c>
      <c r="AE187" s="9">
        <f t="shared" ref="AE187:BA187" si="251">IF(AE32&lt;&gt;0,1,0)</f>
        <v>0</v>
      </c>
      <c r="AF187" s="9">
        <f t="shared" si="251"/>
        <v>0</v>
      </c>
      <c r="AG187" s="9">
        <f t="shared" si="251"/>
        <v>0</v>
      </c>
      <c r="AH187" s="9">
        <f t="shared" si="251"/>
        <v>0</v>
      </c>
      <c r="AI187" s="9">
        <f t="shared" si="251"/>
        <v>0</v>
      </c>
      <c r="AJ187" s="9">
        <f t="shared" si="251"/>
        <v>0</v>
      </c>
      <c r="AK187" s="9">
        <f t="shared" si="251"/>
        <v>0</v>
      </c>
      <c r="AL187" s="9">
        <f t="shared" si="251"/>
        <v>0</v>
      </c>
      <c r="AM187" s="9">
        <f t="shared" si="251"/>
        <v>0</v>
      </c>
      <c r="AN187" s="9">
        <f t="shared" si="251"/>
        <v>0</v>
      </c>
      <c r="AO187" s="9">
        <f t="shared" si="251"/>
        <v>0</v>
      </c>
      <c r="AP187" s="9">
        <f t="shared" si="251"/>
        <v>0</v>
      </c>
      <c r="AQ187" s="9">
        <f t="shared" si="251"/>
        <v>0</v>
      </c>
      <c r="AR187" s="9">
        <f t="shared" si="251"/>
        <v>0</v>
      </c>
      <c r="AS187" s="9">
        <f t="shared" si="251"/>
        <v>0</v>
      </c>
      <c r="AT187" s="9">
        <f t="shared" si="251"/>
        <v>0</v>
      </c>
      <c r="AU187" s="9">
        <f t="shared" si="251"/>
        <v>0</v>
      </c>
      <c r="AV187" s="9">
        <f t="shared" si="251"/>
        <v>0</v>
      </c>
      <c r="AW187" s="9">
        <f t="shared" si="251"/>
        <v>1</v>
      </c>
      <c r="AX187" s="9">
        <f t="shared" si="251"/>
        <v>0</v>
      </c>
      <c r="AY187" s="9">
        <f t="shared" si="251"/>
        <v>0</v>
      </c>
      <c r="AZ187" s="9">
        <f t="shared" si="251"/>
        <v>0</v>
      </c>
      <c r="BA187" s="9">
        <f t="shared" si="251"/>
        <v>0</v>
      </c>
    </row>
    <row r="188" spans="30:53" x14ac:dyDescent="0.35">
      <c r="AD188" s="7">
        <v>44742</v>
      </c>
      <c r="AE188" s="9">
        <f t="shared" ref="AE188:BA188" si="252">IF(AE33&lt;&gt;0,1,0)</f>
        <v>0</v>
      </c>
      <c r="AF188" s="9">
        <f t="shared" si="252"/>
        <v>0</v>
      </c>
      <c r="AG188" s="9">
        <f t="shared" si="252"/>
        <v>0</v>
      </c>
      <c r="AH188" s="9">
        <f t="shared" si="252"/>
        <v>0</v>
      </c>
      <c r="AI188" s="9">
        <f t="shared" si="252"/>
        <v>0</v>
      </c>
      <c r="AJ188" s="9">
        <f t="shared" si="252"/>
        <v>0</v>
      </c>
      <c r="AK188" s="9">
        <f t="shared" si="252"/>
        <v>0</v>
      </c>
      <c r="AL188" s="9">
        <f t="shared" si="252"/>
        <v>0</v>
      </c>
      <c r="AM188" s="9">
        <f t="shared" si="252"/>
        <v>0</v>
      </c>
      <c r="AN188" s="9">
        <f t="shared" si="252"/>
        <v>0</v>
      </c>
      <c r="AO188" s="9">
        <f t="shared" si="252"/>
        <v>0</v>
      </c>
      <c r="AP188" s="9">
        <f t="shared" si="252"/>
        <v>0</v>
      </c>
      <c r="AQ188" s="9">
        <f t="shared" si="252"/>
        <v>0</v>
      </c>
      <c r="AR188" s="9">
        <f t="shared" si="252"/>
        <v>0</v>
      </c>
      <c r="AS188" s="9">
        <f t="shared" si="252"/>
        <v>0</v>
      </c>
      <c r="AT188" s="9">
        <f t="shared" si="252"/>
        <v>0</v>
      </c>
      <c r="AU188" s="9">
        <f t="shared" si="252"/>
        <v>0</v>
      </c>
      <c r="AV188" s="9">
        <f t="shared" si="252"/>
        <v>0</v>
      </c>
      <c r="AW188" s="9">
        <f t="shared" si="252"/>
        <v>0</v>
      </c>
      <c r="AX188" s="9">
        <f t="shared" si="252"/>
        <v>1</v>
      </c>
      <c r="AY188" s="9">
        <f t="shared" si="252"/>
        <v>0</v>
      </c>
      <c r="AZ188" s="9">
        <f t="shared" si="252"/>
        <v>0</v>
      </c>
      <c r="BA188" s="9">
        <f t="shared" si="252"/>
        <v>0</v>
      </c>
    </row>
    <row r="189" spans="30:53" x14ac:dyDescent="0.35">
      <c r="AD189" s="7">
        <v>44743</v>
      </c>
      <c r="AE189" s="9">
        <f t="shared" ref="AE189:BA189" si="253">IF(AE34&lt;&gt;0,1,0)</f>
        <v>0</v>
      </c>
      <c r="AF189" s="9">
        <f t="shared" si="253"/>
        <v>0</v>
      </c>
      <c r="AG189" s="9">
        <f t="shared" si="253"/>
        <v>0</v>
      </c>
      <c r="AH189" s="9">
        <f t="shared" si="253"/>
        <v>0</v>
      </c>
      <c r="AI189" s="9">
        <f t="shared" si="253"/>
        <v>0</v>
      </c>
      <c r="AJ189" s="9">
        <f t="shared" si="253"/>
        <v>0</v>
      </c>
      <c r="AK189" s="9">
        <f t="shared" si="253"/>
        <v>0</v>
      </c>
      <c r="AL189" s="9">
        <f t="shared" si="253"/>
        <v>0</v>
      </c>
      <c r="AM189" s="9">
        <f t="shared" si="253"/>
        <v>0</v>
      </c>
      <c r="AN189" s="9">
        <f t="shared" si="253"/>
        <v>0</v>
      </c>
      <c r="AO189" s="9">
        <f t="shared" si="253"/>
        <v>0</v>
      </c>
      <c r="AP189" s="9">
        <f t="shared" si="253"/>
        <v>0</v>
      </c>
      <c r="AQ189" s="9">
        <f t="shared" si="253"/>
        <v>0</v>
      </c>
      <c r="AR189" s="9">
        <f t="shared" si="253"/>
        <v>0</v>
      </c>
      <c r="AS189" s="9">
        <f t="shared" si="253"/>
        <v>0</v>
      </c>
      <c r="AT189" s="9">
        <f t="shared" si="253"/>
        <v>0</v>
      </c>
      <c r="AU189" s="9">
        <f t="shared" si="253"/>
        <v>0</v>
      </c>
      <c r="AV189" s="9">
        <f t="shared" si="253"/>
        <v>0</v>
      </c>
      <c r="AW189" s="9">
        <f t="shared" si="253"/>
        <v>0</v>
      </c>
      <c r="AX189" s="9">
        <f t="shared" si="253"/>
        <v>1</v>
      </c>
      <c r="AY189" s="9">
        <f t="shared" si="253"/>
        <v>0</v>
      </c>
      <c r="AZ189" s="9">
        <f t="shared" si="253"/>
        <v>0</v>
      </c>
      <c r="BA189" s="9">
        <f t="shared" si="253"/>
        <v>0</v>
      </c>
    </row>
    <row r="190" spans="30:53" x14ac:dyDescent="0.35">
      <c r="AD190" s="7">
        <v>44744</v>
      </c>
      <c r="AE190" s="9">
        <f t="shared" ref="AE190:BA190" si="254">IF(AE35&lt;&gt;0,1,0)</f>
        <v>0</v>
      </c>
      <c r="AF190" s="9">
        <f t="shared" si="254"/>
        <v>0</v>
      </c>
      <c r="AG190" s="9">
        <f t="shared" si="254"/>
        <v>0</v>
      </c>
      <c r="AH190" s="9">
        <f t="shared" si="254"/>
        <v>0</v>
      </c>
      <c r="AI190" s="9">
        <f t="shared" si="254"/>
        <v>0</v>
      </c>
      <c r="AJ190" s="9">
        <f t="shared" si="254"/>
        <v>0</v>
      </c>
      <c r="AK190" s="9">
        <f t="shared" si="254"/>
        <v>0</v>
      </c>
      <c r="AL190" s="9">
        <f t="shared" si="254"/>
        <v>0</v>
      </c>
      <c r="AM190" s="9">
        <f t="shared" si="254"/>
        <v>0</v>
      </c>
      <c r="AN190" s="9">
        <f t="shared" si="254"/>
        <v>0</v>
      </c>
      <c r="AO190" s="9">
        <f t="shared" si="254"/>
        <v>0</v>
      </c>
      <c r="AP190" s="9">
        <f t="shared" si="254"/>
        <v>0</v>
      </c>
      <c r="AQ190" s="9">
        <f t="shared" si="254"/>
        <v>0</v>
      </c>
      <c r="AR190" s="9">
        <f t="shared" si="254"/>
        <v>0</v>
      </c>
      <c r="AS190" s="9">
        <f t="shared" si="254"/>
        <v>0</v>
      </c>
      <c r="AT190" s="9">
        <f t="shared" si="254"/>
        <v>0</v>
      </c>
      <c r="AU190" s="9">
        <f t="shared" si="254"/>
        <v>0</v>
      </c>
      <c r="AV190" s="9">
        <f t="shared" si="254"/>
        <v>0</v>
      </c>
      <c r="AW190" s="9">
        <f t="shared" si="254"/>
        <v>0</v>
      </c>
      <c r="AX190" s="9">
        <f t="shared" si="254"/>
        <v>0</v>
      </c>
      <c r="AY190" s="9">
        <f t="shared" si="254"/>
        <v>1</v>
      </c>
      <c r="AZ190" s="9">
        <f t="shared" si="254"/>
        <v>0</v>
      </c>
      <c r="BA190" s="9">
        <f t="shared" si="254"/>
        <v>0</v>
      </c>
    </row>
    <row r="191" spans="30:53" x14ac:dyDescent="0.35">
      <c r="AD191" s="7">
        <v>44745</v>
      </c>
      <c r="AE191" s="9">
        <f t="shared" ref="AE191:BA191" si="255">IF(AE36&lt;&gt;0,1,0)</f>
        <v>0</v>
      </c>
      <c r="AF191" s="9">
        <f t="shared" si="255"/>
        <v>0</v>
      </c>
      <c r="AG191" s="9">
        <f t="shared" si="255"/>
        <v>0</v>
      </c>
      <c r="AH191" s="9">
        <f t="shared" si="255"/>
        <v>0</v>
      </c>
      <c r="AI191" s="9">
        <f t="shared" si="255"/>
        <v>0</v>
      </c>
      <c r="AJ191" s="9">
        <f t="shared" si="255"/>
        <v>0</v>
      </c>
      <c r="AK191" s="9">
        <f t="shared" si="255"/>
        <v>0</v>
      </c>
      <c r="AL191" s="9">
        <f t="shared" si="255"/>
        <v>0</v>
      </c>
      <c r="AM191" s="9">
        <f t="shared" si="255"/>
        <v>0</v>
      </c>
      <c r="AN191" s="9">
        <f t="shared" si="255"/>
        <v>0</v>
      </c>
      <c r="AO191" s="9">
        <f t="shared" si="255"/>
        <v>0</v>
      </c>
      <c r="AP191" s="9">
        <f t="shared" si="255"/>
        <v>1</v>
      </c>
      <c r="AQ191" s="9">
        <f t="shared" si="255"/>
        <v>0</v>
      </c>
      <c r="AR191" s="9">
        <f t="shared" si="255"/>
        <v>0</v>
      </c>
      <c r="AS191" s="9">
        <f t="shared" si="255"/>
        <v>0</v>
      </c>
      <c r="AT191" s="9">
        <f t="shared" si="255"/>
        <v>0</v>
      </c>
      <c r="AU191" s="9">
        <f t="shared" si="255"/>
        <v>0</v>
      </c>
      <c r="AV191" s="9">
        <f t="shared" si="255"/>
        <v>0</v>
      </c>
      <c r="AW191" s="9">
        <f t="shared" si="255"/>
        <v>0</v>
      </c>
      <c r="AX191" s="9">
        <f t="shared" si="255"/>
        <v>0</v>
      </c>
      <c r="AY191" s="9">
        <f t="shared" si="255"/>
        <v>0</v>
      </c>
      <c r="AZ191" s="9">
        <f t="shared" si="255"/>
        <v>0</v>
      </c>
      <c r="BA191" s="9">
        <f t="shared" si="255"/>
        <v>0</v>
      </c>
    </row>
    <row r="192" spans="30:53" x14ac:dyDescent="0.35">
      <c r="AD192" s="7">
        <v>44746</v>
      </c>
      <c r="AE192" s="9">
        <f t="shared" ref="AE192:BA192" si="256">IF(AE37&lt;&gt;0,1,0)</f>
        <v>0</v>
      </c>
      <c r="AF192" s="9">
        <f t="shared" si="256"/>
        <v>0</v>
      </c>
      <c r="AG192" s="9">
        <f t="shared" si="256"/>
        <v>0</v>
      </c>
      <c r="AH192" s="9">
        <f t="shared" si="256"/>
        <v>0</v>
      </c>
      <c r="AI192" s="9">
        <f t="shared" si="256"/>
        <v>0</v>
      </c>
      <c r="AJ192" s="9">
        <f t="shared" si="256"/>
        <v>0</v>
      </c>
      <c r="AK192" s="9">
        <f t="shared" si="256"/>
        <v>0</v>
      </c>
      <c r="AL192" s="9">
        <f t="shared" si="256"/>
        <v>0</v>
      </c>
      <c r="AM192" s="9">
        <f t="shared" si="256"/>
        <v>0</v>
      </c>
      <c r="AN192" s="9">
        <f t="shared" si="256"/>
        <v>0</v>
      </c>
      <c r="AO192" s="9">
        <f t="shared" si="256"/>
        <v>0</v>
      </c>
      <c r="AP192" s="9">
        <f t="shared" si="256"/>
        <v>0</v>
      </c>
      <c r="AQ192" s="9">
        <f t="shared" si="256"/>
        <v>0</v>
      </c>
      <c r="AR192" s="9">
        <f t="shared" si="256"/>
        <v>0</v>
      </c>
      <c r="AS192" s="9">
        <f t="shared" si="256"/>
        <v>0</v>
      </c>
      <c r="AT192" s="9">
        <f t="shared" si="256"/>
        <v>0</v>
      </c>
      <c r="AU192" s="9">
        <f t="shared" si="256"/>
        <v>0</v>
      </c>
      <c r="AV192" s="9">
        <f t="shared" si="256"/>
        <v>0</v>
      </c>
      <c r="AW192" s="9">
        <f t="shared" si="256"/>
        <v>0</v>
      </c>
      <c r="AX192" s="9">
        <f t="shared" si="256"/>
        <v>1</v>
      </c>
      <c r="AY192" s="9">
        <f t="shared" si="256"/>
        <v>0</v>
      </c>
      <c r="AZ192" s="9">
        <f t="shared" si="256"/>
        <v>0</v>
      </c>
      <c r="BA192" s="9">
        <f t="shared" si="256"/>
        <v>0</v>
      </c>
    </row>
    <row r="193" spans="30:53" x14ac:dyDescent="0.35">
      <c r="AD193" s="7">
        <v>44747</v>
      </c>
      <c r="AE193" s="9">
        <f t="shared" ref="AE193:BA193" si="257">IF(AE38&lt;&gt;0,1,0)</f>
        <v>0</v>
      </c>
      <c r="AF193" s="9">
        <f t="shared" si="257"/>
        <v>0</v>
      </c>
      <c r="AG193" s="9">
        <f t="shared" si="257"/>
        <v>0</v>
      </c>
      <c r="AH193" s="9">
        <f t="shared" si="257"/>
        <v>0</v>
      </c>
      <c r="AI193" s="9">
        <f t="shared" si="257"/>
        <v>0</v>
      </c>
      <c r="AJ193" s="9">
        <f t="shared" si="257"/>
        <v>0</v>
      </c>
      <c r="AK193" s="9">
        <f t="shared" si="257"/>
        <v>0</v>
      </c>
      <c r="AL193" s="9">
        <f t="shared" si="257"/>
        <v>0</v>
      </c>
      <c r="AM193" s="9">
        <f t="shared" si="257"/>
        <v>0</v>
      </c>
      <c r="AN193" s="9">
        <f t="shared" si="257"/>
        <v>0</v>
      </c>
      <c r="AO193" s="9">
        <f t="shared" si="257"/>
        <v>0</v>
      </c>
      <c r="AP193" s="9">
        <f t="shared" si="257"/>
        <v>0</v>
      </c>
      <c r="AQ193" s="9">
        <f t="shared" si="257"/>
        <v>0</v>
      </c>
      <c r="AR193" s="9">
        <f t="shared" si="257"/>
        <v>0</v>
      </c>
      <c r="AS193" s="9">
        <f t="shared" si="257"/>
        <v>0</v>
      </c>
      <c r="AT193" s="9">
        <f t="shared" si="257"/>
        <v>0</v>
      </c>
      <c r="AU193" s="9">
        <f t="shared" si="257"/>
        <v>0</v>
      </c>
      <c r="AV193" s="9">
        <f t="shared" si="257"/>
        <v>0</v>
      </c>
      <c r="AW193" s="9">
        <f t="shared" si="257"/>
        <v>0</v>
      </c>
      <c r="AX193" s="9">
        <f t="shared" si="257"/>
        <v>1</v>
      </c>
      <c r="AY193" s="9">
        <f t="shared" si="257"/>
        <v>0</v>
      </c>
      <c r="AZ193" s="9">
        <f t="shared" si="257"/>
        <v>0</v>
      </c>
      <c r="BA193" s="9">
        <f t="shared" si="257"/>
        <v>0</v>
      </c>
    </row>
    <row r="194" spans="30:53" x14ac:dyDescent="0.35">
      <c r="AD194" s="7">
        <v>44748</v>
      </c>
      <c r="AE194" s="9">
        <f t="shared" ref="AE194:BA194" si="258">IF(AE39&lt;&gt;0,1,0)</f>
        <v>0</v>
      </c>
      <c r="AF194" s="9">
        <f t="shared" si="258"/>
        <v>0</v>
      </c>
      <c r="AG194" s="9">
        <f t="shared" si="258"/>
        <v>0</v>
      </c>
      <c r="AH194" s="9">
        <f t="shared" si="258"/>
        <v>0</v>
      </c>
      <c r="AI194" s="9">
        <f t="shared" si="258"/>
        <v>0</v>
      </c>
      <c r="AJ194" s="9">
        <f t="shared" si="258"/>
        <v>0</v>
      </c>
      <c r="AK194" s="9">
        <f t="shared" si="258"/>
        <v>0</v>
      </c>
      <c r="AL194" s="9">
        <f t="shared" si="258"/>
        <v>0</v>
      </c>
      <c r="AM194" s="9">
        <f t="shared" si="258"/>
        <v>0</v>
      </c>
      <c r="AN194" s="9">
        <f t="shared" si="258"/>
        <v>0</v>
      </c>
      <c r="AO194" s="9">
        <f t="shared" si="258"/>
        <v>0</v>
      </c>
      <c r="AP194" s="9">
        <f t="shared" si="258"/>
        <v>0</v>
      </c>
      <c r="AQ194" s="9">
        <f t="shared" si="258"/>
        <v>0</v>
      </c>
      <c r="AR194" s="9">
        <f t="shared" si="258"/>
        <v>1</v>
      </c>
      <c r="AS194" s="9">
        <f t="shared" si="258"/>
        <v>0</v>
      </c>
      <c r="AT194" s="9">
        <f t="shared" si="258"/>
        <v>0</v>
      </c>
      <c r="AU194" s="9">
        <f t="shared" si="258"/>
        <v>0</v>
      </c>
      <c r="AV194" s="9">
        <f t="shared" si="258"/>
        <v>0</v>
      </c>
      <c r="AW194" s="9">
        <f t="shared" si="258"/>
        <v>0</v>
      </c>
      <c r="AX194" s="9">
        <f t="shared" si="258"/>
        <v>0</v>
      </c>
      <c r="AY194" s="9">
        <f t="shared" si="258"/>
        <v>0</v>
      </c>
      <c r="AZ194" s="9">
        <f t="shared" si="258"/>
        <v>0</v>
      </c>
      <c r="BA194" s="9">
        <f t="shared" si="258"/>
        <v>0</v>
      </c>
    </row>
    <row r="195" spans="30:53" x14ac:dyDescent="0.35">
      <c r="AD195" s="7">
        <v>44749</v>
      </c>
      <c r="AE195" s="9">
        <f t="shared" ref="AE195:BA195" si="259">IF(AE40&lt;&gt;0,1,0)</f>
        <v>0</v>
      </c>
      <c r="AF195" s="9">
        <f t="shared" si="259"/>
        <v>0</v>
      </c>
      <c r="AG195" s="9">
        <f t="shared" si="259"/>
        <v>0</v>
      </c>
      <c r="AH195" s="9">
        <f t="shared" si="259"/>
        <v>0</v>
      </c>
      <c r="AI195" s="9">
        <f t="shared" si="259"/>
        <v>0</v>
      </c>
      <c r="AJ195" s="9">
        <f t="shared" si="259"/>
        <v>0</v>
      </c>
      <c r="AK195" s="9">
        <f t="shared" si="259"/>
        <v>0</v>
      </c>
      <c r="AL195" s="9">
        <f t="shared" si="259"/>
        <v>0</v>
      </c>
      <c r="AM195" s="9">
        <f t="shared" si="259"/>
        <v>0</v>
      </c>
      <c r="AN195" s="9">
        <f t="shared" si="259"/>
        <v>0</v>
      </c>
      <c r="AO195" s="9">
        <f t="shared" si="259"/>
        <v>0</v>
      </c>
      <c r="AP195" s="9">
        <f t="shared" si="259"/>
        <v>0</v>
      </c>
      <c r="AQ195" s="9">
        <f t="shared" si="259"/>
        <v>0</v>
      </c>
      <c r="AR195" s="9">
        <f t="shared" si="259"/>
        <v>0</v>
      </c>
      <c r="AS195" s="9">
        <f t="shared" si="259"/>
        <v>0</v>
      </c>
      <c r="AT195" s="9">
        <f t="shared" si="259"/>
        <v>1</v>
      </c>
      <c r="AU195" s="9">
        <f t="shared" si="259"/>
        <v>0</v>
      </c>
      <c r="AV195" s="9">
        <f t="shared" si="259"/>
        <v>0</v>
      </c>
      <c r="AW195" s="9">
        <f t="shared" si="259"/>
        <v>0</v>
      </c>
      <c r="AX195" s="9">
        <f t="shared" si="259"/>
        <v>0</v>
      </c>
      <c r="AY195" s="9">
        <f t="shared" si="259"/>
        <v>0</v>
      </c>
      <c r="AZ195" s="9">
        <f t="shared" si="259"/>
        <v>0</v>
      </c>
      <c r="BA195" s="9">
        <f t="shared" si="259"/>
        <v>0</v>
      </c>
    </row>
    <row r="196" spans="30:53" x14ac:dyDescent="0.35">
      <c r="AD196" s="7">
        <v>44750</v>
      </c>
      <c r="AE196" s="9">
        <f t="shared" ref="AE196:BA196" si="260">IF(AE41&lt;&gt;0,1,0)</f>
        <v>0</v>
      </c>
      <c r="AF196" s="9">
        <f t="shared" si="260"/>
        <v>0</v>
      </c>
      <c r="AG196" s="9">
        <f t="shared" si="260"/>
        <v>0</v>
      </c>
      <c r="AH196" s="9">
        <f t="shared" si="260"/>
        <v>0</v>
      </c>
      <c r="AI196" s="9">
        <f t="shared" si="260"/>
        <v>0</v>
      </c>
      <c r="AJ196" s="9">
        <f t="shared" si="260"/>
        <v>0</v>
      </c>
      <c r="AK196" s="9">
        <f t="shared" si="260"/>
        <v>0</v>
      </c>
      <c r="AL196" s="9">
        <f t="shared" si="260"/>
        <v>0</v>
      </c>
      <c r="AM196" s="9">
        <f t="shared" si="260"/>
        <v>0</v>
      </c>
      <c r="AN196" s="9">
        <f t="shared" si="260"/>
        <v>0</v>
      </c>
      <c r="AO196" s="9">
        <f t="shared" si="260"/>
        <v>0</v>
      </c>
      <c r="AP196" s="9">
        <f t="shared" si="260"/>
        <v>0</v>
      </c>
      <c r="AQ196" s="9">
        <f t="shared" si="260"/>
        <v>0</v>
      </c>
      <c r="AR196" s="9">
        <f t="shared" si="260"/>
        <v>0</v>
      </c>
      <c r="AS196" s="9">
        <f t="shared" si="260"/>
        <v>0</v>
      </c>
      <c r="AT196" s="9">
        <f t="shared" si="260"/>
        <v>0</v>
      </c>
      <c r="AU196" s="9">
        <f t="shared" si="260"/>
        <v>1</v>
      </c>
      <c r="AV196" s="9">
        <f t="shared" si="260"/>
        <v>0</v>
      </c>
      <c r="AW196" s="9">
        <f t="shared" si="260"/>
        <v>0</v>
      </c>
      <c r="AX196" s="9">
        <f t="shared" si="260"/>
        <v>0</v>
      </c>
      <c r="AY196" s="9">
        <f t="shared" si="260"/>
        <v>0</v>
      </c>
      <c r="AZ196" s="9">
        <f t="shared" si="260"/>
        <v>0</v>
      </c>
      <c r="BA196" s="9">
        <f t="shared" si="260"/>
        <v>0</v>
      </c>
    </row>
    <row r="197" spans="30:53" x14ac:dyDescent="0.35">
      <c r="AD197" s="7">
        <v>44751</v>
      </c>
      <c r="AE197" s="9">
        <f t="shared" ref="AE197:BA197" si="261">IF(AE42&lt;&gt;0,1,0)</f>
        <v>0</v>
      </c>
      <c r="AF197" s="9">
        <f t="shared" si="261"/>
        <v>0</v>
      </c>
      <c r="AG197" s="9">
        <f t="shared" si="261"/>
        <v>0</v>
      </c>
      <c r="AH197" s="9">
        <f t="shared" si="261"/>
        <v>0</v>
      </c>
      <c r="AI197" s="9">
        <f t="shared" si="261"/>
        <v>0</v>
      </c>
      <c r="AJ197" s="9">
        <f t="shared" si="261"/>
        <v>0</v>
      </c>
      <c r="AK197" s="9">
        <f t="shared" si="261"/>
        <v>0</v>
      </c>
      <c r="AL197" s="9">
        <f t="shared" si="261"/>
        <v>0</v>
      </c>
      <c r="AM197" s="9">
        <f t="shared" si="261"/>
        <v>0</v>
      </c>
      <c r="AN197" s="9">
        <f t="shared" si="261"/>
        <v>0</v>
      </c>
      <c r="AO197" s="9">
        <f t="shared" si="261"/>
        <v>0</v>
      </c>
      <c r="AP197" s="9">
        <f t="shared" si="261"/>
        <v>0</v>
      </c>
      <c r="AQ197" s="9">
        <f t="shared" si="261"/>
        <v>0</v>
      </c>
      <c r="AR197" s="9">
        <f t="shared" si="261"/>
        <v>1</v>
      </c>
      <c r="AS197" s="9">
        <f t="shared" si="261"/>
        <v>0</v>
      </c>
      <c r="AT197" s="9">
        <f t="shared" si="261"/>
        <v>0</v>
      </c>
      <c r="AU197" s="9">
        <f t="shared" si="261"/>
        <v>0</v>
      </c>
      <c r="AV197" s="9">
        <f t="shared" si="261"/>
        <v>0</v>
      </c>
      <c r="AW197" s="9">
        <f t="shared" si="261"/>
        <v>0</v>
      </c>
      <c r="AX197" s="9">
        <f t="shared" si="261"/>
        <v>0</v>
      </c>
      <c r="AY197" s="9">
        <f t="shared" si="261"/>
        <v>0</v>
      </c>
      <c r="AZ197" s="9">
        <f t="shared" si="261"/>
        <v>0</v>
      </c>
      <c r="BA197" s="9">
        <f t="shared" si="261"/>
        <v>0</v>
      </c>
    </row>
    <row r="198" spans="30:53" x14ac:dyDescent="0.35">
      <c r="AD198" s="7">
        <v>44752</v>
      </c>
      <c r="AE198" s="9">
        <f t="shared" ref="AE198:BA198" si="262">IF(AE43&lt;&gt;0,1,0)</f>
        <v>0</v>
      </c>
      <c r="AF198" s="9">
        <f t="shared" si="262"/>
        <v>0</v>
      </c>
      <c r="AG198" s="9">
        <f t="shared" si="262"/>
        <v>0</v>
      </c>
      <c r="AH198" s="9">
        <f t="shared" si="262"/>
        <v>0</v>
      </c>
      <c r="AI198" s="9">
        <f t="shared" si="262"/>
        <v>0</v>
      </c>
      <c r="AJ198" s="9">
        <f t="shared" si="262"/>
        <v>0</v>
      </c>
      <c r="AK198" s="9">
        <f t="shared" si="262"/>
        <v>0</v>
      </c>
      <c r="AL198" s="9">
        <f t="shared" si="262"/>
        <v>0</v>
      </c>
      <c r="AM198" s="9">
        <f t="shared" si="262"/>
        <v>0</v>
      </c>
      <c r="AN198" s="9">
        <f t="shared" si="262"/>
        <v>0</v>
      </c>
      <c r="AO198" s="9">
        <f t="shared" si="262"/>
        <v>0</v>
      </c>
      <c r="AP198" s="9">
        <f t="shared" si="262"/>
        <v>0</v>
      </c>
      <c r="AQ198" s="9">
        <f t="shared" si="262"/>
        <v>1</v>
      </c>
      <c r="AR198" s="9">
        <f t="shared" si="262"/>
        <v>0</v>
      </c>
      <c r="AS198" s="9">
        <f t="shared" si="262"/>
        <v>0</v>
      </c>
      <c r="AT198" s="9">
        <f t="shared" si="262"/>
        <v>0</v>
      </c>
      <c r="AU198" s="9">
        <f t="shared" si="262"/>
        <v>0</v>
      </c>
      <c r="AV198" s="9">
        <f t="shared" si="262"/>
        <v>0</v>
      </c>
      <c r="AW198" s="9">
        <f t="shared" si="262"/>
        <v>0</v>
      </c>
      <c r="AX198" s="9">
        <f t="shared" si="262"/>
        <v>0</v>
      </c>
      <c r="AY198" s="9">
        <f t="shared" si="262"/>
        <v>0</v>
      </c>
      <c r="AZ198" s="9">
        <f t="shared" si="262"/>
        <v>0</v>
      </c>
      <c r="BA198" s="9">
        <f t="shared" si="262"/>
        <v>0</v>
      </c>
    </row>
    <row r="199" spans="30:53" x14ac:dyDescent="0.35">
      <c r="AD199" s="7">
        <v>44753</v>
      </c>
      <c r="AE199" s="9">
        <f t="shared" ref="AE199:BA199" si="263">IF(AE44&lt;&gt;0,1,0)</f>
        <v>0</v>
      </c>
      <c r="AF199" s="9">
        <f t="shared" si="263"/>
        <v>0</v>
      </c>
      <c r="AG199" s="9">
        <f t="shared" si="263"/>
        <v>0</v>
      </c>
      <c r="AH199" s="9">
        <f t="shared" si="263"/>
        <v>0</v>
      </c>
      <c r="AI199" s="9">
        <f t="shared" si="263"/>
        <v>0</v>
      </c>
      <c r="AJ199" s="9">
        <f t="shared" si="263"/>
        <v>0</v>
      </c>
      <c r="AK199" s="9">
        <f t="shared" si="263"/>
        <v>0</v>
      </c>
      <c r="AL199" s="9">
        <f t="shared" si="263"/>
        <v>0</v>
      </c>
      <c r="AM199" s="9">
        <f t="shared" si="263"/>
        <v>0</v>
      </c>
      <c r="AN199" s="9">
        <f t="shared" si="263"/>
        <v>0</v>
      </c>
      <c r="AO199" s="9">
        <f t="shared" si="263"/>
        <v>0</v>
      </c>
      <c r="AP199" s="9">
        <f t="shared" si="263"/>
        <v>0</v>
      </c>
      <c r="AQ199" s="9">
        <f t="shared" si="263"/>
        <v>1</v>
      </c>
      <c r="AR199" s="9">
        <f t="shared" si="263"/>
        <v>0</v>
      </c>
      <c r="AS199" s="9">
        <f t="shared" si="263"/>
        <v>0</v>
      </c>
      <c r="AT199" s="9">
        <f t="shared" si="263"/>
        <v>0</v>
      </c>
      <c r="AU199" s="9">
        <f t="shared" si="263"/>
        <v>0</v>
      </c>
      <c r="AV199" s="9">
        <f t="shared" si="263"/>
        <v>0</v>
      </c>
      <c r="AW199" s="9">
        <f t="shared" si="263"/>
        <v>0</v>
      </c>
      <c r="AX199" s="9">
        <f t="shared" si="263"/>
        <v>0</v>
      </c>
      <c r="AY199" s="9">
        <f t="shared" si="263"/>
        <v>0</v>
      </c>
      <c r="AZ199" s="9">
        <f t="shared" si="263"/>
        <v>0</v>
      </c>
      <c r="BA199" s="9">
        <f t="shared" si="263"/>
        <v>0</v>
      </c>
    </row>
    <row r="200" spans="30:53" x14ac:dyDescent="0.35">
      <c r="AD200" s="7">
        <v>44754</v>
      </c>
      <c r="AE200" s="9">
        <f t="shared" ref="AE200:BA200" si="264">IF(AE45&lt;&gt;0,1,0)</f>
        <v>0</v>
      </c>
      <c r="AF200" s="9">
        <f t="shared" si="264"/>
        <v>0</v>
      </c>
      <c r="AG200" s="9">
        <f t="shared" si="264"/>
        <v>0</v>
      </c>
      <c r="AH200" s="9">
        <f t="shared" si="264"/>
        <v>0</v>
      </c>
      <c r="AI200" s="9">
        <f t="shared" si="264"/>
        <v>0</v>
      </c>
      <c r="AJ200" s="9">
        <f t="shared" si="264"/>
        <v>0</v>
      </c>
      <c r="AK200" s="9">
        <f t="shared" si="264"/>
        <v>0</v>
      </c>
      <c r="AL200" s="9">
        <f t="shared" si="264"/>
        <v>0</v>
      </c>
      <c r="AM200" s="9">
        <f t="shared" si="264"/>
        <v>0</v>
      </c>
      <c r="AN200" s="9">
        <f t="shared" si="264"/>
        <v>0</v>
      </c>
      <c r="AO200" s="9">
        <f t="shared" si="264"/>
        <v>0</v>
      </c>
      <c r="AP200" s="9">
        <f t="shared" si="264"/>
        <v>0</v>
      </c>
      <c r="AQ200" s="9">
        <f t="shared" si="264"/>
        <v>0</v>
      </c>
      <c r="AR200" s="9">
        <f t="shared" si="264"/>
        <v>1</v>
      </c>
      <c r="AS200" s="9">
        <f t="shared" si="264"/>
        <v>0</v>
      </c>
      <c r="AT200" s="9">
        <f t="shared" si="264"/>
        <v>0</v>
      </c>
      <c r="AU200" s="9">
        <f t="shared" si="264"/>
        <v>0</v>
      </c>
      <c r="AV200" s="9">
        <f t="shared" si="264"/>
        <v>0</v>
      </c>
      <c r="AW200" s="9">
        <f t="shared" si="264"/>
        <v>0</v>
      </c>
      <c r="AX200" s="9">
        <f t="shared" si="264"/>
        <v>0</v>
      </c>
      <c r="AY200" s="9">
        <f t="shared" si="264"/>
        <v>0</v>
      </c>
      <c r="AZ200" s="9">
        <f t="shared" si="264"/>
        <v>0</v>
      </c>
      <c r="BA200" s="9">
        <f t="shared" si="264"/>
        <v>0</v>
      </c>
    </row>
    <row r="201" spans="30:53" x14ac:dyDescent="0.35">
      <c r="AD201" s="7">
        <v>44755</v>
      </c>
      <c r="AE201" s="9">
        <f t="shared" ref="AE201:BA201" si="265">IF(AE46&lt;&gt;0,1,0)</f>
        <v>0</v>
      </c>
      <c r="AF201" s="9">
        <f t="shared" si="265"/>
        <v>0</v>
      </c>
      <c r="AG201" s="9">
        <f t="shared" si="265"/>
        <v>0</v>
      </c>
      <c r="AH201" s="9">
        <f t="shared" si="265"/>
        <v>1</v>
      </c>
      <c r="AI201" s="9">
        <f t="shared" si="265"/>
        <v>0</v>
      </c>
      <c r="AJ201" s="9">
        <f t="shared" si="265"/>
        <v>0</v>
      </c>
      <c r="AK201" s="9">
        <f t="shared" si="265"/>
        <v>0</v>
      </c>
      <c r="AL201" s="9">
        <f t="shared" si="265"/>
        <v>0</v>
      </c>
      <c r="AM201" s="9">
        <f t="shared" si="265"/>
        <v>0</v>
      </c>
      <c r="AN201" s="9">
        <f t="shared" si="265"/>
        <v>0</v>
      </c>
      <c r="AO201" s="9">
        <f t="shared" si="265"/>
        <v>0</v>
      </c>
      <c r="AP201" s="9">
        <f t="shared" si="265"/>
        <v>0</v>
      </c>
      <c r="AQ201" s="9">
        <f t="shared" si="265"/>
        <v>0</v>
      </c>
      <c r="AR201" s="9">
        <f t="shared" si="265"/>
        <v>0</v>
      </c>
      <c r="AS201" s="9">
        <f t="shared" si="265"/>
        <v>0</v>
      </c>
      <c r="AT201" s="9">
        <f t="shared" si="265"/>
        <v>0</v>
      </c>
      <c r="AU201" s="9">
        <f t="shared" si="265"/>
        <v>0</v>
      </c>
      <c r="AV201" s="9">
        <f t="shared" si="265"/>
        <v>0</v>
      </c>
      <c r="AW201" s="9">
        <f t="shared" si="265"/>
        <v>0</v>
      </c>
      <c r="AX201" s="9">
        <f t="shared" si="265"/>
        <v>0</v>
      </c>
      <c r="AY201" s="9">
        <f t="shared" si="265"/>
        <v>0</v>
      </c>
      <c r="AZ201" s="9">
        <f t="shared" si="265"/>
        <v>0</v>
      </c>
      <c r="BA201" s="9">
        <f t="shared" si="265"/>
        <v>0</v>
      </c>
    </row>
    <row r="202" spans="30:53" x14ac:dyDescent="0.35">
      <c r="AD202" s="7">
        <v>44756</v>
      </c>
      <c r="AE202" s="9">
        <f t="shared" ref="AE202:BA202" si="266">IF(AE47&lt;&gt;0,1,0)</f>
        <v>0</v>
      </c>
      <c r="AF202" s="9">
        <f t="shared" si="266"/>
        <v>0</v>
      </c>
      <c r="AG202" s="9">
        <f t="shared" si="266"/>
        <v>0</v>
      </c>
      <c r="AH202" s="9">
        <f t="shared" si="266"/>
        <v>0</v>
      </c>
      <c r="AI202" s="9">
        <f t="shared" si="266"/>
        <v>0</v>
      </c>
      <c r="AJ202" s="9">
        <f t="shared" si="266"/>
        <v>1</v>
      </c>
      <c r="AK202" s="9">
        <f t="shared" si="266"/>
        <v>0</v>
      </c>
      <c r="AL202" s="9">
        <f t="shared" si="266"/>
        <v>0</v>
      </c>
      <c r="AM202" s="9">
        <f t="shared" si="266"/>
        <v>0</v>
      </c>
      <c r="AN202" s="9">
        <f t="shared" si="266"/>
        <v>0</v>
      </c>
      <c r="AO202" s="9">
        <f t="shared" si="266"/>
        <v>0</v>
      </c>
      <c r="AP202" s="9">
        <f t="shared" si="266"/>
        <v>0</v>
      </c>
      <c r="AQ202" s="9">
        <f t="shared" si="266"/>
        <v>0</v>
      </c>
      <c r="AR202" s="9">
        <f t="shared" si="266"/>
        <v>0</v>
      </c>
      <c r="AS202" s="9">
        <f t="shared" si="266"/>
        <v>0</v>
      </c>
      <c r="AT202" s="9">
        <f t="shared" si="266"/>
        <v>0</v>
      </c>
      <c r="AU202" s="9">
        <f t="shared" si="266"/>
        <v>0</v>
      </c>
      <c r="AV202" s="9">
        <f t="shared" si="266"/>
        <v>0</v>
      </c>
      <c r="AW202" s="9">
        <f t="shared" si="266"/>
        <v>0</v>
      </c>
      <c r="AX202" s="9">
        <f t="shared" si="266"/>
        <v>0</v>
      </c>
      <c r="AY202" s="9">
        <f t="shared" si="266"/>
        <v>0</v>
      </c>
      <c r="AZ202" s="9">
        <f t="shared" si="266"/>
        <v>0</v>
      </c>
      <c r="BA202" s="9">
        <f t="shared" si="266"/>
        <v>0</v>
      </c>
    </row>
    <row r="203" spans="30:53" x14ac:dyDescent="0.35">
      <c r="AD203" s="7">
        <v>44757</v>
      </c>
      <c r="AE203" s="9">
        <f t="shared" ref="AE203:BA203" si="267">IF(AE48&lt;&gt;0,1,0)</f>
        <v>0</v>
      </c>
      <c r="AF203" s="9">
        <f t="shared" si="267"/>
        <v>0</v>
      </c>
      <c r="AG203" s="9">
        <f t="shared" si="267"/>
        <v>0</v>
      </c>
      <c r="AH203" s="9">
        <f t="shared" si="267"/>
        <v>0</v>
      </c>
      <c r="AI203" s="9">
        <f t="shared" si="267"/>
        <v>0</v>
      </c>
      <c r="AJ203" s="9">
        <f t="shared" si="267"/>
        <v>0</v>
      </c>
      <c r="AK203" s="9">
        <f t="shared" si="267"/>
        <v>0</v>
      </c>
      <c r="AL203" s="9">
        <f t="shared" si="267"/>
        <v>0</v>
      </c>
      <c r="AM203" s="9">
        <f t="shared" si="267"/>
        <v>0</v>
      </c>
      <c r="AN203" s="9">
        <f t="shared" si="267"/>
        <v>0</v>
      </c>
      <c r="AO203" s="9">
        <f t="shared" si="267"/>
        <v>0</v>
      </c>
      <c r="AP203" s="9">
        <f t="shared" si="267"/>
        <v>0</v>
      </c>
      <c r="AQ203" s="9">
        <f t="shared" si="267"/>
        <v>1</v>
      </c>
      <c r="AR203" s="9">
        <f t="shared" si="267"/>
        <v>0</v>
      </c>
      <c r="AS203" s="9">
        <f t="shared" si="267"/>
        <v>0</v>
      </c>
      <c r="AT203" s="9">
        <f t="shared" si="267"/>
        <v>0</v>
      </c>
      <c r="AU203" s="9">
        <f t="shared" si="267"/>
        <v>0</v>
      </c>
      <c r="AV203" s="9">
        <f t="shared" si="267"/>
        <v>0</v>
      </c>
      <c r="AW203" s="9">
        <f t="shared" si="267"/>
        <v>0</v>
      </c>
      <c r="AX203" s="9">
        <f t="shared" si="267"/>
        <v>0</v>
      </c>
      <c r="AY203" s="9">
        <f t="shared" si="267"/>
        <v>0</v>
      </c>
      <c r="AZ203" s="9">
        <f t="shared" si="267"/>
        <v>0</v>
      </c>
      <c r="BA203" s="9">
        <f t="shared" si="267"/>
        <v>0</v>
      </c>
    </row>
    <row r="204" spans="30:53" x14ac:dyDescent="0.35">
      <c r="AD204" s="7">
        <v>44758</v>
      </c>
      <c r="AE204" s="9">
        <f t="shared" ref="AE204:BA204" si="268">IF(AE49&lt;&gt;0,1,0)</f>
        <v>0</v>
      </c>
      <c r="AF204" s="9">
        <f t="shared" si="268"/>
        <v>0</v>
      </c>
      <c r="AG204" s="9">
        <f t="shared" si="268"/>
        <v>1</v>
      </c>
      <c r="AH204" s="9">
        <f t="shared" si="268"/>
        <v>0</v>
      </c>
      <c r="AI204" s="9">
        <f t="shared" si="268"/>
        <v>0</v>
      </c>
      <c r="AJ204" s="9">
        <f t="shared" si="268"/>
        <v>0</v>
      </c>
      <c r="AK204" s="9">
        <f t="shared" si="268"/>
        <v>0</v>
      </c>
      <c r="AL204" s="9">
        <f t="shared" si="268"/>
        <v>0</v>
      </c>
      <c r="AM204" s="9">
        <f t="shared" si="268"/>
        <v>0</v>
      </c>
      <c r="AN204" s="9">
        <f t="shared" si="268"/>
        <v>0</v>
      </c>
      <c r="AO204" s="9">
        <f t="shared" si="268"/>
        <v>0</v>
      </c>
      <c r="AP204" s="9">
        <f t="shared" si="268"/>
        <v>0</v>
      </c>
      <c r="AQ204" s="9">
        <f t="shared" si="268"/>
        <v>0</v>
      </c>
      <c r="AR204" s="9">
        <f t="shared" si="268"/>
        <v>0</v>
      </c>
      <c r="AS204" s="9">
        <f t="shared" si="268"/>
        <v>0</v>
      </c>
      <c r="AT204" s="9">
        <f t="shared" si="268"/>
        <v>0</v>
      </c>
      <c r="AU204" s="9">
        <f t="shared" si="268"/>
        <v>0</v>
      </c>
      <c r="AV204" s="9">
        <f t="shared" si="268"/>
        <v>0</v>
      </c>
      <c r="AW204" s="9">
        <f t="shared" si="268"/>
        <v>0</v>
      </c>
      <c r="AX204" s="9">
        <f t="shared" si="268"/>
        <v>0</v>
      </c>
      <c r="AY204" s="9">
        <f t="shared" si="268"/>
        <v>0</v>
      </c>
      <c r="AZ204" s="9">
        <f t="shared" si="268"/>
        <v>0</v>
      </c>
      <c r="BA204" s="9">
        <f t="shared" si="268"/>
        <v>0</v>
      </c>
    </row>
    <row r="205" spans="30:53" x14ac:dyDescent="0.35">
      <c r="AD205" s="7">
        <v>44759</v>
      </c>
      <c r="AE205" s="9">
        <f t="shared" ref="AE205:BA205" si="269">IF(AE50&lt;&gt;0,1,0)</f>
        <v>0</v>
      </c>
      <c r="AF205" s="9">
        <f t="shared" si="269"/>
        <v>0</v>
      </c>
      <c r="AG205" s="9">
        <f t="shared" si="269"/>
        <v>0</v>
      </c>
      <c r="AH205" s="9">
        <f t="shared" si="269"/>
        <v>1</v>
      </c>
      <c r="AI205" s="9">
        <f t="shared" si="269"/>
        <v>0</v>
      </c>
      <c r="AJ205" s="9">
        <f t="shared" si="269"/>
        <v>0</v>
      </c>
      <c r="AK205" s="9">
        <f t="shared" si="269"/>
        <v>0</v>
      </c>
      <c r="AL205" s="9">
        <f t="shared" si="269"/>
        <v>0</v>
      </c>
      <c r="AM205" s="9">
        <f t="shared" si="269"/>
        <v>0</v>
      </c>
      <c r="AN205" s="9">
        <f t="shared" si="269"/>
        <v>0</v>
      </c>
      <c r="AO205" s="9">
        <f t="shared" si="269"/>
        <v>0</v>
      </c>
      <c r="AP205" s="9">
        <f t="shared" si="269"/>
        <v>0</v>
      </c>
      <c r="AQ205" s="9">
        <f t="shared" si="269"/>
        <v>0</v>
      </c>
      <c r="AR205" s="9">
        <f t="shared" si="269"/>
        <v>0</v>
      </c>
      <c r="AS205" s="9">
        <f t="shared" si="269"/>
        <v>0</v>
      </c>
      <c r="AT205" s="9">
        <f t="shared" si="269"/>
        <v>0</v>
      </c>
      <c r="AU205" s="9">
        <f t="shared" si="269"/>
        <v>0</v>
      </c>
      <c r="AV205" s="9">
        <f t="shared" si="269"/>
        <v>0</v>
      </c>
      <c r="AW205" s="9">
        <f t="shared" si="269"/>
        <v>0</v>
      </c>
      <c r="AX205" s="9">
        <f t="shared" si="269"/>
        <v>0</v>
      </c>
      <c r="AY205" s="9">
        <f t="shared" si="269"/>
        <v>0</v>
      </c>
      <c r="AZ205" s="9">
        <f t="shared" si="269"/>
        <v>0</v>
      </c>
      <c r="BA205" s="9">
        <f t="shared" si="269"/>
        <v>0</v>
      </c>
    </row>
    <row r="206" spans="30:53" x14ac:dyDescent="0.35">
      <c r="AD206" s="7">
        <v>44760</v>
      </c>
      <c r="AE206" s="9">
        <f t="shared" ref="AE206:BA206" si="270">IF(AE51&lt;&gt;0,1,0)</f>
        <v>0</v>
      </c>
      <c r="AF206" s="9">
        <f t="shared" si="270"/>
        <v>0</v>
      </c>
      <c r="AG206" s="9">
        <f t="shared" si="270"/>
        <v>0</v>
      </c>
      <c r="AH206" s="9">
        <f t="shared" si="270"/>
        <v>0</v>
      </c>
      <c r="AI206" s="9">
        <f t="shared" si="270"/>
        <v>0</v>
      </c>
      <c r="AJ206" s="9">
        <f t="shared" si="270"/>
        <v>0</v>
      </c>
      <c r="AK206" s="9">
        <f t="shared" si="270"/>
        <v>0</v>
      </c>
      <c r="AL206" s="9">
        <f t="shared" si="270"/>
        <v>0</v>
      </c>
      <c r="AM206" s="9">
        <f t="shared" si="270"/>
        <v>0</v>
      </c>
      <c r="AN206" s="9">
        <f t="shared" si="270"/>
        <v>0</v>
      </c>
      <c r="AO206" s="9">
        <f t="shared" si="270"/>
        <v>0</v>
      </c>
      <c r="AP206" s="9">
        <f t="shared" si="270"/>
        <v>0</v>
      </c>
      <c r="AQ206" s="9">
        <f t="shared" si="270"/>
        <v>0</v>
      </c>
      <c r="AR206" s="9">
        <f t="shared" si="270"/>
        <v>0</v>
      </c>
      <c r="AS206" s="9">
        <f t="shared" si="270"/>
        <v>0</v>
      </c>
      <c r="AT206" s="9">
        <f t="shared" si="270"/>
        <v>0</v>
      </c>
      <c r="AU206" s="9">
        <f t="shared" si="270"/>
        <v>0</v>
      </c>
      <c r="AV206" s="9">
        <f t="shared" si="270"/>
        <v>0</v>
      </c>
      <c r="AW206" s="9">
        <f t="shared" si="270"/>
        <v>0</v>
      </c>
      <c r="AX206" s="9">
        <f t="shared" si="270"/>
        <v>1</v>
      </c>
      <c r="AY206" s="9">
        <f t="shared" si="270"/>
        <v>0</v>
      </c>
      <c r="AZ206" s="9">
        <f t="shared" si="270"/>
        <v>0</v>
      </c>
      <c r="BA206" s="9">
        <f t="shared" si="270"/>
        <v>0</v>
      </c>
    </row>
    <row r="207" spans="30:53" x14ac:dyDescent="0.35">
      <c r="AD207" s="7">
        <v>44761</v>
      </c>
      <c r="AE207" s="9">
        <f t="shared" ref="AE207:BA207" si="271">IF(AE52&lt;&gt;0,1,0)</f>
        <v>0</v>
      </c>
      <c r="AF207" s="9">
        <f t="shared" si="271"/>
        <v>0</v>
      </c>
      <c r="AG207" s="9">
        <f t="shared" si="271"/>
        <v>0</v>
      </c>
      <c r="AH207" s="9">
        <f t="shared" si="271"/>
        <v>0</v>
      </c>
      <c r="AI207" s="9">
        <f t="shared" si="271"/>
        <v>0</v>
      </c>
      <c r="AJ207" s="9">
        <f t="shared" si="271"/>
        <v>0</v>
      </c>
      <c r="AK207" s="9">
        <f t="shared" si="271"/>
        <v>0</v>
      </c>
      <c r="AL207" s="9">
        <f t="shared" si="271"/>
        <v>1</v>
      </c>
      <c r="AM207" s="9">
        <f t="shared" si="271"/>
        <v>0</v>
      </c>
      <c r="AN207" s="9">
        <f t="shared" si="271"/>
        <v>0</v>
      </c>
      <c r="AO207" s="9">
        <f t="shared" si="271"/>
        <v>0</v>
      </c>
      <c r="AP207" s="9">
        <f t="shared" si="271"/>
        <v>0</v>
      </c>
      <c r="AQ207" s="9">
        <f t="shared" si="271"/>
        <v>0</v>
      </c>
      <c r="AR207" s="9">
        <f t="shared" si="271"/>
        <v>0</v>
      </c>
      <c r="AS207" s="9">
        <f t="shared" si="271"/>
        <v>0</v>
      </c>
      <c r="AT207" s="9">
        <f t="shared" si="271"/>
        <v>0</v>
      </c>
      <c r="AU207" s="9">
        <f t="shared" si="271"/>
        <v>0</v>
      </c>
      <c r="AV207" s="9">
        <f t="shared" si="271"/>
        <v>0</v>
      </c>
      <c r="AW207" s="9">
        <f t="shared" si="271"/>
        <v>0</v>
      </c>
      <c r="AX207" s="9">
        <f t="shared" si="271"/>
        <v>0</v>
      </c>
      <c r="AY207" s="9">
        <f t="shared" si="271"/>
        <v>0</v>
      </c>
      <c r="AZ207" s="9">
        <f t="shared" si="271"/>
        <v>0</v>
      </c>
      <c r="BA207" s="9">
        <f t="shared" si="271"/>
        <v>0</v>
      </c>
    </row>
    <row r="208" spans="30:53" x14ac:dyDescent="0.35">
      <c r="AD208" s="7">
        <v>44762</v>
      </c>
      <c r="AE208" s="9">
        <f t="shared" ref="AE208:BA208" si="272">IF(AE53&lt;&gt;0,1,0)</f>
        <v>0</v>
      </c>
      <c r="AF208" s="9">
        <f t="shared" si="272"/>
        <v>0</v>
      </c>
      <c r="AG208" s="9">
        <f t="shared" si="272"/>
        <v>0</v>
      </c>
      <c r="AH208" s="9">
        <f t="shared" si="272"/>
        <v>0</v>
      </c>
      <c r="AI208" s="9">
        <f t="shared" si="272"/>
        <v>0</v>
      </c>
      <c r="AJ208" s="9">
        <f t="shared" si="272"/>
        <v>0</v>
      </c>
      <c r="AK208" s="9">
        <f t="shared" si="272"/>
        <v>0</v>
      </c>
      <c r="AL208" s="9">
        <f t="shared" si="272"/>
        <v>0</v>
      </c>
      <c r="AM208" s="9">
        <f t="shared" si="272"/>
        <v>0</v>
      </c>
      <c r="AN208" s="9">
        <f t="shared" si="272"/>
        <v>0</v>
      </c>
      <c r="AO208" s="9">
        <f t="shared" si="272"/>
        <v>0</v>
      </c>
      <c r="AP208" s="9">
        <f t="shared" si="272"/>
        <v>0</v>
      </c>
      <c r="AQ208" s="9">
        <f t="shared" si="272"/>
        <v>0</v>
      </c>
      <c r="AR208" s="9">
        <f t="shared" si="272"/>
        <v>0</v>
      </c>
      <c r="AS208" s="9">
        <f t="shared" si="272"/>
        <v>0</v>
      </c>
      <c r="AT208" s="9">
        <f t="shared" si="272"/>
        <v>0</v>
      </c>
      <c r="AU208" s="9">
        <f t="shared" si="272"/>
        <v>0</v>
      </c>
      <c r="AV208" s="9">
        <f t="shared" si="272"/>
        <v>0</v>
      </c>
      <c r="AW208" s="9">
        <f t="shared" si="272"/>
        <v>0</v>
      </c>
      <c r="AX208" s="9">
        <f t="shared" si="272"/>
        <v>1</v>
      </c>
      <c r="AY208" s="9">
        <f t="shared" si="272"/>
        <v>0</v>
      </c>
      <c r="AZ208" s="9">
        <f t="shared" si="272"/>
        <v>0</v>
      </c>
      <c r="BA208" s="9">
        <f t="shared" si="272"/>
        <v>0</v>
      </c>
    </row>
    <row r="209" spans="30:53" x14ac:dyDescent="0.35">
      <c r="AD209" s="7">
        <v>44763</v>
      </c>
      <c r="AE209" s="9">
        <f t="shared" ref="AE209:BA209" si="273">IF(AE54&lt;&gt;0,1,0)</f>
        <v>0</v>
      </c>
      <c r="AF209" s="9">
        <f t="shared" si="273"/>
        <v>0</v>
      </c>
      <c r="AG209" s="9">
        <f t="shared" si="273"/>
        <v>0</v>
      </c>
      <c r="AH209" s="9">
        <f t="shared" si="273"/>
        <v>0</v>
      </c>
      <c r="AI209" s="9">
        <f t="shared" si="273"/>
        <v>0</v>
      </c>
      <c r="AJ209" s="9">
        <f t="shared" si="273"/>
        <v>0</v>
      </c>
      <c r="AK209" s="9">
        <f t="shared" si="273"/>
        <v>1</v>
      </c>
      <c r="AL209" s="9">
        <f t="shared" si="273"/>
        <v>0</v>
      </c>
      <c r="AM209" s="9">
        <f t="shared" si="273"/>
        <v>0</v>
      </c>
      <c r="AN209" s="9">
        <f t="shared" si="273"/>
        <v>0</v>
      </c>
      <c r="AO209" s="9">
        <f t="shared" si="273"/>
        <v>0</v>
      </c>
      <c r="AP209" s="9">
        <f t="shared" si="273"/>
        <v>0</v>
      </c>
      <c r="AQ209" s="9">
        <f t="shared" si="273"/>
        <v>0</v>
      </c>
      <c r="AR209" s="9">
        <f t="shared" si="273"/>
        <v>0</v>
      </c>
      <c r="AS209" s="9">
        <f t="shared" si="273"/>
        <v>0</v>
      </c>
      <c r="AT209" s="9">
        <f t="shared" si="273"/>
        <v>0</v>
      </c>
      <c r="AU209" s="9">
        <f t="shared" si="273"/>
        <v>0</v>
      </c>
      <c r="AV209" s="9">
        <f t="shared" si="273"/>
        <v>0</v>
      </c>
      <c r="AW209" s="9">
        <f t="shared" si="273"/>
        <v>0</v>
      </c>
      <c r="AX209" s="9">
        <f t="shared" si="273"/>
        <v>0</v>
      </c>
      <c r="AY209" s="9">
        <f t="shared" si="273"/>
        <v>0</v>
      </c>
      <c r="AZ209" s="9">
        <f t="shared" si="273"/>
        <v>0</v>
      </c>
      <c r="BA209" s="9">
        <f t="shared" si="273"/>
        <v>0</v>
      </c>
    </row>
    <row r="210" spans="30:53" x14ac:dyDescent="0.35">
      <c r="AD210" s="7">
        <v>44764</v>
      </c>
      <c r="AE210" s="9">
        <f t="shared" ref="AE210:BA210" si="274">IF(AE55&lt;&gt;0,1,0)</f>
        <v>0</v>
      </c>
      <c r="AF210" s="9">
        <f t="shared" si="274"/>
        <v>0</v>
      </c>
      <c r="AG210" s="9">
        <f t="shared" si="274"/>
        <v>0</v>
      </c>
      <c r="AH210" s="9">
        <f t="shared" si="274"/>
        <v>0</v>
      </c>
      <c r="AI210" s="9">
        <f t="shared" si="274"/>
        <v>0</v>
      </c>
      <c r="AJ210" s="9">
        <f t="shared" si="274"/>
        <v>0</v>
      </c>
      <c r="AK210" s="9">
        <f t="shared" si="274"/>
        <v>0</v>
      </c>
      <c r="AL210" s="9">
        <f t="shared" si="274"/>
        <v>0</v>
      </c>
      <c r="AM210" s="9">
        <f t="shared" si="274"/>
        <v>1</v>
      </c>
      <c r="AN210" s="9">
        <f t="shared" si="274"/>
        <v>0</v>
      </c>
      <c r="AO210" s="9">
        <f t="shared" si="274"/>
        <v>0</v>
      </c>
      <c r="AP210" s="9">
        <f t="shared" si="274"/>
        <v>0</v>
      </c>
      <c r="AQ210" s="9">
        <f t="shared" si="274"/>
        <v>0</v>
      </c>
      <c r="AR210" s="9">
        <f t="shared" si="274"/>
        <v>0</v>
      </c>
      <c r="AS210" s="9">
        <f t="shared" si="274"/>
        <v>0</v>
      </c>
      <c r="AT210" s="9">
        <f t="shared" si="274"/>
        <v>0</v>
      </c>
      <c r="AU210" s="9">
        <f t="shared" si="274"/>
        <v>0</v>
      </c>
      <c r="AV210" s="9">
        <f t="shared" si="274"/>
        <v>0</v>
      </c>
      <c r="AW210" s="9">
        <f t="shared" si="274"/>
        <v>0</v>
      </c>
      <c r="AX210" s="9">
        <f t="shared" si="274"/>
        <v>0</v>
      </c>
      <c r="AY210" s="9">
        <f t="shared" si="274"/>
        <v>0</v>
      </c>
      <c r="AZ210" s="9">
        <f t="shared" si="274"/>
        <v>0</v>
      </c>
      <c r="BA210" s="9">
        <f t="shared" si="274"/>
        <v>0</v>
      </c>
    </row>
    <row r="211" spans="30:53" x14ac:dyDescent="0.35">
      <c r="AD211" s="7">
        <v>44765</v>
      </c>
      <c r="AE211" s="9">
        <f t="shared" ref="AE211:BA211" si="275">IF(AE56&lt;&gt;0,1,0)</f>
        <v>0</v>
      </c>
      <c r="AF211" s="9">
        <f t="shared" si="275"/>
        <v>0</v>
      </c>
      <c r="AG211" s="9">
        <f t="shared" si="275"/>
        <v>0</v>
      </c>
      <c r="AH211" s="9">
        <f t="shared" si="275"/>
        <v>0</v>
      </c>
      <c r="AI211" s="9">
        <f t="shared" si="275"/>
        <v>0</v>
      </c>
      <c r="AJ211" s="9">
        <f t="shared" si="275"/>
        <v>1</v>
      </c>
      <c r="AK211" s="9">
        <f t="shared" si="275"/>
        <v>0</v>
      </c>
      <c r="AL211" s="9">
        <f t="shared" si="275"/>
        <v>0</v>
      </c>
      <c r="AM211" s="9">
        <f t="shared" si="275"/>
        <v>0</v>
      </c>
      <c r="AN211" s="9">
        <f t="shared" si="275"/>
        <v>0</v>
      </c>
      <c r="AO211" s="9">
        <f t="shared" si="275"/>
        <v>0</v>
      </c>
      <c r="AP211" s="9">
        <f t="shared" si="275"/>
        <v>0</v>
      </c>
      <c r="AQ211" s="9">
        <f t="shared" si="275"/>
        <v>0</v>
      </c>
      <c r="AR211" s="9">
        <f t="shared" si="275"/>
        <v>0</v>
      </c>
      <c r="AS211" s="9">
        <f t="shared" si="275"/>
        <v>0</v>
      </c>
      <c r="AT211" s="9">
        <f t="shared" si="275"/>
        <v>0</v>
      </c>
      <c r="AU211" s="9">
        <f t="shared" si="275"/>
        <v>0</v>
      </c>
      <c r="AV211" s="9">
        <f t="shared" si="275"/>
        <v>0</v>
      </c>
      <c r="AW211" s="9">
        <f t="shared" si="275"/>
        <v>0</v>
      </c>
      <c r="AX211" s="9">
        <f t="shared" si="275"/>
        <v>0</v>
      </c>
      <c r="AY211" s="9">
        <f t="shared" si="275"/>
        <v>0</v>
      </c>
      <c r="AZ211" s="9">
        <f t="shared" si="275"/>
        <v>0</v>
      </c>
      <c r="BA211" s="9">
        <f t="shared" si="275"/>
        <v>0</v>
      </c>
    </row>
    <row r="212" spans="30:53" x14ac:dyDescent="0.35">
      <c r="AD212" s="7">
        <v>44766</v>
      </c>
      <c r="AE212" s="9">
        <f t="shared" ref="AE212:BA212" si="276">IF(AE57&lt;&gt;0,1,0)</f>
        <v>0</v>
      </c>
      <c r="AF212" s="9">
        <f t="shared" si="276"/>
        <v>0</v>
      </c>
      <c r="AG212" s="9">
        <f t="shared" si="276"/>
        <v>1</v>
      </c>
      <c r="AH212" s="9">
        <f t="shared" si="276"/>
        <v>0</v>
      </c>
      <c r="AI212" s="9">
        <f t="shared" si="276"/>
        <v>0</v>
      </c>
      <c r="AJ212" s="9">
        <f t="shared" si="276"/>
        <v>0</v>
      </c>
      <c r="AK212" s="9">
        <f t="shared" si="276"/>
        <v>0</v>
      </c>
      <c r="AL212" s="9">
        <f t="shared" si="276"/>
        <v>0</v>
      </c>
      <c r="AM212" s="9">
        <f t="shared" si="276"/>
        <v>0</v>
      </c>
      <c r="AN212" s="9">
        <f t="shared" si="276"/>
        <v>0</v>
      </c>
      <c r="AO212" s="9">
        <f t="shared" si="276"/>
        <v>0</v>
      </c>
      <c r="AP212" s="9">
        <f t="shared" si="276"/>
        <v>0</v>
      </c>
      <c r="AQ212" s="9">
        <f t="shared" si="276"/>
        <v>0</v>
      </c>
      <c r="AR212" s="9">
        <f t="shared" si="276"/>
        <v>0</v>
      </c>
      <c r="AS212" s="9">
        <f t="shared" si="276"/>
        <v>0</v>
      </c>
      <c r="AT212" s="9">
        <f t="shared" si="276"/>
        <v>0</v>
      </c>
      <c r="AU212" s="9">
        <f t="shared" si="276"/>
        <v>0</v>
      </c>
      <c r="AV212" s="9">
        <f t="shared" si="276"/>
        <v>0</v>
      </c>
      <c r="AW212" s="9">
        <f t="shared" si="276"/>
        <v>0</v>
      </c>
      <c r="AX212" s="9">
        <f t="shared" si="276"/>
        <v>0</v>
      </c>
      <c r="AY212" s="9">
        <f t="shared" si="276"/>
        <v>0</v>
      </c>
      <c r="AZ212" s="9">
        <f t="shared" si="276"/>
        <v>0</v>
      </c>
      <c r="BA212" s="9">
        <f t="shared" si="276"/>
        <v>0</v>
      </c>
    </row>
    <row r="213" spans="30:53" x14ac:dyDescent="0.35">
      <c r="AD213" s="7">
        <v>44767</v>
      </c>
      <c r="AE213" s="9">
        <f t="shared" ref="AE213:BA213" si="277">IF(AE58&lt;&gt;0,1,0)</f>
        <v>0</v>
      </c>
      <c r="AF213" s="9">
        <f t="shared" si="277"/>
        <v>0</v>
      </c>
      <c r="AG213" s="9">
        <f t="shared" si="277"/>
        <v>0</v>
      </c>
      <c r="AH213" s="9">
        <f t="shared" si="277"/>
        <v>0</v>
      </c>
      <c r="AI213" s="9">
        <f t="shared" si="277"/>
        <v>0</v>
      </c>
      <c r="AJ213" s="9">
        <f t="shared" si="277"/>
        <v>0</v>
      </c>
      <c r="AK213" s="9">
        <f t="shared" si="277"/>
        <v>0</v>
      </c>
      <c r="AL213" s="9">
        <f t="shared" si="277"/>
        <v>0</v>
      </c>
      <c r="AM213" s="9">
        <f t="shared" si="277"/>
        <v>0</v>
      </c>
      <c r="AN213" s="9">
        <f t="shared" si="277"/>
        <v>0</v>
      </c>
      <c r="AO213" s="9">
        <f t="shared" si="277"/>
        <v>0</v>
      </c>
      <c r="AP213" s="9">
        <f t="shared" si="277"/>
        <v>0</v>
      </c>
      <c r="AQ213" s="9">
        <f t="shared" si="277"/>
        <v>0</v>
      </c>
      <c r="AR213" s="9">
        <f t="shared" si="277"/>
        <v>0</v>
      </c>
      <c r="AS213" s="9">
        <f t="shared" si="277"/>
        <v>0</v>
      </c>
      <c r="AT213" s="9">
        <f t="shared" si="277"/>
        <v>0</v>
      </c>
      <c r="AU213" s="9">
        <f t="shared" si="277"/>
        <v>0</v>
      </c>
      <c r="AV213" s="9">
        <f t="shared" si="277"/>
        <v>0</v>
      </c>
      <c r="AW213" s="9">
        <f t="shared" si="277"/>
        <v>0</v>
      </c>
      <c r="AX213" s="9">
        <f t="shared" si="277"/>
        <v>1</v>
      </c>
      <c r="AY213" s="9">
        <f t="shared" si="277"/>
        <v>0</v>
      </c>
      <c r="AZ213" s="9">
        <f t="shared" si="277"/>
        <v>0</v>
      </c>
      <c r="BA213" s="9">
        <f t="shared" si="277"/>
        <v>0</v>
      </c>
    </row>
    <row r="214" spans="30:53" x14ac:dyDescent="0.35">
      <c r="AD214" s="7">
        <v>44768</v>
      </c>
      <c r="AE214" s="9">
        <f t="shared" ref="AE214:BA214" si="278">IF(AE59&lt;&gt;0,1,0)</f>
        <v>0</v>
      </c>
      <c r="AF214" s="9">
        <f t="shared" si="278"/>
        <v>0</v>
      </c>
      <c r="AG214" s="9">
        <f t="shared" si="278"/>
        <v>0</v>
      </c>
      <c r="AH214" s="9">
        <f t="shared" si="278"/>
        <v>0</v>
      </c>
      <c r="AI214" s="9">
        <f t="shared" si="278"/>
        <v>0</v>
      </c>
      <c r="AJ214" s="9">
        <f t="shared" si="278"/>
        <v>0</v>
      </c>
      <c r="AK214" s="9">
        <f t="shared" si="278"/>
        <v>0</v>
      </c>
      <c r="AL214" s="9">
        <f t="shared" si="278"/>
        <v>0</v>
      </c>
      <c r="AM214" s="9">
        <f t="shared" si="278"/>
        <v>0</v>
      </c>
      <c r="AN214" s="9">
        <f t="shared" si="278"/>
        <v>0</v>
      </c>
      <c r="AO214" s="9">
        <f t="shared" si="278"/>
        <v>0</v>
      </c>
      <c r="AP214" s="9">
        <f t="shared" si="278"/>
        <v>0</v>
      </c>
      <c r="AQ214" s="9">
        <f t="shared" si="278"/>
        <v>0</v>
      </c>
      <c r="AR214" s="9">
        <f t="shared" si="278"/>
        <v>0</v>
      </c>
      <c r="AS214" s="9">
        <f t="shared" si="278"/>
        <v>0</v>
      </c>
      <c r="AT214" s="9">
        <f t="shared" si="278"/>
        <v>0</v>
      </c>
      <c r="AU214" s="9">
        <f t="shared" si="278"/>
        <v>0</v>
      </c>
      <c r="AV214" s="9">
        <f t="shared" si="278"/>
        <v>0</v>
      </c>
      <c r="AW214" s="9">
        <f t="shared" si="278"/>
        <v>0</v>
      </c>
      <c r="AX214" s="9">
        <f t="shared" si="278"/>
        <v>0</v>
      </c>
      <c r="AY214" s="9">
        <f t="shared" si="278"/>
        <v>1</v>
      </c>
      <c r="AZ214" s="9">
        <f t="shared" si="278"/>
        <v>0</v>
      </c>
      <c r="BA214" s="9">
        <f t="shared" si="278"/>
        <v>0</v>
      </c>
    </row>
    <row r="215" spans="30:53" x14ac:dyDescent="0.35">
      <c r="AD215" s="7">
        <v>44769</v>
      </c>
      <c r="AE215" s="9">
        <f t="shared" ref="AE215:BA215" si="279">IF(AE60&lt;&gt;0,1,0)</f>
        <v>0</v>
      </c>
      <c r="AF215" s="9">
        <f t="shared" si="279"/>
        <v>0</v>
      </c>
      <c r="AG215" s="9">
        <f t="shared" si="279"/>
        <v>0</v>
      </c>
      <c r="AH215" s="9">
        <f t="shared" si="279"/>
        <v>0</v>
      </c>
      <c r="AI215" s="9">
        <f t="shared" si="279"/>
        <v>0</v>
      </c>
      <c r="AJ215" s="9">
        <f t="shared" si="279"/>
        <v>1</v>
      </c>
      <c r="AK215" s="9">
        <f t="shared" si="279"/>
        <v>0</v>
      </c>
      <c r="AL215" s="9">
        <f t="shared" si="279"/>
        <v>0</v>
      </c>
      <c r="AM215" s="9">
        <f t="shared" si="279"/>
        <v>0</v>
      </c>
      <c r="AN215" s="9">
        <f t="shared" si="279"/>
        <v>0</v>
      </c>
      <c r="AO215" s="9">
        <f t="shared" si="279"/>
        <v>0</v>
      </c>
      <c r="AP215" s="9">
        <f t="shared" si="279"/>
        <v>0</v>
      </c>
      <c r="AQ215" s="9">
        <f t="shared" si="279"/>
        <v>0</v>
      </c>
      <c r="AR215" s="9">
        <f t="shared" si="279"/>
        <v>0</v>
      </c>
      <c r="AS215" s="9">
        <f t="shared" si="279"/>
        <v>0</v>
      </c>
      <c r="AT215" s="9">
        <f t="shared" si="279"/>
        <v>0</v>
      </c>
      <c r="AU215" s="9">
        <f t="shared" si="279"/>
        <v>0</v>
      </c>
      <c r="AV215" s="9">
        <f t="shared" si="279"/>
        <v>0</v>
      </c>
      <c r="AW215" s="9">
        <f t="shared" si="279"/>
        <v>0</v>
      </c>
      <c r="AX215" s="9">
        <f t="shared" si="279"/>
        <v>0</v>
      </c>
      <c r="AY215" s="9">
        <f t="shared" si="279"/>
        <v>0</v>
      </c>
      <c r="AZ215" s="9">
        <f t="shared" si="279"/>
        <v>0</v>
      </c>
      <c r="BA215" s="9">
        <f t="shared" si="279"/>
        <v>0</v>
      </c>
    </row>
    <row r="216" spans="30:53" x14ac:dyDescent="0.35">
      <c r="AD216" s="7">
        <v>44770</v>
      </c>
      <c r="AE216" s="9">
        <f t="shared" ref="AE216:BA216" si="280">IF(AE61&lt;&gt;0,1,0)</f>
        <v>0</v>
      </c>
      <c r="AF216" s="9">
        <f t="shared" si="280"/>
        <v>0</v>
      </c>
      <c r="AG216" s="9">
        <f t="shared" si="280"/>
        <v>0</v>
      </c>
      <c r="AH216" s="9">
        <f t="shared" si="280"/>
        <v>0</v>
      </c>
      <c r="AI216" s="9">
        <f t="shared" si="280"/>
        <v>0</v>
      </c>
      <c r="AJ216" s="9">
        <f t="shared" si="280"/>
        <v>0</v>
      </c>
      <c r="AK216" s="9">
        <f t="shared" si="280"/>
        <v>0</v>
      </c>
      <c r="AL216" s="9">
        <f t="shared" si="280"/>
        <v>0</v>
      </c>
      <c r="AM216" s="9">
        <f t="shared" si="280"/>
        <v>0</v>
      </c>
      <c r="AN216" s="9">
        <f t="shared" si="280"/>
        <v>0</v>
      </c>
      <c r="AO216" s="9">
        <f t="shared" si="280"/>
        <v>0</v>
      </c>
      <c r="AP216" s="9">
        <f t="shared" si="280"/>
        <v>0</v>
      </c>
      <c r="AQ216" s="9">
        <f t="shared" si="280"/>
        <v>0</v>
      </c>
      <c r="AR216" s="9">
        <f t="shared" si="280"/>
        <v>1</v>
      </c>
      <c r="AS216" s="9">
        <f t="shared" si="280"/>
        <v>0</v>
      </c>
      <c r="AT216" s="9">
        <f t="shared" si="280"/>
        <v>0</v>
      </c>
      <c r="AU216" s="9">
        <f t="shared" si="280"/>
        <v>0</v>
      </c>
      <c r="AV216" s="9">
        <f t="shared" si="280"/>
        <v>0</v>
      </c>
      <c r="AW216" s="9">
        <f t="shared" si="280"/>
        <v>0</v>
      </c>
      <c r="AX216" s="9">
        <f t="shared" si="280"/>
        <v>0</v>
      </c>
      <c r="AY216" s="9">
        <f t="shared" si="280"/>
        <v>0</v>
      </c>
      <c r="AZ216" s="9">
        <f t="shared" si="280"/>
        <v>0</v>
      </c>
      <c r="BA216" s="9">
        <f t="shared" si="280"/>
        <v>0</v>
      </c>
    </row>
    <row r="217" spans="30:53" x14ac:dyDescent="0.35">
      <c r="AD217" s="7">
        <v>44771</v>
      </c>
      <c r="AE217" s="9">
        <f t="shared" ref="AE217:BA217" si="281">IF(AE62&lt;&gt;0,1,0)</f>
        <v>0</v>
      </c>
      <c r="AF217" s="9">
        <f t="shared" si="281"/>
        <v>0</v>
      </c>
      <c r="AG217" s="9">
        <f t="shared" si="281"/>
        <v>0</v>
      </c>
      <c r="AH217" s="9">
        <f t="shared" si="281"/>
        <v>0</v>
      </c>
      <c r="AI217" s="9">
        <f t="shared" si="281"/>
        <v>0</v>
      </c>
      <c r="AJ217" s="9">
        <f t="shared" si="281"/>
        <v>0</v>
      </c>
      <c r="AK217" s="9">
        <f t="shared" si="281"/>
        <v>0</v>
      </c>
      <c r="AL217" s="9">
        <f t="shared" si="281"/>
        <v>0</v>
      </c>
      <c r="AM217" s="9">
        <f t="shared" si="281"/>
        <v>0</v>
      </c>
      <c r="AN217" s="9">
        <f t="shared" si="281"/>
        <v>0</v>
      </c>
      <c r="AO217" s="9">
        <f t="shared" si="281"/>
        <v>0</v>
      </c>
      <c r="AP217" s="9">
        <f t="shared" si="281"/>
        <v>0</v>
      </c>
      <c r="AQ217" s="9">
        <f t="shared" si="281"/>
        <v>0</v>
      </c>
      <c r="AR217" s="9">
        <f t="shared" si="281"/>
        <v>0</v>
      </c>
      <c r="AS217" s="9">
        <f t="shared" si="281"/>
        <v>0</v>
      </c>
      <c r="AT217" s="9">
        <f t="shared" si="281"/>
        <v>0</v>
      </c>
      <c r="AU217" s="9">
        <f t="shared" si="281"/>
        <v>0</v>
      </c>
      <c r="AV217" s="9">
        <f t="shared" si="281"/>
        <v>1</v>
      </c>
      <c r="AW217" s="9">
        <f t="shared" si="281"/>
        <v>0</v>
      </c>
      <c r="AX217" s="9">
        <f t="shared" si="281"/>
        <v>0</v>
      </c>
      <c r="AY217" s="9">
        <f t="shared" si="281"/>
        <v>0</v>
      </c>
      <c r="AZ217" s="9">
        <f t="shared" si="281"/>
        <v>0</v>
      </c>
      <c r="BA217" s="9">
        <f t="shared" si="281"/>
        <v>0</v>
      </c>
    </row>
    <row r="218" spans="30:53" x14ac:dyDescent="0.35">
      <c r="AD218" s="7">
        <v>44772</v>
      </c>
      <c r="AE218" s="9">
        <f t="shared" ref="AE218:BA218" si="282">IF(AE63&lt;&gt;0,1,0)</f>
        <v>0</v>
      </c>
      <c r="AF218" s="9">
        <f t="shared" si="282"/>
        <v>0</v>
      </c>
      <c r="AG218" s="9">
        <f t="shared" si="282"/>
        <v>0</v>
      </c>
      <c r="AH218" s="9">
        <f t="shared" si="282"/>
        <v>0</v>
      </c>
      <c r="AI218" s="9">
        <f t="shared" si="282"/>
        <v>0</v>
      </c>
      <c r="AJ218" s="9">
        <f t="shared" si="282"/>
        <v>0</v>
      </c>
      <c r="AK218" s="9">
        <f t="shared" si="282"/>
        <v>0</v>
      </c>
      <c r="AL218" s="9">
        <f t="shared" si="282"/>
        <v>0</v>
      </c>
      <c r="AM218" s="9">
        <f t="shared" si="282"/>
        <v>0</v>
      </c>
      <c r="AN218" s="9">
        <f t="shared" si="282"/>
        <v>0</v>
      </c>
      <c r="AO218" s="9">
        <f t="shared" si="282"/>
        <v>0</v>
      </c>
      <c r="AP218" s="9">
        <f t="shared" si="282"/>
        <v>0</v>
      </c>
      <c r="AQ218" s="9">
        <f t="shared" si="282"/>
        <v>0</v>
      </c>
      <c r="AR218" s="9">
        <f t="shared" si="282"/>
        <v>0</v>
      </c>
      <c r="AS218" s="9">
        <f t="shared" si="282"/>
        <v>0</v>
      </c>
      <c r="AT218" s="9">
        <f t="shared" si="282"/>
        <v>0</v>
      </c>
      <c r="AU218" s="9">
        <f t="shared" si="282"/>
        <v>1</v>
      </c>
      <c r="AV218" s="9">
        <f t="shared" si="282"/>
        <v>0</v>
      </c>
      <c r="AW218" s="9">
        <f t="shared" si="282"/>
        <v>0</v>
      </c>
      <c r="AX218" s="9">
        <f t="shared" si="282"/>
        <v>0</v>
      </c>
      <c r="AY218" s="9">
        <f t="shared" si="282"/>
        <v>0</v>
      </c>
      <c r="AZ218" s="9">
        <f t="shared" si="282"/>
        <v>0</v>
      </c>
      <c r="BA218" s="9">
        <f t="shared" si="282"/>
        <v>0</v>
      </c>
    </row>
    <row r="219" spans="30:53" x14ac:dyDescent="0.35">
      <c r="AD219" s="7">
        <v>44773</v>
      </c>
      <c r="AE219" s="9">
        <f t="shared" ref="AE219:BA219" si="283">IF(AE64&lt;&gt;0,1,0)</f>
        <v>0</v>
      </c>
      <c r="AF219" s="9">
        <f t="shared" si="283"/>
        <v>1</v>
      </c>
      <c r="AG219" s="9">
        <f t="shared" si="283"/>
        <v>0</v>
      </c>
      <c r="AH219" s="9">
        <f t="shared" si="283"/>
        <v>0</v>
      </c>
      <c r="AI219" s="9">
        <f t="shared" si="283"/>
        <v>0</v>
      </c>
      <c r="AJ219" s="9">
        <f t="shared" si="283"/>
        <v>0</v>
      </c>
      <c r="AK219" s="9">
        <f t="shared" si="283"/>
        <v>0</v>
      </c>
      <c r="AL219" s="9">
        <f t="shared" si="283"/>
        <v>0</v>
      </c>
      <c r="AM219" s="9">
        <f t="shared" si="283"/>
        <v>0</v>
      </c>
      <c r="AN219" s="9">
        <f t="shared" si="283"/>
        <v>0</v>
      </c>
      <c r="AO219" s="9">
        <f t="shared" si="283"/>
        <v>0</v>
      </c>
      <c r="AP219" s="9">
        <f t="shared" si="283"/>
        <v>0</v>
      </c>
      <c r="AQ219" s="9">
        <f t="shared" si="283"/>
        <v>0</v>
      </c>
      <c r="AR219" s="9">
        <f t="shared" si="283"/>
        <v>0</v>
      </c>
      <c r="AS219" s="9">
        <f t="shared" si="283"/>
        <v>0</v>
      </c>
      <c r="AT219" s="9">
        <f t="shared" si="283"/>
        <v>0</v>
      </c>
      <c r="AU219" s="9">
        <f t="shared" si="283"/>
        <v>0</v>
      </c>
      <c r="AV219" s="9">
        <f t="shared" si="283"/>
        <v>0</v>
      </c>
      <c r="AW219" s="9">
        <f t="shared" si="283"/>
        <v>0</v>
      </c>
      <c r="AX219" s="9">
        <f t="shared" si="283"/>
        <v>0</v>
      </c>
      <c r="AY219" s="9">
        <f t="shared" si="283"/>
        <v>0</v>
      </c>
      <c r="AZ219" s="9">
        <f t="shared" si="283"/>
        <v>0</v>
      </c>
      <c r="BA219" s="9">
        <f t="shared" si="283"/>
        <v>0</v>
      </c>
    </row>
    <row r="220" spans="30:53" x14ac:dyDescent="0.35">
      <c r="AD220" s="7">
        <v>44774</v>
      </c>
      <c r="AE220" s="9">
        <f t="shared" ref="AE220:BA220" si="284">IF(AE65&lt;&gt;0,1,0)</f>
        <v>0</v>
      </c>
      <c r="AF220" s="9">
        <f t="shared" si="284"/>
        <v>0</v>
      </c>
      <c r="AG220" s="9">
        <f t="shared" si="284"/>
        <v>0</v>
      </c>
      <c r="AH220" s="9">
        <f t="shared" si="284"/>
        <v>0</v>
      </c>
      <c r="AI220" s="9">
        <f t="shared" si="284"/>
        <v>0</v>
      </c>
      <c r="AJ220" s="9">
        <f t="shared" si="284"/>
        <v>0</v>
      </c>
      <c r="AK220" s="9">
        <f t="shared" si="284"/>
        <v>1</v>
      </c>
      <c r="AL220" s="9">
        <f t="shared" si="284"/>
        <v>0</v>
      </c>
      <c r="AM220" s="9">
        <f t="shared" si="284"/>
        <v>0</v>
      </c>
      <c r="AN220" s="9">
        <f t="shared" si="284"/>
        <v>0</v>
      </c>
      <c r="AO220" s="9">
        <f t="shared" si="284"/>
        <v>0</v>
      </c>
      <c r="AP220" s="9">
        <f t="shared" si="284"/>
        <v>0</v>
      </c>
      <c r="AQ220" s="9">
        <f t="shared" si="284"/>
        <v>0</v>
      </c>
      <c r="AR220" s="9">
        <f t="shared" si="284"/>
        <v>0</v>
      </c>
      <c r="AS220" s="9">
        <f t="shared" si="284"/>
        <v>0</v>
      </c>
      <c r="AT220" s="9">
        <f t="shared" si="284"/>
        <v>0</v>
      </c>
      <c r="AU220" s="9">
        <f t="shared" si="284"/>
        <v>0</v>
      </c>
      <c r="AV220" s="9">
        <f t="shared" si="284"/>
        <v>0</v>
      </c>
      <c r="AW220" s="9">
        <f t="shared" si="284"/>
        <v>0</v>
      </c>
      <c r="AX220" s="9">
        <f t="shared" si="284"/>
        <v>0</v>
      </c>
      <c r="AY220" s="9">
        <f t="shared" si="284"/>
        <v>0</v>
      </c>
      <c r="AZ220" s="9">
        <f t="shared" si="284"/>
        <v>0</v>
      </c>
      <c r="BA220" s="9">
        <f t="shared" si="284"/>
        <v>0</v>
      </c>
    </row>
    <row r="221" spans="30:53" x14ac:dyDescent="0.35">
      <c r="AD221" s="7">
        <v>44775</v>
      </c>
      <c r="AE221" s="9">
        <f t="shared" ref="AE221:BA221" si="285">IF(AE66&lt;&gt;0,1,0)</f>
        <v>0</v>
      </c>
      <c r="AF221" s="9">
        <f t="shared" si="285"/>
        <v>0</v>
      </c>
      <c r="AG221" s="9">
        <f t="shared" si="285"/>
        <v>0</v>
      </c>
      <c r="AH221" s="9">
        <f t="shared" si="285"/>
        <v>0</v>
      </c>
      <c r="AI221" s="9">
        <f t="shared" si="285"/>
        <v>0</v>
      </c>
      <c r="AJ221" s="9">
        <f t="shared" si="285"/>
        <v>0</v>
      </c>
      <c r="AK221" s="9">
        <f t="shared" si="285"/>
        <v>0</v>
      </c>
      <c r="AL221" s="9">
        <f t="shared" si="285"/>
        <v>0</v>
      </c>
      <c r="AM221" s="9">
        <f t="shared" si="285"/>
        <v>0</v>
      </c>
      <c r="AN221" s="9">
        <f t="shared" si="285"/>
        <v>1</v>
      </c>
      <c r="AO221" s="9">
        <f t="shared" si="285"/>
        <v>0</v>
      </c>
      <c r="AP221" s="9">
        <f t="shared" si="285"/>
        <v>0</v>
      </c>
      <c r="AQ221" s="9">
        <f t="shared" si="285"/>
        <v>0</v>
      </c>
      <c r="AR221" s="9">
        <f t="shared" si="285"/>
        <v>0</v>
      </c>
      <c r="AS221" s="9">
        <f t="shared" si="285"/>
        <v>0</v>
      </c>
      <c r="AT221" s="9">
        <f t="shared" si="285"/>
        <v>0</v>
      </c>
      <c r="AU221" s="9">
        <f t="shared" si="285"/>
        <v>0</v>
      </c>
      <c r="AV221" s="9">
        <f t="shared" si="285"/>
        <v>0</v>
      </c>
      <c r="AW221" s="9">
        <f t="shared" si="285"/>
        <v>0</v>
      </c>
      <c r="AX221" s="9">
        <f t="shared" si="285"/>
        <v>0</v>
      </c>
      <c r="AY221" s="9">
        <f t="shared" si="285"/>
        <v>0</v>
      </c>
      <c r="AZ221" s="9">
        <f t="shared" si="285"/>
        <v>0</v>
      </c>
      <c r="BA221" s="9">
        <f t="shared" si="285"/>
        <v>0</v>
      </c>
    </row>
    <row r="222" spans="30:53" x14ac:dyDescent="0.35">
      <c r="AD222" s="7">
        <v>44776</v>
      </c>
      <c r="AE222" s="9">
        <f t="shared" ref="AE222:BA222" si="286">IF(AE67&lt;&gt;0,1,0)</f>
        <v>0</v>
      </c>
      <c r="AF222" s="9">
        <f t="shared" si="286"/>
        <v>0</v>
      </c>
      <c r="AG222" s="9">
        <f t="shared" si="286"/>
        <v>0</v>
      </c>
      <c r="AH222" s="9">
        <f t="shared" si="286"/>
        <v>0</v>
      </c>
      <c r="AI222" s="9">
        <f t="shared" si="286"/>
        <v>0</v>
      </c>
      <c r="AJ222" s="9">
        <f t="shared" si="286"/>
        <v>0</v>
      </c>
      <c r="AK222" s="9">
        <f t="shared" si="286"/>
        <v>0</v>
      </c>
      <c r="AL222" s="9">
        <f t="shared" si="286"/>
        <v>0</v>
      </c>
      <c r="AM222" s="9">
        <f t="shared" si="286"/>
        <v>0</v>
      </c>
      <c r="AN222" s="9">
        <f t="shared" si="286"/>
        <v>1</v>
      </c>
      <c r="AO222" s="9">
        <f t="shared" si="286"/>
        <v>0</v>
      </c>
      <c r="AP222" s="9">
        <f t="shared" si="286"/>
        <v>0</v>
      </c>
      <c r="AQ222" s="9">
        <f t="shared" si="286"/>
        <v>0</v>
      </c>
      <c r="AR222" s="9">
        <f t="shared" si="286"/>
        <v>0</v>
      </c>
      <c r="AS222" s="9">
        <f t="shared" si="286"/>
        <v>0</v>
      </c>
      <c r="AT222" s="9">
        <f t="shared" si="286"/>
        <v>0</v>
      </c>
      <c r="AU222" s="9">
        <f t="shared" si="286"/>
        <v>0</v>
      </c>
      <c r="AV222" s="9">
        <f t="shared" si="286"/>
        <v>0</v>
      </c>
      <c r="AW222" s="9">
        <f t="shared" si="286"/>
        <v>0</v>
      </c>
      <c r="AX222" s="9">
        <f t="shared" si="286"/>
        <v>0</v>
      </c>
      <c r="AY222" s="9">
        <f t="shared" si="286"/>
        <v>0</v>
      </c>
      <c r="AZ222" s="9">
        <f t="shared" si="286"/>
        <v>0</v>
      </c>
      <c r="BA222" s="9">
        <f t="shared" si="286"/>
        <v>0</v>
      </c>
    </row>
    <row r="223" spans="30:53" x14ac:dyDescent="0.35">
      <c r="AD223" s="7">
        <v>44777</v>
      </c>
      <c r="AE223" s="9">
        <f t="shared" ref="AE223:BA223" si="287">IF(AE68&lt;&gt;0,1,0)</f>
        <v>0</v>
      </c>
      <c r="AF223" s="9">
        <f t="shared" si="287"/>
        <v>0</v>
      </c>
      <c r="AG223" s="9">
        <f t="shared" si="287"/>
        <v>0</v>
      </c>
      <c r="AH223" s="9">
        <f t="shared" si="287"/>
        <v>0</v>
      </c>
      <c r="AI223" s="9">
        <f t="shared" si="287"/>
        <v>0</v>
      </c>
      <c r="AJ223" s="9">
        <f t="shared" si="287"/>
        <v>0</v>
      </c>
      <c r="AK223" s="9">
        <f t="shared" si="287"/>
        <v>0</v>
      </c>
      <c r="AL223" s="9">
        <f t="shared" si="287"/>
        <v>0</v>
      </c>
      <c r="AM223" s="9">
        <f t="shared" si="287"/>
        <v>0</v>
      </c>
      <c r="AN223" s="9">
        <f t="shared" si="287"/>
        <v>0</v>
      </c>
      <c r="AO223" s="9">
        <f t="shared" si="287"/>
        <v>0</v>
      </c>
      <c r="AP223" s="9">
        <f t="shared" si="287"/>
        <v>1</v>
      </c>
      <c r="AQ223" s="9">
        <f t="shared" si="287"/>
        <v>0</v>
      </c>
      <c r="AR223" s="9">
        <f t="shared" si="287"/>
        <v>0</v>
      </c>
      <c r="AS223" s="9">
        <f t="shared" si="287"/>
        <v>0</v>
      </c>
      <c r="AT223" s="9">
        <f t="shared" si="287"/>
        <v>0</v>
      </c>
      <c r="AU223" s="9">
        <f t="shared" si="287"/>
        <v>0</v>
      </c>
      <c r="AV223" s="9">
        <f t="shared" si="287"/>
        <v>0</v>
      </c>
      <c r="AW223" s="9">
        <f t="shared" si="287"/>
        <v>0</v>
      </c>
      <c r="AX223" s="9">
        <f t="shared" si="287"/>
        <v>0</v>
      </c>
      <c r="AY223" s="9">
        <f t="shared" si="287"/>
        <v>0</v>
      </c>
      <c r="AZ223" s="9">
        <f t="shared" si="287"/>
        <v>0</v>
      </c>
      <c r="BA223" s="9">
        <f t="shared" si="287"/>
        <v>0</v>
      </c>
    </row>
    <row r="224" spans="30:53" x14ac:dyDescent="0.35">
      <c r="AD224" s="7">
        <v>44778</v>
      </c>
      <c r="AE224" s="9">
        <f t="shared" ref="AE224:BA224" si="288">IF(AE69&lt;&gt;0,1,0)</f>
        <v>0</v>
      </c>
      <c r="AF224" s="9">
        <f t="shared" si="288"/>
        <v>0</v>
      </c>
      <c r="AG224" s="9">
        <f t="shared" si="288"/>
        <v>0</v>
      </c>
      <c r="AH224" s="9">
        <f t="shared" si="288"/>
        <v>0</v>
      </c>
      <c r="AI224" s="9">
        <f t="shared" si="288"/>
        <v>0</v>
      </c>
      <c r="AJ224" s="9">
        <f t="shared" si="288"/>
        <v>0</v>
      </c>
      <c r="AK224" s="9">
        <f t="shared" si="288"/>
        <v>0</v>
      </c>
      <c r="AL224" s="9">
        <f t="shared" si="288"/>
        <v>0</v>
      </c>
      <c r="AM224" s="9">
        <f t="shared" si="288"/>
        <v>0</v>
      </c>
      <c r="AN224" s="9">
        <f t="shared" si="288"/>
        <v>0</v>
      </c>
      <c r="AO224" s="9">
        <f t="shared" si="288"/>
        <v>0</v>
      </c>
      <c r="AP224" s="9">
        <f t="shared" si="288"/>
        <v>0</v>
      </c>
      <c r="AQ224" s="9">
        <f t="shared" si="288"/>
        <v>0</v>
      </c>
      <c r="AR224" s="9">
        <f t="shared" si="288"/>
        <v>1</v>
      </c>
      <c r="AS224" s="9">
        <f t="shared" si="288"/>
        <v>0</v>
      </c>
      <c r="AT224" s="9">
        <f t="shared" si="288"/>
        <v>0</v>
      </c>
      <c r="AU224" s="9">
        <f t="shared" si="288"/>
        <v>0</v>
      </c>
      <c r="AV224" s="9">
        <f t="shared" si="288"/>
        <v>0</v>
      </c>
      <c r="AW224" s="9">
        <f t="shared" si="288"/>
        <v>0</v>
      </c>
      <c r="AX224" s="9">
        <f t="shared" si="288"/>
        <v>0</v>
      </c>
      <c r="AY224" s="9">
        <f t="shared" si="288"/>
        <v>0</v>
      </c>
      <c r="AZ224" s="9">
        <f t="shared" si="288"/>
        <v>0</v>
      </c>
      <c r="BA224" s="9">
        <f t="shared" si="288"/>
        <v>0</v>
      </c>
    </row>
    <row r="225" spans="30:53" x14ac:dyDescent="0.35">
      <c r="AD225" s="7">
        <v>44779</v>
      </c>
      <c r="AE225" s="9">
        <f t="shared" ref="AE225:BA225" si="289">IF(AE70&lt;&gt;0,1,0)</f>
        <v>0</v>
      </c>
      <c r="AF225" s="9">
        <f t="shared" si="289"/>
        <v>0</v>
      </c>
      <c r="AG225" s="9">
        <f t="shared" si="289"/>
        <v>0</v>
      </c>
      <c r="AH225" s="9">
        <f t="shared" si="289"/>
        <v>0</v>
      </c>
      <c r="AI225" s="9">
        <f t="shared" si="289"/>
        <v>0</v>
      </c>
      <c r="AJ225" s="9">
        <f t="shared" si="289"/>
        <v>0</v>
      </c>
      <c r="AK225" s="9">
        <f t="shared" si="289"/>
        <v>0</v>
      </c>
      <c r="AL225" s="9">
        <f t="shared" si="289"/>
        <v>0</v>
      </c>
      <c r="AM225" s="9">
        <f t="shared" si="289"/>
        <v>0</v>
      </c>
      <c r="AN225" s="9">
        <f t="shared" si="289"/>
        <v>0</v>
      </c>
      <c r="AO225" s="9">
        <f t="shared" si="289"/>
        <v>0</v>
      </c>
      <c r="AP225" s="9">
        <f t="shared" si="289"/>
        <v>0</v>
      </c>
      <c r="AQ225" s="9">
        <f t="shared" si="289"/>
        <v>0</v>
      </c>
      <c r="AR225" s="9">
        <f t="shared" si="289"/>
        <v>0</v>
      </c>
      <c r="AS225" s="9">
        <f t="shared" si="289"/>
        <v>0</v>
      </c>
      <c r="AT225" s="9">
        <f t="shared" si="289"/>
        <v>0</v>
      </c>
      <c r="AU225" s="9">
        <f t="shared" si="289"/>
        <v>0</v>
      </c>
      <c r="AV225" s="9">
        <f t="shared" si="289"/>
        <v>0</v>
      </c>
      <c r="AW225" s="9">
        <f t="shared" si="289"/>
        <v>1</v>
      </c>
      <c r="AX225" s="9">
        <f t="shared" si="289"/>
        <v>0</v>
      </c>
      <c r="AY225" s="9">
        <f t="shared" si="289"/>
        <v>0</v>
      </c>
      <c r="AZ225" s="9">
        <f t="shared" si="289"/>
        <v>0</v>
      </c>
      <c r="BA225" s="9">
        <f t="shared" si="289"/>
        <v>0</v>
      </c>
    </row>
    <row r="226" spans="30:53" x14ac:dyDescent="0.35">
      <c r="AD226" s="7">
        <v>44780</v>
      </c>
      <c r="AE226" s="9">
        <f t="shared" ref="AE226:BA226" si="290">IF(AE71&lt;&gt;0,1,0)</f>
        <v>0</v>
      </c>
      <c r="AF226" s="9">
        <f t="shared" si="290"/>
        <v>0</v>
      </c>
      <c r="AG226" s="9">
        <f t="shared" si="290"/>
        <v>0</v>
      </c>
      <c r="AH226" s="9">
        <f t="shared" si="290"/>
        <v>0</v>
      </c>
      <c r="AI226" s="9">
        <f t="shared" si="290"/>
        <v>0</v>
      </c>
      <c r="AJ226" s="9">
        <f t="shared" si="290"/>
        <v>0</v>
      </c>
      <c r="AK226" s="9">
        <f t="shared" si="290"/>
        <v>0</v>
      </c>
      <c r="AL226" s="9">
        <f t="shared" si="290"/>
        <v>1</v>
      </c>
      <c r="AM226" s="9">
        <f t="shared" si="290"/>
        <v>0</v>
      </c>
      <c r="AN226" s="9">
        <f t="shared" si="290"/>
        <v>0</v>
      </c>
      <c r="AO226" s="9">
        <f t="shared" si="290"/>
        <v>0</v>
      </c>
      <c r="AP226" s="9">
        <f t="shared" si="290"/>
        <v>0</v>
      </c>
      <c r="AQ226" s="9">
        <f t="shared" si="290"/>
        <v>0</v>
      </c>
      <c r="AR226" s="9">
        <f t="shared" si="290"/>
        <v>0</v>
      </c>
      <c r="AS226" s="9">
        <f t="shared" si="290"/>
        <v>0</v>
      </c>
      <c r="AT226" s="9">
        <f t="shared" si="290"/>
        <v>0</v>
      </c>
      <c r="AU226" s="9">
        <f t="shared" si="290"/>
        <v>0</v>
      </c>
      <c r="AV226" s="9">
        <f t="shared" si="290"/>
        <v>0</v>
      </c>
      <c r="AW226" s="9">
        <f t="shared" si="290"/>
        <v>0</v>
      </c>
      <c r="AX226" s="9">
        <f t="shared" si="290"/>
        <v>0</v>
      </c>
      <c r="AY226" s="9">
        <f t="shared" si="290"/>
        <v>0</v>
      </c>
      <c r="AZ226" s="9">
        <f t="shared" si="290"/>
        <v>0</v>
      </c>
      <c r="BA226" s="9">
        <f t="shared" si="290"/>
        <v>0</v>
      </c>
    </row>
    <row r="227" spans="30:53" x14ac:dyDescent="0.35">
      <c r="AD227" s="7">
        <v>44781</v>
      </c>
      <c r="AE227" s="9">
        <f t="shared" ref="AE227:BA227" si="291">IF(AE72&lt;&gt;0,1,0)</f>
        <v>0</v>
      </c>
      <c r="AF227" s="9">
        <f t="shared" si="291"/>
        <v>0</v>
      </c>
      <c r="AG227" s="9">
        <f t="shared" si="291"/>
        <v>0</v>
      </c>
      <c r="AH227" s="9">
        <f t="shared" si="291"/>
        <v>0</v>
      </c>
      <c r="AI227" s="9">
        <f t="shared" si="291"/>
        <v>0</v>
      </c>
      <c r="AJ227" s="9">
        <f t="shared" si="291"/>
        <v>0</v>
      </c>
      <c r="AK227" s="9">
        <f t="shared" si="291"/>
        <v>0</v>
      </c>
      <c r="AL227" s="9">
        <f t="shared" si="291"/>
        <v>0</v>
      </c>
      <c r="AM227" s="9">
        <f t="shared" si="291"/>
        <v>1</v>
      </c>
      <c r="AN227" s="9">
        <f t="shared" si="291"/>
        <v>0</v>
      </c>
      <c r="AO227" s="9">
        <f t="shared" si="291"/>
        <v>0</v>
      </c>
      <c r="AP227" s="9">
        <f t="shared" si="291"/>
        <v>0</v>
      </c>
      <c r="AQ227" s="9">
        <f t="shared" si="291"/>
        <v>0</v>
      </c>
      <c r="AR227" s="9">
        <f t="shared" si="291"/>
        <v>0</v>
      </c>
      <c r="AS227" s="9">
        <f t="shared" si="291"/>
        <v>0</v>
      </c>
      <c r="AT227" s="9">
        <f t="shared" si="291"/>
        <v>0</v>
      </c>
      <c r="AU227" s="9">
        <f t="shared" si="291"/>
        <v>0</v>
      </c>
      <c r="AV227" s="9">
        <f t="shared" si="291"/>
        <v>0</v>
      </c>
      <c r="AW227" s="9">
        <f t="shared" si="291"/>
        <v>0</v>
      </c>
      <c r="AX227" s="9">
        <f t="shared" si="291"/>
        <v>0</v>
      </c>
      <c r="AY227" s="9">
        <f t="shared" si="291"/>
        <v>0</v>
      </c>
      <c r="AZ227" s="9">
        <f t="shared" si="291"/>
        <v>0</v>
      </c>
      <c r="BA227" s="9">
        <f t="shared" si="291"/>
        <v>0</v>
      </c>
    </row>
    <row r="228" spans="30:53" x14ac:dyDescent="0.35">
      <c r="AD228" s="7">
        <v>44782</v>
      </c>
      <c r="AE228" s="9">
        <f t="shared" ref="AE228:BA228" si="292">IF(AE73&lt;&gt;0,1,0)</f>
        <v>0</v>
      </c>
      <c r="AF228" s="9">
        <f t="shared" si="292"/>
        <v>0</v>
      </c>
      <c r="AG228" s="9">
        <f t="shared" si="292"/>
        <v>0</v>
      </c>
      <c r="AH228" s="9">
        <f t="shared" si="292"/>
        <v>0</v>
      </c>
      <c r="AI228" s="9">
        <f t="shared" si="292"/>
        <v>1</v>
      </c>
      <c r="AJ228" s="9">
        <f t="shared" si="292"/>
        <v>0</v>
      </c>
      <c r="AK228" s="9">
        <f t="shared" si="292"/>
        <v>0</v>
      </c>
      <c r="AL228" s="9">
        <f t="shared" si="292"/>
        <v>0</v>
      </c>
      <c r="AM228" s="9">
        <f t="shared" si="292"/>
        <v>0</v>
      </c>
      <c r="AN228" s="9">
        <f t="shared" si="292"/>
        <v>0</v>
      </c>
      <c r="AO228" s="9">
        <f t="shared" si="292"/>
        <v>0</v>
      </c>
      <c r="AP228" s="9">
        <f t="shared" si="292"/>
        <v>0</v>
      </c>
      <c r="AQ228" s="9">
        <f t="shared" si="292"/>
        <v>0</v>
      </c>
      <c r="AR228" s="9">
        <f t="shared" si="292"/>
        <v>0</v>
      </c>
      <c r="AS228" s="9">
        <f t="shared" si="292"/>
        <v>0</v>
      </c>
      <c r="AT228" s="9">
        <f t="shared" si="292"/>
        <v>0</v>
      </c>
      <c r="AU228" s="9">
        <f t="shared" si="292"/>
        <v>0</v>
      </c>
      <c r="AV228" s="9">
        <f t="shared" si="292"/>
        <v>0</v>
      </c>
      <c r="AW228" s="9">
        <f t="shared" si="292"/>
        <v>0</v>
      </c>
      <c r="AX228" s="9">
        <f t="shared" si="292"/>
        <v>0</v>
      </c>
      <c r="AY228" s="9">
        <f t="shared" si="292"/>
        <v>0</v>
      </c>
      <c r="AZ228" s="9">
        <f t="shared" si="292"/>
        <v>0</v>
      </c>
      <c r="BA228" s="9">
        <f t="shared" si="292"/>
        <v>0</v>
      </c>
    </row>
    <row r="229" spans="30:53" x14ac:dyDescent="0.35">
      <c r="AD229" s="7">
        <v>44783</v>
      </c>
      <c r="AE229" s="9">
        <f t="shared" ref="AE229:BA229" si="293">IF(AE74&lt;&gt;0,1,0)</f>
        <v>0</v>
      </c>
      <c r="AF229" s="9">
        <f t="shared" si="293"/>
        <v>0</v>
      </c>
      <c r="AG229" s="9">
        <f t="shared" si="293"/>
        <v>0</v>
      </c>
      <c r="AH229" s="9">
        <f t="shared" si="293"/>
        <v>0</v>
      </c>
      <c r="AI229" s="9">
        <f t="shared" si="293"/>
        <v>0</v>
      </c>
      <c r="AJ229" s="9">
        <f t="shared" si="293"/>
        <v>0</v>
      </c>
      <c r="AK229" s="9">
        <f t="shared" si="293"/>
        <v>0</v>
      </c>
      <c r="AL229" s="9">
        <f t="shared" si="293"/>
        <v>0</v>
      </c>
      <c r="AM229" s="9">
        <f t="shared" si="293"/>
        <v>0</v>
      </c>
      <c r="AN229" s="9">
        <f t="shared" si="293"/>
        <v>0</v>
      </c>
      <c r="AO229" s="9">
        <f t="shared" si="293"/>
        <v>0</v>
      </c>
      <c r="AP229" s="9">
        <f t="shared" si="293"/>
        <v>0</v>
      </c>
      <c r="AQ229" s="9">
        <f t="shared" si="293"/>
        <v>0</v>
      </c>
      <c r="AR229" s="9">
        <f t="shared" si="293"/>
        <v>0</v>
      </c>
      <c r="AS229" s="9">
        <f t="shared" si="293"/>
        <v>0</v>
      </c>
      <c r="AT229" s="9">
        <f t="shared" si="293"/>
        <v>0</v>
      </c>
      <c r="AU229" s="9">
        <f t="shared" si="293"/>
        <v>0</v>
      </c>
      <c r="AV229" s="9">
        <f t="shared" si="293"/>
        <v>0</v>
      </c>
      <c r="AW229" s="9">
        <f t="shared" si="293"/>
        <v>0</v>
      </c>
      <c r="AX229" s="9">
        <f t="shared" si="293"/>
        <v>0</v>
      </c>
      <c r="AY229" s="9">
        <f t="shared" si="293"/>
        <v>0</v>
      </c>
      <c r="AZ229" s="9">
        <f t="shared" si="293"/>
        <v>0</v>
      </c>
      <c r="BA229" s="9">
        <f t="shared" si="293"/>
        <v>0</v>
      </c>
    </row>
    <row r="230" spans="30:53" x14ac:dyDescent="0.35">
      <c r="AD230" s="7">
        <v>44784</v>
      </c>
      <c r="AE230" s="9">
        <f t="shared" ref="AE230:BA230" si="294">IF(AE75&lt;&gt;0,1,0)</f>
        <v>0</v>
      </c>
      <c r="AF230" s="9">
        <f t="shared" si="294"/>
        <v>0</v>
      </c>
      <c r="AG230" s="9">
        <f t="shared" si="294"/>
        <v>0</v>
      </c>
      <c r="AH230" s="9">
        <f t="shared" si="294"/>
        <v>0</v>
      </c>
      <c r="AI230" s="9">
        <f t="shared" si="294"/>
        <v>0</v>
      </c>
      <c r="AJ230" s="9">
        <f t="shared" si="294"/>
        <v>0</v>
      </c>
      <c r="AK230" s="9">
        <f t="shared" si="294"/>
        <v>0</v>
      </c>
      <c r="AL230" s="9">
        <f t="shared" si="294"/>
        <v>0</v>
      </c>
      <c r="AM230" s="9">
        <f t="shared" si="294"/>
        <v>0</v>
      </c>
      <c r="AN230" s="9">
        <f t="shared" si="294"/>
        <v>0</v>
      </c>
      <c r="AO230" s="9">
        <f t="shared" si="294"/>
        <v>0</v>
      </c>
      <c r="AP230" s="9">
        <f t="shared" si="294"/>
        <v>0</v>
      </c>
      <c r="AQ230" s="9">
        <f t="shared" si="294"/>
        <v>0</v>
      </c>
      <c r="AR230" s="9">
        <f t="shared" si="294"/>
        <v>0</v>
      </c>
      <c r="AS230" s="9">
        <f t="shared" si="294"/>
        <v>0</v>
      </c>
      <c r="AT230" s="9">
        <f t="shared" si="294"/>
        <v>0</v>
      </c>
      <c r="AU230" s="9">
        <f t="shared" si="294"/>
        <v>0</v>
      </c>
      <c r="AV230" s="9">
        <f t="shared" si="294"/>
        <v>1</v>
      </c>
      <c r="AW230" s="9">
        <f t="shared" si="294"/>
        <v>0</v>
      </c>
      <c r="AX230" s="9">
        <f t="shared" si="294"/>
        <v>0</v>
      </c>
      <c r="AY230" s="9">
        <f t="shared" si="294"/>
        <v>0</v>
      </c>
      <c r="AZ230" s="9">
        <f t="shared" si="294"/>
        <v>0</v>
      </c>
      <c r="BA230" s="9">
        <f t="shared" si="294"/>
        <v>0</v>
      </c>
    </row>
    <row r="231" spans="30:53" x14ac:dyDescent="0.35">
      <c r="AD231" s="7">
        <v>44785</v>
      </c>
      <c r="AE231" s="9">
        <f t="shared" ref="AE231:BA231" si="295">IF(AE76&lt;&gt;0,1,0)</f>
        <v>0</v>
      </c>
      <c r="AF231" s="9">
        <f t="shared" si="295"/>
        <v>0</v>
      </c>
      <c r="AG231" s="9">
        <f t="shared" si="295"/>
        <v>0</v>
      </c>
      <c r="AH231" s="9">
        <f t="shared" si="295"/>
        <v>1</v>
      </c>
      <c r="AI231" s="9">
        <f t="shared" si="295"/>
        <v>0</v>
      </c>
      <c r="AJ231" s="9">
        <f t="shared" si="295"/>
        <v>0</v>
      </c>
      <c r="AK231" s="9">
        <f t="shared" si="295"/>
        <v>0</v>
      </c>
      <c r="AL231" s="9">
        <f t="shared" si="295"/>
        <v>0</v>
      </c>
      <c r="AM231" s="9">
        <f t="shared" si="295"/>
        <v>0</v>
      </c>
      <c r="AN231" s="9">
        <f t="shared" si="295"/>
        <v>0</v>
      </c>
      <c r="AO231" s="9">
        <f t="shared" si="295"/>
        <v>0</v>
      </c>
      <c r="AP231" s="9">
        <f t="shared" si="295"/>
        <v>0</v>
      </c>
      <c r="AQ231" s="9">
        <f t="shared" si="295"/>
        <v>0</v>
      </c>
      <c r="AR231" s="9">
        <f t="shared" si="295"/>
        <v>0</v>
      </c>
      <c r="AS231" s="9">
        <f t="shared" si="295"/>
        <v>0</v>
      </c>
      <c r="AT231" s="9">
        <f t="shared" si="295"/>
        <v>0</v>
      </c>
      <c r="AU231" s="9">
        <f t="shared" si="295"/>
        <v>0</v>
      </c>
      <c r="AV231" s="9">
        <f t="shared" si="295"/>
        <v>0</v>
      </c>
      <c r="AW231" s="9">
        <f t="shared" si="295"/>
        <v>0</v>
      </c>
      <c r="AX231" s="9">
        <f t="shared" si="295"/>
        <v>0</v>
      </c>
      <c r="AY231" s="9">
        <f t="shared" si="295"/>
        <v>0</v>
      </c>
      <c r="AZ231" s="9">
        <f t="shared" si="295"/>
        <v>0</v>
      </c>
      <c r="BA231" s="9">
        <f t="shared" si="295"/>
        <v>0</v>
      </c>
    </row>
    <row r="232" spans="30:53" x14ac:dyDescent="0.35">
      <c r="AD232" s="7">
        <v>44786</v>
      </c>
      <c r="AE232" s="9">
        <f t="shared" ref="AE232:BA232" si="296">IF(AE77&lt;&gt;0,1,0)</f>
        <v>0</v>
      </c>
      <c r="AF232" s="9">
        <f t="shared" si="296"/>
        <v>0</v>
      </c>
      <c r="AG232" s="9">
        <f t="shared" si="296"/>
        <v>0</v>
      </c>
      <c r="AH232" s="9">
        <f t="shared" si="296"/>
        <v>0</v>
      </c>
      <c r="AI232" s="9">
        <f t="shared" si="296"/>
        <v>0</v>
      </c>
      <c r="AJ232" s="9">
        <f t="shared" si="296"/>
        <v>0</v>
      </c>
      <c r="AK232" s="9">
        <f t="shared" si="296"/>
        <v>0</v>
      </c>
      <c r="AL232" s="9">
        <f t="shared" si="296"/>
        <v>0</v>
      </c>
      <c r="AM232" s="9">
        <f t="shared" si="296"/>
        <v>0</v>
      </c>
      <c r="AN232" s="9">
        <f t="shared" si="296"/>
        <v>0</v>
      </c>
      <c r="AO232" s="9">
        <f t="shared" si="296"/>
        <v>0</v>
      </c>
      <c r="AP232" s="9">
        <f t="shared" si="296"/>
        <v>0</v>
      </c>
      <c r="AQ232" s="9">
        <f t="shared" si="296"/>
        <v>0</v>
      </c>
      <c r="AR232" s="9">
        <f t="shared" si="296"/>
        <v>0</v>
      </c>
      <c r="AS232" s="9">
        <f t="shared" si="296"/>
        <v>0</v>
      </c>
      <c r="AT232" s="9">
        <f t="shared" si="296"/>
        <v>0</v>
      </c>
      <c r="AU232" s="9">
        <f t="shared" si="296"/>
        <v>1</v>
      </c>
      <c r="AV232" s="9">
        <f t="shared" si="296"/>
        <v>0</v>
      </c>
      <c r="AW232" s="9">
        <f t="shared" si="296"/>
        <v>0</v>
      </c>
      <c r="AX232" s="9">
        <f t="shared" si="296"/>
        <v>0</v>
      </c>
      <c r="AY232" s="9">
        <f t="shared" si="296"/>
        <v>0</v>
      </c>
      <c r="AZ232" s="9">
        <f t="shared" si="296"/>
        <v>0</v>
      </c>
      <c r="BA232" s="9">
        <f t="shared" si="296"/>
        <v>0</v>
      </c>
    </row>
    <row r="233" spans="30:53" x14ac:dyDescent="0.35">
      <c r="AD233" s="7">
        <v>44787</v>
      </c>
      <c r="AE233" s="9">
        <f t="shared" ref="AE233:BA233" si="297">IF(AE78&lt;&gt;0,1,0)</f>
        <v>0</v>
      </c>
      <c r="AF233" s="9">
        <f t="shared" si="297"/>
        <v>0</v>
      </c>
      <c r="AG233" s="9">
        <f t="shared" si="297"/>
        <v>0</v>
      </c>
      <c r="AH233" s="9">
        <f t="shared" si="297"/>
        <v>0</v>
      </c>
      <c r="AI233" s="9">
        <f t="shared" si="297"/>
        <v>0</v>
      </c>
      <c r="AJ233" s="9">
        <f t="shared" si="297"/>
        <v>0</v>
      </c>
      <c r="AK233" s="9">
        <f t="shared" si="297"/>
        <v>0</v>
      </c>
      <c r="AL233" s="9">
        <f t="shared" si="297"/>
        <v>0</v>
      </c>
      <c r="AM233" s="9">
        <f t="shared" si="297"/>
        <v>0</v>
      </c>
      <c r="AN233" s="9">
        <f t="shared" si="297"/>
        <v>0</v>
      </c>
      <c r="AO233" s="9">
        <f t="shared" si="297"/>
        <v>0</v>
      </c>
      <c r="AP233" s="9">
        <f t="shared" si="297"/>
        <v>0</v>
      </c>
      <c r="AQ233" s="9">
        <f t="shared" si="297"/>
        <v>1</v>
      </c>
      <c r="AR233" s="9">
        <f t="shared" si="297"/>
        <v>0</v>
      </c>
      <c r="AS233" s="9">
        <f t="shared" si="297"/>
        <v>0</v>
      </c>
      <c r="AT233" s="9">
        <f t="shared" si="297"/>
        <v>0</v>
      </c>
      <c r="AU233" s="9">
        <f t="shared" si="297"/>
        <v>0</v>
      </c>
      <c r="AV233" s="9">
        <f t="shared" si="297"/>
        <v>0</v>
      </c>
      <c r="AW233" s="9">
        <f t="shared" si="297"/>
        <v>0</v>
      </c>
      <c r="AX233" s="9">
        <f t="shared" si="297"/>
        <v>0</v>
      </c>
      <c r="AY233" s="9">
        <f t="shared" si="297"/>
        <v>0</v>
      </c>
      <c r="AZ233" s="9">
        <f t="shared" si="297"/>
        <v>0</v>
      </c>
      <c r="BA233" s="9">
        <f t="shared" si="297"/>
        <v>0</v>
      </c>
    </row>
    <row r="234" spans="30:53" x14ac:dyDescent="0.35">
      <c r="AD234" s="7">
        <v>44788</v>
      </c>
      <c r="AE234" s="9">
        <f t="shared" ref="AE234:BA234" si="298">IF(AE79&lt;&gt;0,1,0)</f>
        <v>0</v>
      </c>
      <c r="AF234" s="9">
        <f t="shared" si="298"/>
        <v>0</v>
      </c>
      <c r="AG234" s="9">
        <f t="shared" si="298"/>
        <v>0</v>
      </c>
      <c r="AH234" s="9">
        <f t="shared" si="298"/>
        <v>0</v>
      </c>
      <c r="AI234" s="9">
        <f t="shared" si="298"/>
        <v>0</v>
      </c>
      <c r="AJ234" s="9">
        <f t="shared" si="298"/>
        <v>0</v>
      </c>
      <c r="AK234" s="9">
        <f t="shared" si="298"/>
        <v>0</v>
      </c>
      <c r="AL234" s="9">
        <f t="shared" si="298"/>
        <v>0</v>
      </c>
      <c r="AM234" s="9">
        <f t="shared" si="298"/>
        <v>0</v>
      </c>
      <c r="AN234" s="9">
        <f t="shared" si="298"/>
        <v>1</v>
      </c>
      <c r="AO234" s="9">
        <f t="shared" si="298"/>
        <v>0</v>
      </c>
      <c r="AP234" s="9">
        <f t="shared" si="298"/>
        <v>0</v>
      </c>
      <c r="AQ234" s="9">
        <f t="shared" si="298"/>
        <v>0</v>
      </c>
      <c r="AR234" s="9">
        <f t="shared" si="298"/>
        <v>0</v>
      </c>
      <c r="AS234" s="9">
        <f t="shared" si="298"/>
        <v>0</v>
      </c>
      <c r="AT234" s="9">
        <f t="shared" si="298"/>
        <v>0</v>
      </c>
      <c r="AU234" s="9">
        <f t="shared" si="298"/>
        <v>0</v>
      </c>
      <c r="AV234" s="9">
        <f t="shared" si="298"/>
        <v>0</v>
      </c>
      <c r="AW234" s="9">
        <f t="shared" si="298"/>
        <v>0</v>
      </c>
      <c r="AX234" s="9">
        <f t="shared" si="298"/>
        <v>0</v>
      </c>
      <c r="AY234" s="9">
        <f t="shared" si="298"/>
        <v>0</v>
      </c>
      <c r="AZ234" s="9">
        <f t="shared" si="298"/>
        <v>0</v>
      </c>
      <c r="BA234" s="9">
        <f t="shared" si="298"/>
        <v>0</v>
      </c>
    </row>
    <row r="235" spans="30:53" x14ac:dyDescent="0.35">
      <c r="AD235" s="7">
        <v>44789</v>
      </c>
      <c r="AE235" s="9">
        <f t="shared" ref="AE235:BA235" si="299">IF(AE80&lt;&gt;0,1,0)</f>
        <v>0</v>
      </c>
      <c r="AF235" s="9">
        <f t="shared" si="299"/>
        <v>0</v>
      </c>
      <c r="AG235" s="9">
        <f t="shared" si="299"/>
        <v>0</v>
      </c>
      <c r="AH235" s="9">
        <f t="shared" si="299"/>
        <v>0</v>
      </c>
      <c r="AI235" s="9">
        <f t="shared" si="299"/>
        <v>1</v>
      </c>
      <c r="AJ235" s="9">
        <f t="shared" si="299"/>
        <v>0</v>
      </c>
      <c r="AK235" s="9">
        <f t="shared" si="299"/>
        <v>0</v>
      </c>
      <c r="AL235" s="9">
        <f t="shared" si="299"/>
        <v>0</v>
      </c>
      <c r="AM235" s="9">
        <f t="shared" si="299"/>
        <v>0</v>
      </c>
      <c r="AN235" s="9">
        <f t="shared" si="299"/>
        <v>0</v>
      </c>
      <c r="AO235" s="9">
        <f t="shared" si="299"/>
        <v>0</v>
      </c>
      <c r="AP235" s="9">
        <f t="shared" si="299"/>
        <v>0</v>
      </c>
      <c r="AQ235" s="9">
        <f t="shared" si="299"/>
        <v>0</v>
      </c>
      <c r="AR235" s="9">
        <f t="shared" si="299"/>
        <v>0</v>
      </c>
      <c r="AS235" s="9">
        <f t="shared" si="299"/>
        <v>0</v>
      </c>
      <c r="AT235" s="9">
        <f t="shared" si="299"/>
        <v>0</v>
      </c>
      <c r="AU235" s="9">
        <f t="shared" si="299"/>
        <v>0</v>
      </c>
      <c r="AV235" s="9">
        <f t="shared" si="299"/>
        <v>0</v>
      </c>
      <c r="AW235" s="9">
        <f t="shared" si="299"/>
        <v>0</v>
      </c>
      <c r="AX235" s="9">
        <f t="shared" si="299"/>
        <v>0</v>
      </c>
      <c r="AY235" s="9">
        <f t="shared" si="299"/>
        <v>0</v>
      </c>
      <c r="AZ235" s="9">
        <f t="shared" si="299"/>
        <v>0</v>
      </c>
      <c r="BA235" s="9">
        <f t="shared" si="299"/>
        <v>0</v>
      </c>
    </row>
    <row r="236" spans="30:53" x14ac:dyDescent="0.35">
      <c r="AD236" s="7">
        <v>44790</v>
      </c>
      <c r="AE236" s="9">
        <f t="shared" ref="AE236:BA236" si="300">IF(AE81&lt;&gt;0,1,0)</f>
        <v>0</v>
      </c>
      <c r="AF236" s="9">
        <f t="shared" si="300"/>
        <v>0</v>
      </c>
      <c r="AG236" s="9">
        <f t="shared" si="300"/>
        <v>0</v>
      </c>
      <c r="AH236" s="9">
        <f t="shared" si="300"/>
        <v>0</v>
      </c>
      <c r="AI236" s="9">
        <f t="shared" si="300"/>
        <v>0</v>
      </c>
      <c r="AJ236" s="9">
        <f t="shared" si="300"/>
        <v>0</v>
      </c>
      <c r="AK236" s="9">
        <f t="shared" si="300"/>
        <v>0</v>
      </c>
      <c r="AL236" s="9">
        <f t="shared" si="300"/>
        <v>0</v>
      </c>
      <c r="AM236" s="9">
        <f t="shared" si="300"/>
        <v>1</v>
      </c>
      <c r="AN236" s="9">
        <f t="shared" si="300"/>
        <v>0</v>
      </c>
      <c r="AO236" s="9">
        <f t="shared" si="300"/>
        <v>0</v>
      </c>
      <c r="AP236" s="9">
        <f t="shared" si="300"/>
        <v>0</v>
      </c>
      <c r="AQ236" s="9">
        <f t="shared" si="300"/>
        <v>0</v>
      </c>
      <c r="AR236" s="9">
        <f t="shared" si="300"/>
        <v>0</v>
      </c>
      <c r="AS236" s="9">
        <f t="shared" si="300"/>
        <v>0</v>
      </c>
      <c r="AT236" s="9">
        <f t="shared" si="300"/>
        <v>0</v>
      </c>
      <c r="AU236" s="9">
        <f t="shared" si="300"/>
        <v>0</v>
      </c>
      <c r="AV236" s="9">
        <f t="shared" si="300"/>
        <v>0</v>
      </c>
      <c r="AW236" s="9">
        <f t="shared" si="300"/>
        <v>0</v>
      </c>
      <c r="AX236" s="9">
        <f t="shared" si="300"/>
        <v>0</v>
      </c>
      <c r="AY236" s="9">
        <f t="shared" si="300"/>
        <v>0</v>
      </c>
      <c r="AZ236" s="9">
        <f t="shared" si="300"/>
        <v>0</v>
      </c>
      <c r="BA236" s="9">
        <f t="shared" si="300"/>
        <v>0</v>
      </c>
    </row>
    <row r="237" spans="30:53" x14ac:dyDescent="0.35">
      <c r="AD237" s="7">
        <v>44791</v>
      </c>
      <c r="AE237" s="9">
        <f t="shared" ref="AE237:BA237" si="301">IF(AE82&lt;&gt;0,1,0)</f>
        <v>0</v>
      </c>
      <c r="AF237" s="9">
        <f t="shared" si="301"/>
        <v>0</v>
      </c>
      <c r="AG237" s="9">
        <f t="shared" si="301"/>
        <v>0</v>
      </c>
      <c r="AH237" s="9">
        <f t="shared" si="301"/>
        <v>0</v>
      </c>
      <c r="AI237" s="9">
        <f t="shared" si="301"/>
        <v>0</v>
      </c>
      <c r="AJ237" s="9">
        <f t="shared" si="301"/>
        <v>0</v>
      </c>
      <c r="AK237" s="9">
        <f t="shared" si="301"/>
        <v>0</v>
      </c>
      <c r="AL237" s="9">
        <f t="shared" si="301"/>
        <v>0</v>
      </c>
      <c r="AM237" s="9">
        <f t="shared" si="301"/>
        <v>0</v>
      </c>
      <c r="AN237" s="9">
        <f t="shared" si="301"/>
        <v>0</v>
      </c>
      <c r="AO237" s="9">
        <f t="shared" si="301"/>
        <v>0</v>
      </c>
      <c r="AP237" s="9">
        <f t="shared" si="301"/>
        <v>0</v>
      </c>
      <c r="AQ237" s="9">
        <f t="shared" si="301"/>
        <v>0</v>
      </c>
      <c r="AR237" s="9">
        <f t="shared" si="301"/>
        <v>0</v>
      </c>
      <c r="AS237" s="9">
        <f t="shared" si="301"/>
        <v>0</v>
      </c>
      <c r="AT237" s="9">
        <f t="shared" si="301"/>
        <v>1</v>
      </c>
      <c r="AU237" s="9">
        <f t="shared" si="301"/>
        <v>0</v>
      </c>
      <c r="AV237" s="9">
        <f t="shared" si="301"/>
        <v>0</v>
      </c>
      <c r="AW237" s="9">
        <f t="shared" si="301"/>
        <v>0</v>
      </c>
      <c r="AX237" s="9">
        <f t="shared" si="301"/>
        <v>0</v>
      </c>
      <c r="AY237" s="9">
        <f t="shared" si="301"/>
        <v>0</v>
      </c>
      <c r="AZ237" s="9">
        <f t="shared" si="301"/>
        <v>0</v>
      </c>
      <c r="BA237" s="9">
        <f t="shared" si="301"/>
        <v>0</v>
      </c>
    </row>
    <row r="238" spans="30:53" x14ac:dyDescent="0.35">
      <c r="AD238" s="7">
        <v>44792</v>
      </c>
      <c r="AE238" s="9">
        <f t="shared" ref="AE238:BA238" si="302">IF(AE83&lt;&gt;0,1,0)</f>
        <v>0</v>
      </c>
      <c r="AF238" s="9">
        <f t="shared" si="302"/>
        <v>0</v>
      </c>
      <c r="AG238" s="9">
        <f t="shared" si="302"/>
        <v>0</v>
      </c>
      <c r="AH238" s="9">
        <f t="shared" si="302"/>
        <v>0</v>
      </c>
      <c r="AI238" s="9">
        <f t="shared" si="302"/>
        <v>0</v>
      </c>
      <c r="AJ238" s="9">
        <f t="shared" si="302"/>
        <v>0</v>
      </c>
      <c r="AK238" s="9">
        <f t="shared" si="302"/>
        <v>0</v>
      </c>
      <c r="AL238" s="9">
        <f t="shared" si="302"/>
        <v>0</v>
      </c>
      <c r="AM238" s="9">
        <f t="shared" si="302"/>
        <v>0</v>
      </c>
      <c r="AN238" s="9">
        <f t="shared" si="302"/>
        <v>0</v>
      </c>
      <c r="AO238" s="9">
        <f t="shared" si="302"/>
        <v>0</v>
      </c>
      <c r="AP238" s="9">
        <f t="shared" si="302"/>
        <v>0</v>
      </c>
      <c r="AQ238" s="9">
        <f t="shared" si="302"/>
        <v>0</v>
      </c>
      <c r="AR238" s="9">
        <f t="shared" si="302"/>
        <v>0</v>
      </c>
      <c r="AS238" s="9">
        <f t="shared" si="302"/>
        <v>0</v>
      </c>
      <c r="AT238" s="9">
        <f t="shared" si="302"/>
        <v>0</v>
      </c>
      <c r="AU238" s="9">
        <f t="shared" si="302"/>
        <v>0</v>
      </c>
      <c r="AV238" s="9">
        <f t="shared" si="302"/>
        <v>0</v>
      </c>
      <c r="AW238" s="9">
        <f t="shared" si="302"/>
        <v>1</v>
      </c>
      <c r="AX238" s="9">
        <f t="shared" si="302"/>
        <v>0</v>
      </c>
      <c r="AY238" s="9">
        <f t="shared" si="302"/>
        <v>0</v>
      </c>
      <c r="AZ238" s="9">
        <f t="shared" si="302"/>
        <v>0</v>
      </c>
      <c r="BA238" s="9">
        <f t="shared" si="302"/>
        <v>0</v>
      </c>
    </row>
    <row r="239" spans="30:53" x14ac:dyDescent="0.35">
      <c r="AD239" s="7">
        <v>44793</v>
      </c>
      <c r="AE239" s="9">
        <f t="shared" ref="AE239:BA239" si="303">IF(AE84&lt;&gt;0,1,0)</f>
        <v>0</v>
      </c>
      <c r="AF239" s="9">
        <f t="shared" si="303"/>
        <v>0</v>
      </c>
      <c r="AG239" s="9">
        <f t="shared" si="303"/>
        <v>0</v>
      </c>
      <c r="AH239" s="9">
        <f t="shared" si="303"/>
        <v>0</v>
      </c>
      <c r="AI239" s="9">
        <f t="shared" si="303"/>
        <v>0</v>
      </c>
      <c r="AJ239" s="9">
        <f t="shared" si="303"/>
        <v>0</v>
      </c>
      <c r="AK239" s="9">
        <f t="shared" si="303"/>
        <v>0</v>
      </c>
      <c r="AL239" s="9">
        <f t="shared" si="303"/>
        <v>1</v>
      </c>
      <c r="AM239" s="9">
        <f t="shared" si="303"/>
        <v>0</v>
      </c>
      <c r="AN239" s="9">
        <f t="shared" si="303"/>
        <v>0</v>
      </c>
      <c r="AO239" s="9">
        <f t="shared" si="303"/>
        <v>0</v>
      </c>
      <c r="AP239" s="9">
        <f t="shared" si="303"/>
        <v>0</v>
      </c>
      <c r="AQ239" s="9">
        <f t="shared" si="303"/>
        <v>0</v>
      </c>
      <c r="AR239" s="9">
        <f t="shared" si="303"/>
        <v>0</v>
      </c>
      <c r="AS239" s="9">
        <f t="shared" si="303"/>
        <v>0</v>
      </c>
      <c r="AT239" s="9">
        <f t="shared" si="303"/>
        <v>0</v>
      </c>
      <c r="AU239" s="9">
        <f t="shared" si="303"/>
        <v>0</v>
      </c>
      <c r="AV239" s="9">
        <f t="shared" si="303"/>
        <v>0</v>
      </c>
      <c r="AW239" s="9">
        <f t="shared" si="303"/>
        <v>0</v>
      </c>
      <c r="AX239" s="9">
        <f t="shared" si="303"/>
        <v>0</v>
      </c>
      <c r="AY239" s="9">
        <f t="shared" si="303"/>
        <v>0</v>
      </c>
      <c r="AZ239" s="9">
        <f t="shared" si="303"/>
        <v>0</v>
      </c>
      <c r="BA239" s="9">
        <f t="shared" si="303"/>
        <v>0</v>
      </c>
    </row>
    <row r="240" spans="30:53" x14ac:dyDescent="0.35">
      <c r="AD240" s="7">
        <v>44794</v>
      </c>
      <c r="AE240" s="9">
        <f t="shared" ref="AE240:BA240" si="304">IF(AE85&lt;&gt;0,1,0)</f>
        <v>0</v>
      </c>
      <c r="AF240" s="9">
        <f t="shared" si="304"/>
        <v>0</v>
      </c>
      <c r="AG240" s="9">
        <f t="shared" si="304"/>
        <v>0</v>
      </c>
      <c r="AH240" s="9">
        <f t="shared" si="304"/>
        <v>1</v>
      </c>
      <c r="AI240" s="9">
        <f t="shared" si="304"/>
        <v>0</v>
      </c>
      <c r="AJ240" s="9">
        <f t="shared" si="304"/>
        <v>0</v>
      </c>
      <c r="AK240" s="9">
        <f t="shared" si="304"/>
        <v>0</v>
      </c>
      <c r="AL240" s="9">
        <f t="shared" si="304"/>
        <v>0</v>
      </c>
      <c r="AM240" s="9">
        <f t="shared" si="304"/>
        <v>0</v>
      </c>
      <c r="AN240" s="9">
        <f t="shared" si="304"/>
        <v>0</v>
      </c>
      <c r="AO240" s="9">
        <f t="shared" si="304"/>
        <v>0</v>
      </c>
      <c r="AP240" s="9">
        <f t="shared" si="304"/>
        <v>0</v>
      </c>
      <c r="AQ240" s="9">
        <f t="shared" si="304"/>
        <v>0</v>
      </c>
      <c r="AR240" s="9">
        <f t="shared" si="304"/>
        <v>0</v>
      </c>
      <c r="AS240" s="9">
        <f t="shared" si="304"/>
        <v>0</v>
      </c>
      <c r="AT240" s="9">
        <f t="shared" si="304"/>
        <v>0</v>
      </c>
      <c r="AU240" s="9">
        <f t="shared" si="304"/>
        <v>0</v>
      </c>
      <c r="AV240" s="9">
        <f t="shared" si="304"/>
        <v>0</v>
      </c>
      <c r="AW240" s="9">
        <f t="shared" si="304"/>
        <v>0</v>
      </c>
      <c r="AX240" s="9">
        <f t="shared" si="304"/>
        <v>0</v>
      </c>
      <c r="AY240" s="9">
        <f t="shared" si="304"/>
        <v>0</v>
      </c>
      <c r="AZ240" s="9">
        <f t="shared" si="304"/>
        <v>0</v>
      </c>
      <c r="BA240" s="9">
        <f t="shared" si="304"/>
        <v>0</v>
      </c>
    </row>
    <row r="241" spans="30:53" x14ac:dyDescent="0.35">
      <c r="AD241" s="7">
        <v>44795</v>
      </c>
      <c r="AE241" s="9">
        <f t="shared" ref="AE241:BA241" si="305">IF(AE86&lt;&gt;0,1,0)</f>
        <v>0</v>
      </c>
      <c r="AF241" s="9">
        <f t="shared" si="305"/>
        <v>0</v>
      </c>
      <c r="AG241" s="9">
        <f t="shared" si="305"/>
        <v>0</v>
      </c>
      <c r="AH241" s="9">
        <f t="shared" si="305"/>
        <v>0</v>
      </c>
      <c r="AI241" s="9">
        <f t="shared" si="305"/>
        <v>0</v>
      </c>
      <c r="AJ241" s="9">
        <f t="shared" si="305"/>
        <v>0</v>
      </c>
      <c r="AK241" s="9">
        <f t="shared" si="305"/>
        <v>0</v>
      </c>
      <c r="AL241" s="9">
        <f t="shared" si="305"/>
        <v>0</v>
      </c>
      <c r="AM241" s="9">
        <f t="shared" si="305"/>
        <v>0</v>
      </c>
      <c r="AN241" s="9">
        <f t="shared" si="305"/>
        <v>0</v>
      </c>
      <c r="AO241" s="9">
        <f t="shared" si="305"/>
        <v>0</v>
      </c>
      <c r="AP241" s="9">
        <f t="shared" si="305"/>
        <v>0</v>
      </c>
      <c r="AQ241" s="9">
        <f t="shared" si="305"/>
        <v>0</v>
      </c>
      <c r="AR241" s="9">
        <f t="shared" si="305"/>
        <v>0</v>
      </c>
      <c r="AS241" s="9">
        <f t="shared" si="305"/>
        <v>0</v>
      </c>
      <c r="AT241" s="9">
        <f t="shared" si="305"/>
        <v>1</v>
      </c>
      <c r="AU241" s="9">
        <f t="shared" si="305"/>
        <v>0</v>
      </c>
      <c r="AV241" s="9">
        <f t="shared" si="305"/>
        <v>0</v>
      </c>
      <c r="AW241" s="9">
        <f t="shared" si="305"/>
        <v>0</v>
      </c>
      <c r="AX241" s="9">
        <f t="shared" si="305"/>
        <v>0</v>
      </c>
      <c r="AY241" s="9">
        <f t="shared" si="305"/>
        <v>0</v>
      </c>
      <c r="AZ241" s="9">
        <f t="shared" si="305"/>
        <v>0</v>
      </c>
      <c r="BA241" s="9">
        <f t="shared" si="305"/>
        <v>0</v>
      </c>
    </row>
    <row r="242" spans="30:53" x14ac:dyDescent="0.35">
      <c r="AD242" s="7">
        <v>44796</v>
      </c>
      <c r="AE242" s="9">
        <f t="shared" ref="AE242:BA242" si="306">IF(AE87&lt;&gt;0,1,0)</f>
        <v>0</v>
      </c>
      <c r="AF242" s="9">
        <f t="shared" si="306"/>
        <v>0</v>
      </c>
      <c r="AG242" s="9">
        <f t="shared" si="306"/>
        <v>0</v>
      </c>
      <c r="AH242" s="9">
        <f t="shared" si="306"/>
        <v>0</v>
      </c>
      <c r="AI242" s="9">
        <f t="shared" si="306"/>
        <v>0</v>
      </c>
      <c r="AJ242" s="9">
        <f t="shared" si="306"/>
        <v>0</v>
      </c>
      <c r="AK242" s="9">
        <f t="shared" si="306"/>
        <v>0</v>
      </c>
      <c r="AL242" s="9">
        <f t="shared" si="306"/>
        <v>0</v>
      </c>
      <c r="AM242" s="9">
        <f t="shared" si="306"/>
        <v>0</v>
      </c>
      <c r="AN242" s="9">
        <f t="shared" si="306"/>
        <v>0</v>
      </c>
      <c r="AO242" s="9">
        <f t="shared" si="306"/>
        <v>0</v>
      </c>
      <c r="AP242" s="9">
        <f t="shared" si="306"/>
        <v>0</v>
      </c>
      <c r="AQ242" s="9">
        <f t="shared" si="306"/>
        <v>0</v>
      </c>
      <c r="AR242" s="9">
        <f t="shared" si="306"/>
        <v>0</v>
      </c>
      <c r="AS242" s="9">
        <f t="shared" si="306"/>
        <v>0</v>
      </c>
      <c r="AT242" s="9">
        <f t="shared" si="306"/>
        <v>0</v>
      </c>
      <c r="AU242" s="9">
        <f t="shared" si="306"/>
        <v>1</v>
      </c>
      <c r="AV242" s="9">
        <f t="shared" si="306"/>
        <v>0</v>
      </c>
      <c r="AW242" s="9">
        <f t="shared" si="306"/>
        <v>0</v>
      </c>
      <c r="AX242" s="9">
        <f t="shared" si="306"/>
        <v>0</v>
      </c>
      <c r="AY242" s="9">
        <f t="shared" si="306"/>
        <v>0</v>
      </c>
      <c r="AZ242" s="9">
        <f t="shared" si="306"/>
        <v>0</v>
      </c>
      <c r="BA242" s="9">
        <f t="shared" si="306"/>
        <v>0</v>
      </c>
    </row>
    <row r="243" spans="30:53" x14ac:dyDescent="0.35">
      <c r="AD243" s="7">
        <v>44797</v>
      </c>
      <c r="AE243" s="9">
        <f t="shared" ref="AE243:BA243" si="307">IF(AE88&lt;&gt;0,1,0)</f>
        <v>0</v>
      </c>
      <c r="AF243" s="9">
        <f t="shared" si="307"/>
        <v>0</v>
      </c>
      <c r="AG243" s="9">
        <f t="shared" si="307"/>
        <v>0</v>
      </c>
      <c r="AH243" s="9">
        <f t="shared" si="307"/>
        <v>0</v>
      </c>
      <c r="AI243" s="9">
        <f t="shared" si="307"/>
        <v>1</v>
      </c>
      <c r="AJ243" s="9">
        <f t="shared" si="307"/>
        <v>0</v>
      </c>
      <c r="AK243" s="9">
        <f t="shared" si="307"/>
        <v>0</v>
      </c>
      <c r="AL243" s="9">
        <f t="shared" si="307"/>
        <v>0</v>
      </c>
      <c r="AM243" s="9">
        <f t="shared" si="307"/>
        <v>0</v>
      </c>
      <c r="AN243" s="9">
        <f t="shared" si="307"/>
        <v>0</v>
      </c>
      <c r="AO243" s="9">
        <f t="shared" si="307"/>
        <v>0</v>
      </c>
      <c r="AP243" s="9">
        <f t="shared" si="307"/>
        <v>0</v>
      </c>
      <c r="AQ243" s="9">
        <f t="shared" si="307"/>
        <v>0</v>
      </c>
      <c r="AR243" s="9">
        <f t="shared" si="307"/>
        <v>0</v>
      </c>
      <c r="AS243" s="9">
        <f t="shared" si="307"/>
        <v>0</v>
      </c>
      <c r="AT243" s="9">
        <f t="shared" si="307"/>
        <v>0</v>
      </c>
      <c r="AU243" s="9">
        <f t="shared" si="307"/>
        <v>0</v>
      </c>
      <c r="AV243" s="9">
        <f t="shared" si="307"/>
        <v>0</v>
      </c>
      <c r="AW243" s="9">
        <f t="shared" si="307"/>
        <v>0</v>
      </c>
      <c r="AX243" s="9">
        <f t="shared" si="307"/>
        <v>0</v>
      </c>
      <c r="AY243" s="9">
        <f t="shared" si="307"/>
        <v>0</v>
      </c>
      <c r="AZ243" s="9">
        <f t="shared" si="307"/>
        <v>0</v>
      </c>
      <c r="BA243" s="9">
        <f t="shared" si="307"/>
        <v>0</v>
      </c>
    </row>
    <row r="244" spans="30:53" x14ac:dyDescent="0.35">
      <c r="AD244" s="7">
        <v>44798</v>
      </c>
      <c r="AE244" s="9">
        <f t="shared" ref="AE244:BA244" si="308">IF(AE89&lt;&gt;0,1,0)</f>
        <v>0</v>
      </c>
      <c r="AF244" s="9">
        <f t="shared" si="308"/>
        <v>0</v>
      </c>
      <c r="AG244" s="9">
        <f t="shared" si="308"/>
        <v>0</v>
      </c>
      <c r="AH244" s="9">
        <f t="shared" si="308"/>
        <v>0</v>
      </c>
      <c r="AI244" s="9">
        <f t="shared" si="308"/>
        <v>0</v>
      </c>
      <c r="AJ244" s="9">
        <f t="shared" si="308"/>
        <v>0</v>
      </c>
      <c r="AK244" s="9">
        <f t="shared" si="308"/>
        <v>0</v>
      </c>
      <c r="AL244" s="9">
        <f t="shared" si="308"/>
        <v>0</v>
      </c>
      <c r="AM244" s="9">
        <f t="shared" si="308"/>
        <v>0</v>
      </c>
      <c r="AN244" s="9">
        <f t="shared" si="308"/>
        <v>0</v>
      </c>
      <c r="AO244" s="9">
        <f t="shared" si="308"/>
        <v>0</v>
      </c>
      <c r="AP244" s="9">
        <f t="shared" si="308"/>
        <v>0</v>
      </c>
      <c r="AQ244" s="9">
        <f t="shared" si="308"/>
        <v>0</v>
      </c>
      <c r="AR244" s="9">
        <f t="shared" si="308"/>
        <v>0</v>
      </c>
      <c r="AS244" s="9">
        <f t="shared" si="308"/>
        <v>0</v>
      </c>
      <c r="AT244" s="9">
        <f t="shared" si="308"/>
        <v>0</v>
      </c>
      <c r="AU244" s="9">
        <f t="shared" si="308"/>
        <v>0</v>
      </c>
      <c r="AV244" s="9">
        <f t="shared" si="308"/>
        <v>0</v>
      </c>
      <c r="AW244" s="9">
        <f t="shared" si="308"/>
        <v>1</v>
      </c>
      <c r="AX244" s="9">
        <f t="shared" si="308"/>
        <v>0</v>
      </c>
      <c r="AY244" s="9">
        <f t="shared" si="308"/>
        <v>0</v>
      </c>
      <c r="AZ244" s="9">
        <f t="shared" si="308"/>
        <v>0</v>
      </c>
      <c r="BA244" s="9">
        <f t="shared" si="308"/>
        <v>0</v>
      </c>
    </row>
    <row r="245" spans="30:53" x14ac:dyDescent="0.35">
      <c r="AD245" s="7">
        <v>44799</v>
      </c>
      <c r="AE245" s="9">
        <f t="shared" ref="AE245:BA245" si="309">IF(AE90&lt;&gt;0,1,0)</f>
        <v>0</v>
      </c>
      <c r="AF245" s="9">
        <f t="shared" si="309"/>
        <v>0</v>
      </c>
      <c r="AG245" s="9">
        <f t="shared" si="309"/>
        <v>0</v>
      </c>
      <c r="AH245" s="9">
        <f t="shared" si="309"/>
        <v>0</v>
      </c>
      <c r="AI245" s="9">
        <f t="shared" si="309"/>
        <v>0</v>
      </c>
      <c r="AJ245" s="9">
        <f t="shared" si="309"/>
        <v>0</v>
      </c>
      <c r="AK245" s="9">
        <f t="shared" si="309"/>
        <v>0</v>
      </c>
      <c r="AL245" s="9">
        <f t="shared" si="309"/>
        <v>0</v>
      </c>
      <c r="AM245" s="9">
        <f t="shared" si="309"/>
        <v>0</v>
      </c>
      <c r="AN245" s="9">
        <f t="shared" si="309"/>
        <v>0</v>
      </c>
      <c r="AO245" s="9">
        <f t="shared" si="309"/>
        <v>0</v>
      </c>
      <c r="AP245" s="9">
        <f t="shared" si="309"/>
        <v>0</v>
      </c>
      <c r="AQ245" s="9">
        <f t="shared" si="309"/>
        <v>0</v>
      </c>
      <c r="AR245" s="9">
        <f t="shared" si="309"/>
        <v>0</v>
      </c>
      <c r="AS245" s="9">
        <f t="shared" si="309"/>
        <v>0</v>
      </c>
      <c r="AT245" s="9">
        <f t="shared" si="309"/>
        <v>0</v>
      </c>
      <c r="AU245" s="9">
        <f t="shared" si="309"/>
        <v>0</v>
      </c>
      <c r="AV245" s="9">
        <f t="shared" si="309"/>
        <v>1</v>
      </c>
      <c r="AW245" s="9">
        <f t="shared" si="309"/>
        <v>0</v>
      </c>
      <c r="AX245" s="9">
        <f t="shared" si="309"/>
        <v>0</v>
      </c>
      <c r="AY245" s="9">
        <f t="shared" si="309"/>
        <v>0</v>
      </c>
      <c r="AZ245" s="9">
        <f t="shared" si="309"/>
        <v>0</v>
      </c>
      <c r="BA245" s="9">
        <f t="shared" si="309"/>
        <v>0</v>
      </c>
    </row>
    <row r="246" spans="30:53" x14ac:dyDescent="0.35">
      <c r="AD246" s="7">
        <v>44800</v>
      </c>
      <c r="AE246" s="9">
        <f t="shared" ref="AE246:BA246" si="310">IF(AE91&lt;&gt;0,1,0)</f>
        <v>0</v>
      </c>
      <c r="AF246" s="9">
        <f t="shared" si="310"/>
        <v>0</v>
      </c>
      <c r="AG246" s="9">
        <f t="shared" si="310"/>
        <v>0</v>
      </c>
      <c r="AH246" s="9">
        <f t="shared" si="310"/>
        <v>0</v>
      </c>
      <c r="AI246" s="9">
        <f t="shared" si="310"/>
        <v>0</v>
      </c>
      <c r="AJ246" s="9">
        <f t="shared" si="310"/>
        <v>0</v>
      </c>
      <c r="AK246" s="9">
        <f t="shared" si="310"/>
        <v>0</v>
      </c>
      <c r="AL246" s="9">
        <f t="shared" si="310"/>
        <v>0</v>
      </c>
      <c r="AM246" s="9">
        <f t="shared" si="310"/>
        <v>0</v>
      </c>
      <c r="AN246" s="9">
        <f t="shared" si="310"/>
        <v>0</v>
      </c>
      <c r="AO246" s="9">
        <f t="shared" si="310"/>
        <v>0</v>
      </c>
      <c r="AP246" s="9">
        <f t="shared" si="310"/>
        <v>0</v>
      </c>
      <c r="AQ246" s="9">
        <f t="shared" si="310"/>
        <v>0</v>
      </c>
      <c r="AR246" s="9">
        <f t="shared" si="310"/>
        <v>0</v>
      </c>
      <c r="AS246" s="9">
        <f t="shared" si="310"/>
        <v>0</v>
      </c>
      <c r="AT246" s="9">
        <f t="shared" si="310"/>
        <v>0</v>
      </c>
      <c r="AU246" s="9">
        <f t="shared" si="310"/>
        <v>0</v>
      </c>
      <c r="AV246" s="9">
        <f t="shared" si="310"/>
        <v>1</v>
      </c>
      <c r="AW246" s="9">
        <f t="shared" si="310"/>
        <v>0</v>
      </c>
      <c r="AX246" s="9">
        <f t="shared" si="310"/>
        <v>0</v>
      </c>
      <c r="AY246" s="9">
        <f t="shared" si="310"/>
        <v>0</v>
      </c>
      <c r="AZ246" s="9">
        <f t="shared" si="310"/>
        <v>0</v>
      </c>
      <c r="BA246" s="9">
        <f t="shared" si="310"/>
        <v>0</v>
      </c>
    </row>
    <row r="247" spans="30:53" x14ac:dyDescent="0.35">
      <c r="AD247" s="7">
        <v>44801</v>
      </c>
      <c r="AE247" s="9">
        <f t="shared" ref="AE247:BA247" si="311">IF(AE92&lt;&gt;0,1,0)</f>
        <v>0</v>
      </c>
      <c r="AF247" s="9">
        <f t="shared" si="311"/>
        <v>0</v>
      </c>
      <c r="AG247" s="9">
        <f t="shared" si="311"/>
        <v>0</v>
      </c>
      <c r="AH247" s="9">
        <f t="shared" si="311"/>
        <v>0</v>
      </c>
      <c r="AI247" s="9">
        <f t="shared" si="311"/>
        <v>1</v>
      </c>
      <c r="AJ247" s="9">
        <f t="shared" si="311"/>
        <v>0</v>
      </c>
      <c r="AK247" s="9">
        <f t="shared" si="311"/>
        <v>0</v>
      </c>
      <c r="AL247" s="9">
        <f t="shared" si="311"/>
        <v>0</v>
      </c>
      <c r="AM247" s="9">
        <f t="shared" si="311"/>
        <v>0</v>
      </c>
      <c r="AN247" s="9">
        <f t="shared" si="311"/>
        <v>0</v>
      </c>
      <c r="AO247" s="9">
        <f t="shared" si="311"/>
        <v>0</v>
      </c>
      <c r="AP247" s="9">
        <f t="shared" si="311"/>
        <v>0</v>
      </c>
      <c r="AQ247" s="9">
        <f t="shared" si="311"/>
        <v>0</v>
      </c>
      <c r="AR247" s="9">
        <f t="shared" si="311"/>
        <v>0</v>
      </c>
      <c r="AS247" s="9">
        <f t="shared" si="311"/>
        <v>0</v>
      </c>
      <c r="AT247" s="9">
        <f t="shared" si="311"/>
        <v>0</v>
      </c>
      <c r="AU247" s="9">
        <f t="shared" si="311"/>
        <v>0</v>
      </c>
      <c r="AV247" s="9">
        <f t="shared" si="311"/>
        <v>0</v>
      </c>
      <c r="AW247" s="9">
        <f t="shared" si="311"/>
        <v>0</v>
      </c>
      <c r="AX247" s="9">
        <f t="shared" si="311"/>
        <v>0</v>
      </c>
      <c r="AY247" s="9">
        <f t="shared" si="311"/>
        <v>0</v>
      </c>
      <c r="AZ247" s="9">
        <f t="shared" si="311"/>
        <v>0</v>
      </c>
      <c r="BA247" s="9">
        <f t="shared" si="311"/>
        <v>0</v>
      </c>
    </row>
    <row r="248" spans="30:53" x14ac:dyDescent="0.35">
      <c r="AD248" s="7">
        <v>44802</v>
      </c>
      <c r="AE248" s="9">
        <f t="shared" ref="AE248:BA248" si="312">IF(AE93&lt;&gt;0,1,0)</f>
        <v>0</v>
      </c>
      <c r="AF248" s="9">
        <f t="shared" si="312"/>
        <v>0</v>
      </c>
      <c r="AG248" s="9">
        <f t="shared" si="312"/>
        <v>0</v>
      </c>
      <c r="AH248" s="9">
        <f t="shared" si="312"/>
        <v>0</v>
      </c>
      <c r="AI248" s="9">
        <f t="shared" si="312"/>
        <v>0</v>
      </c>
      <c r="AJ248" s="9">
        <f t="shared" si="312"/>
        <v>0</v>
      </c>
      <c r="AK248" s="9">
        <f t="shared" si="312"/>
        <v>0</v>
      </c>
      <c r="AL248" s="9">
        <f t="shared" si="312"/>
        <v>0</v>
      </c>
      <c r="AM248" s="9">
        <f t="shared" si="312"/>
        <v>0</v>
      </c>
      <c r="AN248" s="9">
        <f t="shared" si="312"/>
        <v>0</v>
      </c>
      <c r="AO248" s="9">
        <f t="shared" si="312"/>
        <v>0</v>
      </c>
      <c r="AP248" s="9">
        <f t="shared" si="312"/>
        <v>0</v>
      </c>
      <c r="AQ248" s="9">
        <f t="shared" si="312"/>
        <v>1</v>
      </c>
      <c r="AR248" s="9">
        <f t="shared" si="312"/>
        <v>0</v>
      </c>
      <c r="AS248" s="9">
        <f t="shared" si="312"/>
        <v>0</v>
      </c>
      <c r="AT248" s="9">
        <f t="shared" si="312"/>
        <v>0</v>
      </c>
      <c r="AU248" s="9">
        <f t="shared" si="312"/>
        <v>0</v>
      </c>
      <c r="AV248" s="9">
        <f t="shared" si="312"/>
        <v>0</v>
      </c>
      <c r="AW248" s="9">
        <f t="shared" si="312"/>
        <v>0</v>
      </c>
      <c r="AX248" s="9">
        <f t="shared" si="312"/>
        <v>0</v>
      </c>
      <c r="AY248" s="9">
        <f t="shared" si="312"/>
        <v>0</v>
      </c>
      <c r="AZ248" s="9">
        <f t="shared" si="312"/>
        <v>0</v>
      </c>
      <c r="BA248" s="9">
        <f t="shared" si="312"/>
        <v>0</v>
      </c>
    </row>
    <row r="249" spans="30:53" x14ac:dyDescent="0.35">
      <c r="AD249" s="7">
        <v>44803</v>
      </c>
      <c r="AE249" s="9">
        <f t="shared" ref="AE249:BA249" si="313">IF(AE94&lt;&gt;0,1,0)</f>
        <v>0</v>
      </c>
      <c r="AF249" s="9">
        <f t="shared" si="313"/>
        <v>0</v>
      </c>
      <c r="AG249" s="9">
        <f t="shared" si="313"/>
        <v>0</v>
      </c>
      <c r="AH249" s="9">
        <f t="shared" si="313"/>
        <v>0</v>
      </c>
      <c r="AI249" s="9">
        <f t="shared" si="313"/>
        <v>0</v>
      </c>
      <c r="AJ249" s="9">
        <f t="shared" si="313"/>
        <v>0</v>
      </c>
      <c r="AK249" s="9">
        <f t="shared" si="313"/>
        <v>0</v>
      </c>
      <c r="AL249" s="9">
        <f t="shared" si="313"/>
        <v>0</v>
      </c>
      <c r="AM249" s="9">
        <f t="shared" si="313"/>
        <v>0</v>
      </c>
      <c r="AN249" s="9">
        <f t="shared" si="313"/>
        <v>0</v>
      </c>
      <c r="AO249" s="9">
        <f t="shared" si="313"/>
        <v>0</v>
      </c>
      <c r="AP249" s="9">
        <f t="shared" si="313"/>
        <v>0</v>
      </c>
      <c r="AQ249" s="9">
        <f t="shared" si="313"/>
        <v>1</v>
      </c>
      <c r="AR249" s="9">
        <f t="shared" si="313"/>
        <v>0</v>
      </c>
      <c r="AS249" s="9">
        <f t="shared" si="313"/>
        <v>0</v>
      </c>
      <c r="AT249" s="9">
        <f t="shared" si="313"/>
        <v>0</v>
      </c>
      <c r="AU249" s="9">
        <f t="shared" si="313"/>
        <v>0</v>
      </c>
      <c r="AV249" s="9">
        <f t="shared" si="313"/>
        <v>0</v>
      </c>
      <c r="AW249" s="9">
        <f t="shared" si="313"/>
        <v>0</v>
      </c>
      <c r="AX249" s="9">
        <f t="shared" si="313"/>
        <v>0</v>
      </c>
      <c r="AY249" s="9">
        <f t="shared" si="313"/>
        <v>0</v>
      </c>
      <c r="AZ249" s="9">
        <f t="shared" si="313"/>
        <v>0</v>
      </c>
      <c r="BA249" s="9">
        <f t="shared" si="313"/>
        <v>0</v>
      </c>
    </row>
    <row r="250" spans="30:53" x14ac:dyDescent="0.35">
      <c r="AD250" s="7">
        <v>44804</v>
      </c>
      <c r="AE250" s="9">
        <f t="shared" ref="AE250:BA250" si="314">IF(AE95&lt;&gt;0,1,0)</f>
        <v>0</v>
      </c>
      <c r="AF250" s="9">
        <f t="shared" si="314"/>
        <v>0</v>
      </c>
      <c r="AG250" s="9">
        <f t="shared" si="314"/>
        <v>0</v>
      </c>
      <c r="AH250" s="9">
        <f t="shared" si="314"/>
        <v>0</v>
      </c>
      <c r="AI250" s="9">
        <f t="shared" si="314"/>
        <v>0</v>
      </c>
      <c r="AJ250" s="9">
        <f t="shared" si="314"/>
        <v>0</v>
      </c>
      <c r="AK250" s="9">
        <f t="shared" si="314"/>
        <v>0</v>
      </c>
      <c r="AL250" s="9">
        <f t="shared" si="314"/>
        <v>0</v>
      </c>
      <c r="AM250" s="9">
        <f t="shared" si="314"/>
        <v>0</v>
      </c>
      <c r="AN250" s="9">
        <f t="shared" si="314"/>
        <v>0</v>
      </c>
      <c r="AO250" s="9">
        <f t="shared" si="314"/>
        <v>0</v>
      </c>
      <c r="AP250" s="9">
        <f t="shared" si="314"/>
        <v>0</v>
      </c>
      <c r="AQ250" s="9">
        <f t="shared" si="314"/>
        <v>0</v>
      </c>
      <c r="AR250" s="9">
        <f t="shared" si="314"/>
        <v>1</v>
      </c>
      <c r="AS250" s="9">
        <f t="shared" si="314"/>
        <v>0</v>
      </c>
      <c r="AT250" s="9">
        <f t="shared" si="314"/>
        <v>0</v>
      </c>
      <c r="AU250" s="9">
        <f t="shared" si="314"/>
        <v>0</v>
      </c>
      <c r="AV250" s="9">
        <f t="shared" si="314"/>
        <v>0</v>
      </c>
      <c r="AW250" s="9">
        <f t="shared" si="314"/>
        <v>0</v>
      </c>
      <c r="AX250" s="9">
        <f t="shared" si="314"/>
        <v>0</v>
      </c>
      <c r="AY250" s="9">
        <f t="shared" si="314"/>
        <v>0</v>
      </c>
      <c r="AZ250" s="9">
        <f t="shared" si="314"/>
        <v>0</v>
      </c>
      <c r="BA250" s="9">
        <f t="shared" si="314"/>
        <v>0</v>
      </c>
    </row>
    <row r="251" spans="30:53" x14ac:dyDescent="0.35">
      <c r="AD251" s="8">
        <v>44805</v>
      </c>
      <c r="AE251" s="9">
        <f t="shared" ref="AE251:BA251" si="315">IF(AE96&lt;&gt;0,1,0)</f>
        <v>0</v>
      </c>
      <c r="AF251" s="9">
        <f t="shared" si="315"/>
        <v>0</v>
      </c>
      <c r="AG251" s="9">
        <f t="shared" si="315"/>
        <v>0</v>
      </c>
      <c r="AH251" s="9">
        <f t="shared" si="315"/>
        <v>0</v>
      </c>
      <c r="AI251" s="9">
        <f t="shared" si="315"/>
        <v>0</v>
      </c>
      <c r="AJ251" s="9">
        <f t="shared" si="315"/>
        <v>0</v>
      </c>
      <c r="AK251" s="9">
        <f t="shared" si="315"/>
        <v>0</v>
      </c>
      <c r="AL251" s="9">
        <f t="shared" si="315"/>
        <v>0</v>
      </c>
      <c r="AM251" s="9">
        <f t="shared" si="315"/>
        <v>0</v>
      </c>
      <c r="AN251" s="9">
        <f t="shared" si="315"/>
        <v>0</v>
      </c>
      <c r="AO251" s="9">
        <f t="shared" si="315"/>
        <v>1</v>
      </c>
      <c r="AP251" s="9">
        <f t="shared" si="315"/>
        <v>0</v>
      </c>
      <c r="AQ251" s="9">
        <f t="shared" si="315"/>
        <v>0</v>
      </c>
      <c r="AR251" s="9">
        <f t="shared" si="315"/>
        <v>0</v>
      </c>
      <c r="AS251" s="9">
        <f t="shared" si="315"/>
        <v>0</v>
      </c>
      <c r="AT251" s="9">
        <f t="shared" si="315"/>
        <v>0</v>
      </c>
      <c r="AU251" s="9">
        <f t="shared" si="315"/>
        <v>0</v>
      </c>
      <c r="AV251" s="9">
        <f t="shared" si="315"/>
        <v>0</v>
      </c>
      <c r="AW251" s="9">
        <f t="shared" si="315"/>
        <v>0</v>
      </c>
      <c r="AX251" s="9">
        <f t="shared" si="315"/>
        <v>0</v>
      </c>
      <c r="AY251" s="9">
        <f t="shared" si="315"/>
        <v>0</v>
      </c>
      <c r="AZ251" s="9">
        <f t="shared" si="315"/>
        <v>0</v>
      </c>
      <c r="BA251" s="9">
        <f t="shared" si="315"/>
        <v>0</v>
      </c>
    </row>
    <row r="252" spans="30:53" x14ac:dyDescent="0.35">
      <c r="AD252" s="8">
        <v>44806</v>
      </c>
      <c r="AE252" s="9">
        <f t="shared" ref="AE252:BA252" si="316">IF(AE97&lt;&gt;0,1,0)</f>
        <v>0</v>
      </c>
      <c r="AF252" s="9">
        <f t="shared" si="316"/>
        <v>0</v>
      </c>
      <c r="AG252" s="9">
        <f t="shared" si="316"/>
        <v>0</v>
      </c>
      <c r="AH252" s="9">
        <f t="shared" si="316"/>
        <v>0</v>
      </c>
      <c r="AI252" s="9">
        <f t="shared" si="316"/>
        <v>0</v>
      </c>
      <c r="AJ252" s="9">
        <f t="shared" si="316"/>
        <v>1</v>
      </c>
      <c r="AK252" s="9">
        <f t="shared" si="316"/>
        <v>0</v>
      </c>
      <c r="AL252" s="9">
        <f t="shared" si="316"/>
        <v>0</v>
      </c>
      <c r="AM252" s="9">
        <f t="shared" si="316"/>
        <v>0</v>
      </c>
      <c r="AN252" s="9">
        <f t="shared" si="316"/>
        <v>0</v>
      </c>
      <c r="AO252" s="9">
        <f t="shared" si="316"/>
        <v>0</v>
      </c>
      <c r="AP252" s="9">
        <f t="shared" si="316"/>
        <v>0</v>
      </c>
      <c r="AQ252" s="9">
        <f t="shared" si="316"/>
        <v>0</v>
      </c>
      <c r="AR252" s="9">
        <f t="shared" si="316"/>
        <v>0</v>
      </c>
      <c r="AS252" s="9">
        <f t="shared" si="316"/>
        <v>0</v>
      </c>
      <c r="AT252" s="9">
        <f t="shared" si="316"/>
        <v>0</v>
      </c>
      <c r="AU252" s="9">
        <f t="shared" si="316"/>
        <v>0</v>
      </c>
      <c r="AV252" s="9">
        <f t="shared" si="316"/>
        <v>0</v>
      </c>
      <c r="AW252" s="9">
        <f t="shared" si="316"/>
        <v>0</v>
      </c>
      <c r="AX252" s="9">
        <f t="shared" si="316"/>
        <v>0</v>
      </c>
      <c r="AY252" s="9">
        <f t="shared" si="316"/>
        <v>0</v>
      </c>
      <c r="AZ252" s="9">
        <f t="shared" si="316"/>
        <v>0</v>
      </c>
      <c r="BA252" s="9">
        <f t="shared" si="316"/>
        <v>0</v>
      </c>
    </row>
    <row r="253" spans="30:53" x14ac:dyDescent="0.35">
      <c r="AD253" s="8">
        <v>44807</v>
      </c>
      <c r="AE253" s="9">
        <f t="shared" ref="AE253:BA253" si="317">IF(AE98&lt;&gt;0,1,0)</f>
        <v>0</v>
      </c>
      <c r="AF253" s="9">
        <f t="shared" si="317"/>
        <v>0</v>
      </c>
      <c r="AG253" s="9">
        <f t="shared" si="317"/>
        <v>0</v>
      </c>
      <c r="AH253" s="9">
        <f t="shared" si="317"/>
        <v>1</v>
      </c>
      <c r="AI253" s="9">
        <f t="shared" si="317"/>
        <v>0</v>
      </c>
      <c r="AJ253" s="9">
        <f t="shared" si="317"/>
        <v>0</v>
      </c>
      <c r="AK253" s="9">
        <f t="shared" si="317"/>
        <v>0</v>
      </c>
      <c r="AL253" s="9">
        <f t="shared" si="317"/>
        <v>0</v>
      </c>
      <c r="AM253" s="9">
        <f t="shared" si="317"/>
        <v>0</v>
      </c>
      <c r="AN253" s="9">
        <f t="shared" si="317"/>
        <v>0</v>
      </c>
      <c r="AO253" s="9">
        <f t="shared" si="317"/>
        <v>0</v>
      </c>
      <c r="AP253" s="9">
        <f t="shared" si="317"/>
        <v>0</v>
      </c>
      <c r="AQ253" s="9">
        <f t="shared" si="317"/>
        <v>0</v>
      </c>
      <c r="AR253" s="9">
        <f t="shared" si="317"/>
        <v>0</v>
      </c>
      <c r="AS253" s="9">
        <f t="shared" si="317"/>
        <v>0</v>
      </c>
      <c r="AT253" s="9">
        <f t="shared" si="317"/>
        <v>0</v>
      </c>
      <c r="AU253" s="9">
        <f t="shared" si="317"/>
        <v>0</v>
      </c>
      <c r="AV253" s="9">
        <f t="shared" si="317"/>
        <v>0</v>
      </c>
      <c r="AW253" s="9">
        <f t="shared" si="317"/>
        <v>0</v>
      </c>
      <c r="AX253" s="9">
        <f t="shared" si="317"/>
        <v>0</v>
      </c>
      <c r="AY253" s="9">
        <f t="shared" si="317"/>
        <v>0</v>
      </c>
      <c r="AZ253" s="9">
        <f t="shared" si="317"/>
        <v>0</v>
      </c>
      <c r="BA253" s="9">
        <f t="shared" si="317"/>
        <v>0</v>
      </c>
    </row>
    <row r="254" spans="30:53" x14ac:dyDescent="0.35">
      <c r="AD254" s="8">
        <v>44808</v>
      </c>
      <c r="AE254" s="9">
        <f t="shared" ref="AE254:BA254" si="318">IF(AE99&lt;&gt;0,1,0)</f>
        <v>0</v>
      </c>
      <c r="AF254" s="9">
        <f t="shared" si="318"/>
        <v>0</v>
      </c>
      <c r="AG254" s="9">
        <f t="shared" si="318"/>
        <v>0</v>
      </c>
      <c r="AH254" s="9">
        <f t="shared" si="318"/>
        <v>0</v>
      </c>
      <c r="AI254" s="9">
        <f t="shared" si="318"/>
        <v>0</v>
      </c>
      <c r="AJ254" s="9">
        <f t="shared" si="318"/>
        <v>0</v>
      </c>
      <c r="AK254" s="9">
        <f t="shared" si="318"/>
        <v>0</v>
      </c>
      <c r="AL254" s="9">
        <f t="shared" si="318"/>
        <v>0</v>
      </c>
      <c r="AM254" s="9">
        <f t="shared" si="318"/>
        <v>0</v>
      </c>
      <c r="AN254" s="9">
        <f t="shared" si="318"/>
        <v>0</v>
      </c>
      <c r="AO254" s="9">
        <f t="shared" si="318"/>
        <v>0</v>
      </c>
      <c r="AP254" s="9">
        <f t="shared" si="318"/>
        <v>0</v>
      </c>
      <c r="AQ254" s="9">
        <f t="shared" si="318"/>
        <v>1</v>
      </c>
      <c r="AR254" s="9">
        <f t="shared" si="318"/>
        <v>0</v>
      </c>
      <c r="AS254" s="9">
        <f t="shared" si="318"/>
        <v>0</v>
      </c>
      <c r="AT254" s="9">
        <f t="shared" si="318"/>
        <v>0</v>
      </c>
      <c r="AU254" s="9">
        <f t="shared" si="318"/>
        <v>0</v>
      </c>
      <c r="AV254" s="9">
        <f t="shared" si="318"/>
        <v>0</v>
      </c>
      <c r="AW254" s="9">
        <f t="shared" si="318"/>
        <v>0</v>
      </c>
      <c r="AX254" s="9">
        <f t="shared" si="318"/>
        <v>0</v>
      </c>
      <c r="AY254" s="9">
        <f t="shared" si="318"/>
        <v>0</v>
      </c>
      <c r="AZ254" s="9">
        <f t="shared" si="318"/>
        <v>0</v>
      </c>
      <c r="BA254" s="9">
        <f t="shared" si="318"/>
        <v>0</v>
      </c>
    </row>
    <row r="255" spans="30:53" x14ac:dyDescent="0.35">
      <c r="AD255" s="8">
        <v>44809</v>
      </c>
      <c r="AE255" s="9">
        <f t="shared" ref="AE255:BA255" si="319">IF(AE100&lt;&gt;0,1,0)</f>
        <v>0</v>
      </c>
      <c r="AF255" s="9">
        <f t="shared" si="319"/>
        <v>0</v>
      </c>
      <c r="AG255" s="9">
        <f t="shared" si="319"/>
        <v>0</v>
      </c>
      <c r="AH255" s="9">
        <f t="shared" si="319"/>
        <v>0</v>
      </c>
      <c r="AI255" s="9">
        <f t="shared" si="319"/>
        <v>0</v>
      </c>
      <c r="AJ255" s="9">
        <f t="shared" si="319"/>
        <v>0</v>
      </c>
      <c r="AK255" s="9">
        <f t="shared" si="319"/>
        <v>0</v>
      </c>
      <c r="AL255" s="9">
        <f t="shared" si="319"/>
        <v>0</v>
      </c>
      <c r="AM255" s="9">
        <f t="shared" si="319"/>
        <v>0</v>
      </c>
      <c r="AN255" s="9">
        <f t="shared" si="319"/>
        <v>0</v>
      </c>
      <c r="AO255" s="9">
        <f t="shared" si="319"/>
        <v>0</v>
      </c>
      <c r="AP255" s="9">
        <f t="shared" si="319"/>
        <v>0</v>
      </c>
      <c r="AQ255" s="9">
        <f t="shared" si="319"/>
        <v>0</v>
      </c>
      <c r="AR255" s="9">
        <f t="shared" si="319"/>
        <v>1</v>
      </c>
      <c r="AS255" s="9">
        <f t="shared" si="319"/>
        <v>0</v>
      </c>
      <c r="AT255" s="9">
        <f t="shared" si="319"/>
        <v>0</v>
      </c>
      <c r="AU255" s="9">
        <f t="shared" si="319"/>
        <v>0</v>
      </c>
      <c r="AV255" s="9">
        <f t="shared" si="319"/>
        <v>0</v>
      </c>
      <c r="AW255" s="9">
        <f t="shared" si="319"/>
        <v>0</v>
      </c>
      <c r="AX255" s="9">
        <f t="shared" si="319"/>
        <v>0</v>
      </c>
      <c r="AY255" s="9">
        <f t="shared" si="319"/>
        <v>0</v>
      </c>
      <c r="AZ255" s="9">
        <f t="shared" si="319"/>
        <v>0</v>
      </c>
      <c r="BA255" s="9">
        <f t="shared" si="319"/>
        <v>0</v>
      </c>
    </row>
    <row r="256" spans="30:53" x14ac:dyDescent="0.35">
      <c r="AD256" s="8">
        <v>44810</v>
      </c>
      <c r="AE256" s="9">
        <f t="shared" ref="AE256:BA256" si="320">IF(AE101&lt;&gt;0,1,0)</f>
        <v>0</v>
      </c>
      <c r="AF256" s="9">
        <f t="shared" si="320"/>
        <v>0</v>
      </c>
      <c r="AG256" s="9">
        <f t="shared" si="320"/>
        <v>0</v>
      </c>
      <c r="AH256" s="9">
        <f t="shared" si="320"/>
        <v>0</v>
      </c>
      <c r="AI256" s="9">
        <f t="shared" si="320"/>
        <v>0</v>
      </c>
      <c r="AJ256" s="9">
        <f t="shared" si="320"/>
        <v>0</v>
      </c>
      <c r="AK256" s="9">
        <f t="shared" si="320"/>
        <v>0</v>
      </c>
      <c r="AL256" s="9">
        <f t="shared" si="320"/>
        <v>0</v>
      </c>
      <c r="AM256" s="9">
        <f t="shared" si="320"/>
        <v>0</v>
      </c>
      <c r="AN256" s="9">
        <f t="shared" si="320"/>
        <v>0</v>
      </c>
      <c r="AO256" s="9">
        <f t="shared" si="320"/>
        <v>0</v>
      </c>
      <c r="AP256" s="9">
        <f t="shared" si="320"/>
        <v>0</v>
      </c>
      <c r="AQ256" s="9">
        <f t="shared" si="320"/>
        <v>0</v>
      </c>
      <c r="AR256" s="9">
        <f t="shared" si="320"/>
        <v>0</v>
      </c>
      <c r="AS256" s="9">
        <f t="shared" si="320"/>
        <v>0</v>
      </c>
      <c r="AT256" s="9">
        <f t="shared" si="320"/>
        <v>1</v>
      </c>
      <c r="AU256" s="9">
        <f t="shared" si="320"/>
        <v>0</v>
      </c>
      <c r="AV256" s="9">
        <f t="shared" si="320"/>
        <v>0</v>
      </c>
      <c r="AW256" s="9">
        <f t="shared" si="320"/>
        <v>0</v>
      </c>
      <c r="AX256" s="9">
        <f t="shared" si="320"/>
        <v>0</v>
      </c>
      <c r="AY256" s="9">
        <f t="shared" si="320"/>
        <v>0</v>
      </c>
      <c r="AZ256" s="9">
        <f t="shared" si="320"/>
        <v>0</v>
      </c>
      <c r="BA256" s="9">
        <f t="shared" si="320"/>
        <v>0</v>
      </c>
    </row>
    <row r="257" spans="30:53" x14ac:dyDescent="0.35">
      <c r="AD257" s="8">
        <v>44811</v>
      </c>
      <c r="AE257" s="9">
        <f t="shared" ref="AE257:BA257" si="321">IF(AE102&lt;&gt;0,1,0)</f>
        <v>0</v>
      </c>
      <c r="AF257" s="9">
        <f t="shared" si="321"/>
        <v>0</v>
      </c>
      <c r="AG257" s="9">
        <f t="shared" si="321"/>
        <v>0</v>
      </c>
      <c r="AH257" s="9">
        <f t="shared" si="321"/>
        <v>0</v>
      </c>
      <c r="AI257" s="9">
        <f t="shared" si="321"/>
        <v>1</v>
      </c>
      <c r="AJ257" s="9">
        <f t="shared" si="321"/>
        <v>0</v>
      </c>
      <c r="AK257" s="9">
        <f t="shared" si="321"/>
        <v>0</v>
      </c>
      <c r="AL257" s="9">
        <f t="shared" si="321"/>
        <v>0</v>
      </c>
      <c r="AM257" s="9">
        <f t="shared" si="321"/>
        <v>0</v>
      </c>
      <c r="AN257" s="9">
        <f t="shared" si="321"/>
        <v>0</v>
      </c>
      <c r="AO257" s="9">
        <f t="shared" si="321"/>
        <v>0</v>
      </c>
      <c r="AP257" s="9">
        <f t="shared" si="321"/>
        <v>0</v>
      </c>
      <c r="AQ257" s="9">
        <f t="shared" si="321"/>
        <v>0</v>
      </c>
      <c r="AR257" s="9">
        <f t="shared" si="321"/>
        <v>0</v>
      </c>
      <c r="AS257" s="9">
        <f t="shared" si="321"/>
        <v>0</v>
      </c>
      <c r="AT257" s="9">
        <f t="shared" si="321"/>
        <v>0</v>
      </c>
      <c r="AU257" s="9">
        <f t="shared" si="321"/>
        <v>0</v>
      </c>
      <c r="AV257" s="9">
        <f t="shared" si="321"/>
        <v>0</v>
      </c>
      <c r="AW257" s="9">
        <f t="shared" si="321"/>
        <v>0</v>
      </c>
      <c r="AX257" s="9">
        <f t="shared" si="321"/>
        <v>0</v>
      </c>
      <c r="AY257" s="9">
        <f t="shared" si="321"/>
        <v>0</v>
      </c>
      <c r="AZ257" s="9">
        <f t="shared" si="321"/>
        <v>0</v>
      </c>
      <c r="BA257" s="9">
        <f t="shared" si="321"/>
        <v>0</v>
      </c>
    </row>
    <row r="258" spans="30:53" x14ac:dyDescent="0.35">
      <c r="AD258" s="8">
        <v>44812</v>
      </c>
      <c r="AE258" s="9">
        <f t="shared" ref="AE258:BA258" si="322">IF(AE103&lt;&gt;0,1,0)</f>
        <v>0</v>
      </c>
      <c r="AF258" s="9">
        <f t="shared" si="322"/>
        <v>0</v>
      </c>
      <c r="AG258" s="9">
        <f t="shared" si="322"/>
        <v>0</v>
      </c>
      <c r="AH258" s="9">
        <f t="shared" si="322"/>
        <v>0</v>
      </c>
      <c r="AI258" s="9">
        <f t="shared" si="322"/>
        <v>0</v>
      </c>
      <c r="AJ258" s="9">
        <f t="shared" si="322"/>
        <v>0</v>
      </c>
      <c r="AK258" s="9">
        <f t="shared" si="322"/>
        <v>0</v>
      </c>
      <c r="AL258" s="9">
        <f t="shared" si="322"/>
        <v>0</v>
      </c>
      <c r="AM258" s="9">
        <f t="shared" si="322"/>
        <v>0</v>
      </c>
      <c r="AN258" s="9">
        <f t="shared" si="322"/>
        <v>0</v>
      </c>
      <c r="AO258" s="9">
        <f t="shared" si="322"/>
        <v>0</v>
      </c>
      <c r="AP258" s="9">
        <f t="shared" si="322"/>
        <v>0</v>
      </c>
      <c r="AQ258" s="9">
        <f t="shared" si="322"/>
        <v>0</v>
      </c>
      <c r="AR258" s="9">
        <f t="shared" si="322"/>
        <v>0</v>
      </c>
      <c r="AS258" s="9">
        <f t="shared" si="322"/>
        <v>0</v>
      </c>
      <c r="AT258" s="9">
        <f t="shared" si="322"/>
        <v>0</v>
      </c>
      <c r="AU258" s="9">
        <f t="shared" si="322"/>
        <v>0</v>
      </c>
      <c r="AV258" s="9">
        <f t="shared" si="322"/>
        <v>1</v>
      </c>
      <c r="AW258" s="9">
        <f t="shared" si="322"/>
        <v>0</v>
      </c>
      <c r="AX258" s="9">
        <f t="shared" si="322"/>
        <v>0</v>
      </c>
      <c r="AY258" s="9">
        <f t="shared" si="322"/>
        <v>0</v>
      </c>
      <c r="AZ258" s="9">
        <f t="shared" si="322"/>
        <v>0</v>
      </c>
      <c r="BA258" s="9">
        <f t="shared" si="322"/>
        <v>0</v>
      </c>
    </row>
    <row r="259" spans="30:53" x14ac:dyDescent="0.35">
      <c r="AD259" s="8">
        <v>44813</v>
      </c>
      <c r="AE259" s="9">
        <f t="shared" ref="AE259:BA259" si="323">IF(AE104&lt;&gt;0,1,0)</f>
        <v>0</v>
      </c>
      <c r="AF259" s="9">
        <f t="shared" si="323"/>
        <v>0</v>
      </c>
      <c r="AG259" s="9">
        <f t="shared" si="323"/>
        <v>1</v>
      </c>
      <c r="AH259" s="9">
        <f t="shared" si="323"/>
        <v>0</v>
      </c>
      <c r="AI259" s="9">
        <f t="shared" si="323"/>
        <v>0</v>
      </c>
      <c r="AJ259" s="9">
        <f t="shared" si="323"/>
        <v>0</v>
      </c>
      <c r="AK259" s="9">
        <f t="shared" si="323"/>
        <v>0</v>
      </c>
      <c r="AL259" s="9">
        <f t="shared" si="323"/>
        <v>0</v>
      </c>
      <c r="AM259" s="9">
        <f t="shared" si="323"/>
        <v>0</v>
      </c>
      <c r="AN259" s="9">
        <f t="shared" si="323"/>
        <v>0</v>
      </c>
      <c r="AO259" s="9">
        <f t="shared" si="323"/>
        <v>0</v>
      </c>
      <c r="AP259" s="9">
        <f t="shared" si="323"/>
        <v>0</v>
      </c>
      <c r="AQ259" s="9">
        <f t="shared" si="323"/>
        <v>0</v>
      </c>
      <c r="AR259" s="9">
        <f t="shared" si="323"/>
        <v>0</v>
      </c>
      <c r="AS259" s="9">
        <f t="shared" si="323"/>
        <v>0</v>
      </c>
      <c r="AT259" s="9">
        <f t="shared" si="323"/>
        <v>0</v>
      </c>
      <c r="AU259" s="9">
        <f t="shared" si="323"/>
        <v>0</v>
      </c>
      <c r="AV259" s="9">
        <f t="shared" si="323"/>
        <v>0</v>
      </c>
      <c r="AW259" s="9">
        <f t="shared" si="323"/>
        <v>0</v>
      </c>
      <c r="AX259" s="9">
        <f t="shared" si="323"/>
        <v>0</v>
      </c>
      <c r="AY259" s="9">
        <f t="shared" si="323"/>
        <v>0</v>
      </c>
      <c r="AZ259" s="9">
        <f t="shared" si="323"/>
        <v>0</v>
      </c>
      <c r="BA259" s="9">
        <f t="shared" si="323"/>
        <v>0</v>
      </c>
    </row>
    <row r="260" spans="30:53" x14ac:dyDescent="0.35">
      <c r="AD260" s="8">
        <v>44814</v>
      </c>
      <c r="AE260" s="9">
        <f t="shared" ref="AE260:BA260" si="324">IF(AE105&lt;&gt;0,1,0)</f>
        <v>0</v>
      </c>
      <c r="AF260" s="9">
        <f t="shared" si="324"/>
        <v>0</v>
      </c>
      <c r="AG260" s="9">
        <f t="shared" si="324"/>
        <v>1</v>
      </c>
      <c r="AH260" s="9">
        <f t="shared" si="324"/>
        <v>0</v>
      </c>
      <c r="AI260" s="9">
        <f t="shared" si="324"/>
        <v>0</v>
      </c>
      <c r="AJ260" s="9">
        <f t="shared" si="324"/>
        <v>0</v>
      </c>
      <c r="AK260" s="9">
        <f t="shared" si="324"/>
        <v>0</v>
      </c>
      <c r="AL260" s="9">
        <f t="shared" si="324"/>
        <v>0</v>
      </c>
      <c r="AM260" s="9">
        <f t="shared" si="324"/>
        <v>0</v>
      </c>
      <c r="AN260" s="9">
        <f t="shared" si="324"/>
        <v>0</v>
      </c>
      <c r="AO260" s="9">
        <f t="shared" si="324"/>
        <v>0</v>
      </c>
      <c r="AP260" s="9">
        <f t="shared" si="324"/>
        <v>0</v>
      </c>
      <c r="AQ260" s="9">
        <f t="shared" si="324"/>
        <v>0</v>
      </c>
      <c r="AR260" s="9">
        <f t="shared" si="324"/>
        <v>0</v>
      </c>
      <c r="AS260" s="9">
        <f t="shared" si="324"/>
        <v>0</v>
      </c>
      <c r="AT260" s="9">
        <f t="shared" si="324"/>
        <v>0</v>
      </c>
      <c r="AU260" s="9">
        <f t="shared" si="324"/>
        <v>0</v>
      </c>
      <c r="AV260" s="9">
        <f t="shared" si="324"/>
        <v>0</v>
      </c>
      <c r="AW260" s="9">
        <f t="shared" si="324"/>
        <v>0</v>
      </c>
      <c r="AX260" s="9">
        <f t="shared" si="324"/>
        <v>0</v>
      </c>
      <c r="AY260" s="9">
        <f t="shared" si="324"/>
        <v>0</v>
      </c>
      <c r="AZ260" s="9">
        <f t="shared" si="324"/>
        <v>0</v>
      </c>
      <c r="BA260" s="9">
        <f t="shared" si="324"/>
        <v>0</v>
      </c>
    </row>
    <row r="261" spans="30:53" x14ac:dyDescent="0.35">
      <c r="AD261" s="8">
        <v>44815</v>
      </c>
      <c r="AE261" s="9">
        <f t="shared" ref="AE261:BA261" si="325">IF(AE106&lt;&gt;0,1,0)</f>
        <v>0</v>
      </c>
      <c r="AF261" s="9">
        <f t="shared" si="325"/>
        <v>0</v>
      </c>
      <c r="AG261" s="9">
        <f t="shared" si="325"/>
        <v>0</v>
      </c>
      <c r="AH261" s="9">
        <f t="shared" si="325"/>
        <v>0</v>
      </c>
      <c r="AI261" s="9">
        <f t="shared" si="325"/>
        <v>0</v>
      </c>
      <c r="AJ261" s="9">
        <f t="shared" si="325"/>
        <v>0</v>
      </c>
      <c r="AK261" s="9">
        <f t="shared" si="325"/>
        <v>0</v>
      </c>
      <c r="AL261" s="9">
        <f t="shared" si="325"/>
        <v>0</v>
      </c>
      <c r="AM261" s="9">
        <f t="shared" si="325"/>
        <v>0</v>
      </c>
      <c r="AN261" s="9">
        <f t="shared" si="325"/>
        <v>0</v>
      </c>
      <c r="AO261" s="9">
        <f t="shared" si="325"/>
        <v>1</v>
      </c>
      <c r="AP261" s="9">
        <f t="shared" si="325"/>
        <v>0</v>
      </c>
      <c r="AQ261" s="9">
        <f t="shared" si="325"/>
        <v>0</v>
      </c>
      <c r="AR261" s="9">
        <f t="shared" si="325"/>
        <v>0</v>
      </c>
      <c r="AS261" s="9">
        <f t="shared" si="325"/>
        <v>0</v>
      </c>
      <c r="AT261" s="9">
        <f t="shared" si="325"/>
        <v>0</v>
      </c>
      <c r="AU261" s="9">
        <f t="shared" si="325"/>
        <v>0</v>
      </c>
      <c r="AV261" s="9">
        <f t="shared" si="325"/>
        <v>0</v>
      </c>
      <c r="AW261" s="9">
        <f t="shared" si="325"/>
        <v>0</v>
      </c>
      <c r="AX261" s="9">
        <f t="shared" si="325"/>
        <v>0</v>
      </c>
      <c r="AY261" s="9">
        <f t="shared" si="325"/>
        <v>0</v>
      </c>
      <c r="AZ261" s="9">
        <f t="shared" si="325"/>
        <v>0</v>
      </c>
      <c r="BA261" s="9">
        <f t="shared" si="325"/>
        <v>0</v>
      </c>
    </row>
    <row r="262" spans="30:53" x14ac:dyDescent="0.35">
      <c r="AD262" s="8">
        <v>44816</v>
      </c>
      <c r="AE262" s="9">
        <f t="shared" ref="AE262:BA262" si="326">IF(AE107&lt;&gt;0,1,0)</f>
        <v>0</v>
      </c>
      <c r="AF262" s="9">
        <f t="shared" si="326"/>
        <v>0</v>
      </c>
      <c r="AG262" s="9">
        <f t="shared" si="326"/>
        <v>1</v>
      </c>
      <c r="AH262" s="9">
        <f t="shared" si="326"/>
        <v>0</v>
      </c>
      <c r="AI262" s="9">
        <f t="shared" si="326"/>
        <v>0</v>
      </c>
      <c r="AJ262" s="9">
        <f t="shared" si="326"/>
        <v>0</v>
      </c>
      <c r="AK262" s="9">
        <f t="shared" si="326"/>
        <v>0</v>
      </c>
      <c r="AL262" s="9">
        <f t="shared" si="326"/>
        <v>0</v>
      </c>
      <c r="AM262" s="9">
        <f t="shared" si="326"/>
        <v>0</v>
      </c>
      <c r="AN262" s="9">
        <f t="shared" si="326"/>
        <v>0</v>
      </c>
      <c r="AO262" s="9">
        <f t="shared" si="326"/>
        <v>0</v>
      </c>
      <c r="AP262" s="9">
        <f t="shared" si="326"/>
        <v>0</v>
      </c>
      <c r="AQ262" s="9">
        <f t="shared" si="326"/>
        <v>0</v>
      </c>
      <c r="AR262" s="9">
        <f t="shared" si="326"/>
        <v>0</v>
      </c>
      <c r="AS262" s="9">
        <f t="shared" si="326"/>
        <v>0</v>
      </c>
      <c r="AT262" s="9">
        <f t="shared" si="326"/>
        <v>0</v>
      </c>
      <c r="AU262" s="9">
        <f t="shared" si="326"/>
        <v>0</v>
      </c>
      <c r="AV262" s="9">
        <f t="shared" si="326"/>
        <v>0</v>
      </c>
      <c r="AW262" s="9">
        <f t="shared" si="326"/>
        <v>0</v>
      </c>
      <c r="AX262" s="9">
        <f t="shared" si="326"/>
        <v>0</v>
      </c>
      <c r="AY262" s="9">
        <f t="shared" si="326"/>
        <v>0</v>
      </c>
      <c r="AZ262" s="9">
        <f t="shared" si="326"/>
        <v>0</v>
      </c>
      <c r="BA262" s="9">
        <f t="shared" si="326"/>
        <v>0</v>
      </c>
    </row>
    <row r="263" spans="30:53" x14ac:dyDescent="0.35">
      <c r="AD263" s="8">
        <v>44817</v>
      </c>
      <c r="AE263" s="9">
        <f t="shared" ref="AE263:BA263" si="327">IF(AE108&lt;&gt;0,1,0)</f>
        <v>0</v>
      </c>
      <c r="AF263" s="9">
        <f t="shared" si="327"/>
        <v>0</v>
      </c>
      <c r="AG263" s="9">
        <f t="shared" si="327"/>
        <v>0</v>
      </c>
      <c r="AH263" s="9">
        <f t="shared" si="327"/>
        <v>0</v>
      </c>
      <c r="AI263" s="9">
        <f t="shared" si="327"/>
        <v>1</v>
      </c>
      <c r="AJ263" s="9">
        <f t="shared" si="327"/>
        <v>0</v>
      </c>
      <c r="AK263" s="9">
        <f t="shared" si="327"/>
        <v>0</v>
      </c>
      <c r="AL263" s="9">
        <f t="shared" si="327"/>
        <v>0</v>
      </c>
      <c r="AM263" s="9">
        <f t="shared" si="327"/>
        <v>0</v>
      </c>
      <c r="AN263" s="9">
        <f t="shared" si="327"/>
        <v>0</v>
      </c>
      <c r="AO263" s="9">
        <f t="shared" si="327"/>
        <v>0</v>
      </c>
      <c r="AP263" s="9">
        <f t="shared" si="327"/>
        <v>0</v>
      </c>
      <c r="AQ263" s="9">
        <f t="shared" si="327"/>
        <v>0</v>
      </c>
      <c r="AR263" s="9">
        <f t="shared" si="327"/>
        <v>0</v>
      </c>
      <c r="AS263" s="9">
        <f t="shared" si="327"/>
        <v>0</v>
      </c>
      <c r="AT263" s="9">
        <f t="shared" si="327"/>
        <v>0</v>
      </c>
      <c r="AU263" s="9">
        <f t="shared" si="327"/>
        <v>0</v>
      </c>
      <c r="AV263" s="9">
        <f t="shared" si="327"/>
        <v>0</v>
      </c>
      <c r="AW263" s="9">
        <f t="shared" si="327"/>
        <v>0</v>
      </c>
      <c r="AX263" s="9">
        <f t="shared" si="327"/>
        <v>0</v>
      </c>
      <c r="AY263" s="9">
        <f t="shared" si="327"/>
        <v>0</v>
      </c>
      <c r="AZ263" s="9">
        <f t="shared" si="327"/>
        <v>0</v>
      </c>
      <c r="BA263" s="9">
        <f t="shared" si="327"/>
        <v>0</v>
      </c>
    </row>
    <row r="264" spans="30:53" x14ac:dyDescent="0.35">
      <c r="AD264" s="8">
        <v>44818</v>
      </c>
      <c r="AE264" s="9">
        <f t="shared" ref="AE264:BA264" si="328">IF(AE109&lt;&gt;0,1,0)</f>
        <v>0</v>
      </c>
      <c r="AF264" s="9">
        <f t="shared" si="328"/>
        <v>0</v>
      </c>
      <c r="AG264" s="9">
        <f t="shared" si="328"/>
        <v>0</v>
      </c>
      <c r="AH264" s="9">
        <f t="shared" si="328"/>
        <v>0</v>
      </c>
      <c r="AI264" s="9">
        <f t="shared" si="328"/>
        <v>0</v>
      </c>
      <c r="AJ264" s="9">
        <f t="shared" si="328"/>
        <v>0</v>
      </c>
      <c r="AK264" s="9">
        <f t="shared" si="328"/>
        <v>0</v>
      </c>
      <c r="AL264" s="9">
        <f t="shared" si="328"/>
        <v>0</v>
      </c>
      <c r="AM264" s="9">
        <f t="shared" si="328"/>
        <v>1</v>
      </c>
      <c r="AN264" s="9">
        <f t="shared" si="328"/>
        <v>0</v>
      </c>
      <c r="AO264" s="9">
        <f t="shared" si="328"/>
        <v>0</v>
      </c>
      <c r="AP264" s="9">
        <f t="shared" si="328"/>
        <v>0</v>
      </c>
      <c r="AQ264" s="9">
        <f t="shared" si="328"/>
        <v>0</v>
      </c>
      <c r="AR264" s="9">
        <f t="shared" si="328"/>
        <v>0</v>
      </c>
      <c r="AS264" s="9">
        <f t="shared" si="328"/>
        <v>0</v>
      </c>
      <c r="AT264" s="9">
        <f t="shared" si="328"/>
        <v>0</v>
      </c>
      <c r="AU264" s="9">
        <f t="shared" si="328"/>
        <v>0</v>
      </c>
      <c r="AV264" s="9">
        <f t="shared" si="328"/>
        <v>0</v>
      </c>
      <c r="AW264" s="9">
        <f t="shared" si="328"/>
        <v>0</v>
      </c>
      <c r="AX264" s="9">
        <f t="shared" si="328"/>
        <v>0</v>
      </c>
      <c r="AY264" s="9">
        <f t="shared" si="328"/>
        <v>0</v>
      </c>
      <c r="AZ264" s="9">
        <f t="shared" si="328"/>
        <v>0</v>
      </c>
      <c r="BA264" s="9">
        <f t="shared" si="328"/>
        <v>0</v>
      </c>
    </row>
    <row r="265" spans="30:53" x14ac:dyDescent="0.35">
      <c r="AD265" s="8">
        <v>44819</v>
      </c>
      <c r="AE265" s="9">
        <f t="shared" ref="AE265:BA265" si="329">IF(AE110&lt;&gt;0,1,0)</f>
        <v>0</v>
      </c>
      <c r="AF265" s="9">
        <f t="shared" si="329"/>
        <v>0</v>
      </c>
      <c r="AG265" s="9">
        <f t="shared" si="329"/>
        <v>0</v>
      </c>
      <c r="AH265" s="9">
        <f t="shared" si="329"/>
        <v>0</v>
      </c>
      <c r="AI265" s="9">
        <f t="shared" si="329"/>
        <v>0</v>
      </c>
      <c r="AJ265" s="9">
        <f t="shared" si="329"/>
        <v>0</v>
      </c>
      <c r="AK265" s="9">
        <f t="shared" si="329"/>
        <v>0</v>
      </c>
      <c r="AL265" s="9">
        <f t="shared" si="329"/>
        <v>0</v>
      </c>
      <c r="AM265" s="9">
        <f t="shared" si="329"/>
        <v>1</v>
      </c>
      <c r="AN265" s="9">
        <f t="shared" si="329"/>
        <v>0</v>
      </c>
      <c r="AO265" s="9">
        <f t="shared" si="329"/>
        <v>0</v>
      </c>
      <c r="AP265" s="9">
        <f t="shared" si="329"/>
        <v>0</v>
      </c>
      <c r="AQ265" s="9">
        <f t="shared" si="329"/>
        <v>0</v>
      </c>
      <c r="AR265" s="9">
        <f t="shared" si="329"/>
        <v>0</v>
      </c>
      <c r="AS265" s="9">
        <f t="shared" si="329"/>
        <v>0</v>
      </c>
      <c r="AT265" s="9">
        <f t="shared" si="329"/>
        <v>0</v>
      </c>
      <c r="AU265" s="9">
        <f t="shared" si="329"/>
        <v>0</v>
      </c>
      <c r="AV265" s="9">
        <f t="shared" si="329"/>
        <v>0</v>
      </c>
      <c r="AW265" s="9">
        <f t="shared" si="329"/>
        <v>0</v>
      </c>
      <c r="AX265" s="9">
        <f t="shared" si="329"/>
        <v>0</v>
      </c>
      <c r="AY265" s="9">
        <f t="shared" si="329"/>
        <v>0</v>
      </c>
      <c r="AZ265" s="9">
        <f t="shared" si="329"/>
        <v>0</v>
      </c>
      <c r="BA265" s="9">
        <f t="shared" si="329"/>
        <v>0</v>
      </c>
    </row>
    <row r="266" spans="30:53" x14ac:dyDescent="0.35">
      <c r="AD266" s="8">
        <v>44820</v>
      </c>
      <c r="AE266" s="9">
        <f t="shared" ref="AE266:BA266" si="330">IF(AE111&lt;&gt;0,1,0)</f>
        <v>0</v>
      </c>
      <c r="AF266" s="9">
        <f t="shared" si="330"/>
        <v>0</v>
      </c>
      <c r="AG266" s="9">
        <f t="shared" si="330"/>
        <v>0</v>
      </c>
      <c r="AH266" s="9">
        <f t="shared" si="330"/>
        <v>0</v>
      </c>
      <c r="AI266" s="9">
        <f t="shared" si="330"/>
        <v>0</v>
      </c>
      <c r="AJ266" s="9">
        <f t="shared" si="330"/>
        <v>0</v>
      </c>
      <c r="AK266" s="9">
        <f t="shared" si="330"/>
        <v>0</v>
      </c>
      <c r="AL266" s="9">
        <f t="shared" si="330"/>
        <v>0</v>
      </c>
      <c r="AM266" s="9">
        <f t="shared" si="330"/>
        <v>0</v>
      </c>
      <c r="AN266" s="9">
        <f t="shared" si="330"/>
        <v>1</v>
      </c>
      <c r="AO266" s="9">
        <f t="shared" si="330"/>
        <v>0</v>
      </c>
      <c r="AP266" s="9">
        <f t="shared" si="330"/>
        <v>0</v>
      </c>
      <c r="AQ266" s="9">
        <f t="shared" si="330"/>
        <v>0</v>
      </c>
      <c r="AR266" s="9">
        <f t="shared" si="330"/>
        <v>0</v>
      </c>
      <c r="AS266" s="9">
        <f t="shared" si="330"/>
        <v>0</v>
      </c>
      <c r="AT266" s="9">
        <f t="shared" si="330"/>
        <v>0</v>
      </c>
      <c r="AU266" s="9">
        <f t="shared" si="330"/>
        <v>0</v>
      </c>
      <c r="AV266" s="9">
        <f t="shared" si="330"/>
        <v>0</v>
      </c>
      <c r="AW266" s="9">
        <f t="shared" si="330"/>
        <v>0</v>
      </c>
      <c r="AX266" s="9">
        <f t="shared" si="330"/>
        <v>0</v>
      </c>
      <c r="AY266" s="9">
        <f t="shared" si="330"/>
        <v>0</v>
      </c>
      <c r="AZ266" s="9">
        <f t="shared" si="330"/>
        <v>0</v>
      </c>
      <c r="BA266" s="9">
        <f t="shared" si="330"/>
        <v>0</v>
      </c>
    </row>
    <row r="267" spans="30:53" x14ac:dyDescent="0.35">
      <c r="AD267" s="8">
        <v>44821</v>
      </c>
      <c r="AE267" s="9">
        <f t="shared" ref="AE267:BA267" si="331">IF(AE112&lt;&gt;0,1,0)</f>
        <v>0</v>
      </c>
      <c r="AF267" s="9">
        <f t="shared" si="331"/>
        <v>0</v>
      </c>
      <c r="AG267" s="9">
        <f t="shared" si="331"/>
        <v>0</v>
      </c>
      <c r="AH267" s="9">
        <f t="shared" si="331"/>
        <v>0</v>
      </c>
      <c r="AI267" s="9">
        <f t="shared" si="331"/>
        <v>1</v>
      </c>
      <c r="AJ267" s="9">
        <f t="shared" si="331"/>
        <v>0</v>
      </c>
      <c r="AK267" s="9">
        <f t="shared" si="331"/>
        <v>0</v>
      </c>
      <c r="AL267" s="9">
        <f t="shared" si="331"/>
        <v>0</v>
      </c>
      <c r="AM267" s="9">
        <f t="shared" si="331"/>
        <v>0</v>
      </c>
      <c r="AN267" s="9">
        <f t="shared" si="331"/>
        <v>0</v>
      </c>
      <c r="AO267" s="9">
        <f t="shared" si="331"/>
        <v>0</v>
      </c>
      <c r="AP267" s="9">
        <f t="shared" si="331"/>
        <v>0</v>
      </c>
      <c r="AQ267" s="9">
        <f t="shared" si="331"/>
        <v>0</v>
      </c>
      <c r="AR267" s="9">
        <f t="shared" si="331"/>
        <v>0</v>
      </c>
      <c r="AS267" s="9">
        <f t="shared" si="331"/>
        <v>0</v>
      </c>
      <c r="AT267" s="9">
        <f t="shared" si="331"/>
        <v>0</v>
      </c>
      <c r="AU267" s="9">
        <f t="shared" si="331"/>
        <v>0</v>
      </c>
      <c r="AV267" s="9">
        <f t="shared" si="331"/>
        <v>0</v>
      </c>
      <c r="AW267" s="9">
        <f t="shared" si="331"/>
        <v>0</v>
      </c>
      <c r="AX267" s="9">
        <f t="shared" si="331"/>
        <v>0</v>
      </c>
      <c r="AY267" s="9">
        <f t="shared" si="331"/>
        <v>0</v>
      </c>
      <c r="AZ267" s="9">
        <f t="shared" si="331"/>
        <v>0</v>
      </c>
      <c r="BA267" s="9">
        <f t="shared" si="331"/>
        <v>0</v>
      </c>
    </row>
    <row r="268" spans="30:53" x14ac:dyDescent="0.35">
      <c r="AD268" s="8">
        <v>44822</v>
      </c>
      <c r="AE268" s="9">
        <f t="shared" ref="AE268:BA268" si="332">IF(AE113&lt;&gt;0,1,0)</f>
        <v>0</v>
      </c>
      <c r="AF268" s="9">
        <f t="shared" si="332"/>
        <v>1</v>
      </c>
      <c r="AG268" s="9">
        <f t="shared" si="332"/>
        <v>0</v>
      </c>
      <c r="AH268" s="9">
        <f t="shared" si="332"/>
        <v>0</v>
      </c>
      <c r="AI268" s="9">
        <f t="shared" si="332"/>
        <v>0</v>
      </c>
      <c r="AJ268" s="9">
        <f t="shared" si="332"/>
        <v>0</v>
      </c>
      <c r="AK268" s="9">
        <f t="shared" si="332"/>
        <v>0</v>
      </c>
      <c r="AL268" s="9">
        <f t="shared" si="332"/>
        <v>0</v>
      </c>
      <c r="AM268" s="9">
        <f t="shared" si="332"/>
        <v>0</v>
      </c>
      <c r="AN268" s="9">
        <f t="shared" si="332"/>
        <v>0</v>
      </c>
      <c r="AO268" s="9">
        <f t="shared" si="332"/>
        <v>0</v>
      </c>
      <c r="AP268" s="9">
        <f t="shared" si="332"/>
        <v>0</v>
      </c>
      <c r="AQ268" s="9">
        <f t="shared" si="332"/>
        <v>0</v>
      </c>
      <c r="AR268" s="9">
        <f t="shared" si="332"/>
        <v>0</v>
      </c>
      <c r="AS268" s="9">
        <f t="shared" si="332"/>
        <v>0</v>
      </c>
      <c r="AT268" s="9">
        <f t="shared" si="332"/>
        <v>0</v>
      </c>
      <c r="AU268" s="9">
        <f t="shared" si="332"/>
        <v>0</v>
      </c>
      <c r="AV268" s="9">
        <f t="shared" si="332"/>
        <v>0</v>
      </c>
      <c r="AW268" s="9">
        <f t="shared" si="332"/>
        <v>0</v>
      </c>
      <c r="AX268" s="9">
        <f t="shared" si="332"/>
        <v>0</v>
      </c>
      <c r="AY268" s="9">
        <f t="shared" si="332"/>
        <v>0</v>
      </c>
      <c r="AZ268" s="9">
        <f t="shared" si="332"/>
        <v>0</v>
      </c>
      <c r="BA268" s="9">
        <f t="shared" si="332"/>
        <v>0</v>
      </c>
    </row>
    <row r="269" spans="30:53" x14ac:dyDescent="0.35">
      <c r="AD269" s="8">
        <v>44823</v>
      </c>
      <c r="AE269" s="9">
        <f t="shared" ref="AE269:BA269" si="333">IF(AE114&lt;&gt;0,1,0)</f>
        <v>0</v>
      </c>
      <c r="AF269" s="9">
        <f t="shared" si="333"/>
        <v>0</v>
      </c>
      <c r="AG269" s="9">
        <f t="shared" si="333"/>
        <v>0</v>
      </c>
      <c r="AH269" s="9">
        <f t="shared" si="333"/>
        <v>0</v>
      </c>
      <c r="AI269" s="9">
        <f t="shared" si="333"/>
        <v>0</v>
      </c>
      <c r="AJ269" s="9">
        <f t="shared" si="333"/>
        <v>0</v>
      </c>
      <c r="AK269" s="9">
        <f t="shared" si="333"/>
        <v>0</v>
      </c>
      <c r="AL269" s="9">
        <f t="shared" si="333"/>
        <v>0</v>
      </c>
      <c r="AM269" s="9">
        <f t="shared" si="333"/>
        <v>0</v>
      </c>
      <c r="AN269" s="9">
        <f t="shared" si="333"/>
        <v>0</v>
      </c>
      <c r="AO269" s="9">
        <f t="shared" si="333"/>
        <v>0</v>
      </c>
      <c r="AP269" s="9">
        <f t="shared" si="333"/>
        <v>1</v>
      </c>
      <c r="AQ269" s="9">
        <f t="shared" si="333"/>
        <v>0</v>
      </c>
      <c r="AR269" s="9">
        <f t="shared" si="333"/>
        <v>0</v>
      </c>
      <c r="AS269" s="9">
        <f t="shared" si="333"/>
        <v>0</v>
      </c>
      <c r="AT269" s="9">
        <f t="shared" si="333"/>
        <v>0</v>
      </c>
      <c r="AU269" s="9">
        <f t="shared" si="333"/>
        <v>0</v>
      </c>
      <c r="AV269" s="9">
        <f t="shared" si="333"/>
        <v>0</v>
      </c>
      <c r="AW269" s="9">
        <f t="shared" si="333"/>
        <v>0</v>
      </c>
      <c r="AX269" s="9">
        <f t="shared" si="333"/>
        <v>0</v>
      </c>
      <c r="AY269" s="9">
        <f t="shared" si="333"/>
        <v>0</v>
      </c>
      <c r="AZ269" s="9">
        <f t="shared" si="333"/>
        <v>0</v>
      </c>
      <c r="BA269" s="9">
        <f t="shared" si="333"/>
        <v>0</v>
      </c>
    </row>
    <row r="270" spans="30:53" x14ac:dyDescent="0.35">
      <c r="AD270" s="8">
        <v>44824</v>
      </c>
      <c r="AE270" s="9">
        <f t="shared" ref="AE270:BA270" si="334">IF(AE115&lt;&gt;0,1,0)</f>
        <v>0</v>
      </c>
      <c r="AF270" s="9">
        <f t="shared" si="334"/>
        <v>0</v>
      </c>
      <c r="AG270" s="9">
        <f t="shared" si="334"/>
        <v>0</v>
      </c>
      <c r="AH270" s="9">
        <f t="shared" si="334"/>
        <v>0</v>
      </c>
      <c r="AI270" s="9">
        <f t="shared" si="334"/>
        <v>1</v>
      </c>
      <c r="AJ270" s="9">
        <f t="shared" si="334"/>
        <v>0</v>
      </c>
      <c r="AK270" s="9">
        <f t="shared" si="334"/>
        <v>0</v>
      </c>
      <c r="AL270" s="9">
        <f t="shared" si="334"/>
        <v>0</v>
      </c>
      <c r="AM270" s="9">
        <f t="shared" si="334"/>
        <v>0</v>
      </c>
      <c r="AN270" s="9">
        <f t="shared" si="334"/>
        <v>0</v>
      </c>
      <c r="AO270" s="9">
        <f t="shared" si="334"/>
        <v>0</v>
      </c>
      <c r="AP270" s="9">
        <f t="shared" si="334"/>
        <v>0</v>
      </c>
      <c r="AQ270" s="9">
        <f t="shared" si="334"/>
        <v>0</v>
      </c>
      <c r="AR270" s="9">
        <f t="shared" si="334"/>
        <v>0</v>
      </c>
      <c r="AS270" s="9">
        <f t="shared" si="334"/>
        <v>0</v>
      </c>
      <c r="AT270" s="9">
        <f t="shared" si="334"/>
        <v>0</v>
      </c>
      <c r="AU270" s="9">
        <f t="shared" si="334"/>
        <v>0</v>
      </c>
      <c r="AV270" s="9">
        <f t="shared" si="334"/>
        <v>0</v>
      </c>
      <c r="AW270" s="9">
        <f t="shared" si="334"/>
        <v>0</v>
      </c>
      <c r="AX270" s="9">
        <f t="shared" si="334"/>
        <v>0</v>
      </c>
      <c r="AY270" s="9">
        <f t="shared" si="334"/>
        <v>0</v>
      </c>
      <c r="AZ270" s="9">
        <f t="shared" si="334"/>
        <v>0</v>
      </c>
      <c r="BA270" s="9">
        <f t="shared" si="334"/>
        <v>0</v>
      </c>
    </row>
    <row r="271" spans="30:53" x14ac:dyDescent="0.35">
      <c r="AD271" s="8">
        <v>44825</v>
      </c>
      <c r="AE271" s="9">
        <f t="shared" ref="AE271:BA271" si="335">IF(AE116&lt;&gt;0,1,0)</f>
        <v>0</v>
      </c>
      <c r="AF271" s="9">
        <f t="shared" si="335"/>
        <v>0</v>
      </c>
      <c r="AG271" s="9">
        <f t="shared" si="335"/>
        <v>0</v>
      </c>
      <c r="AH271" s="9">
        <f t="shared" si="335"/>
        <v>0</v>
      </c>
      <c r="AI271" s="9">
        <f t="shared" si="335"/>
        <v>0</v>
      </c>
      <c r="AJ271" s="9">
        <f t="shared" si="335"/>
        <v>0</v>
      </c>
      <c r="AK271" s="9">
        <f t="shared" si="335"/>
        <v>0</v>
      </c>
      <c r="AL271" s="9">
        <f t="shared" si="335"/>
        <v>0</v>
      </c>
      <c r="AM271" s="9">
        <f t="shared" si="335"/>
        <v>0</v>
      </c>
      <c r="AN271" s="9">
        <f t="shared" si="335"/>
        <v>1</v>
      </c>
      <c r="AO271" s="9">
        <f t="shared" si="335"/>
        <v>0</v>
      </c>
      <c r="AP271" s="9">
        <f t="shared" si="335"/>
        <v>0</v>
      </c>
      <c r="AQ271" s="9">
        <f t="shared" si="335"/>
        <v>0</v>
      </c>
      <c r="AR271" s="9">
        <f t="shared" si="335"/>
        <v>0</v>
      </c>
      <c r="AS271" s="9">
        <f t="shared" si="335"/>
        <v>0</v>
      </c>
      <c r="AT271" s="9">
        <f t="shared" si="335"/>
        <v>0</v>
      </c>
      <c r="AU271" s="9">
        <f t="shared" si="335"/>
        <v>0</v>
      </c>
      <c r="AV271" s="9">
        <f t="shared" si="335"/>
        <v>0</v>
      </c>
      <c r="AW271" s="9">
        <f t="shared" si="335"/>
        <v>0</v>
      </c>
      <c r="AX271" s="9">
        <f t="shared" si="335"/>
        <v>0</v>
      </c>
      <c r="AY271" s="9">
        <f t="shared" si="335"/>
        <v>0</v>
      </c>
      <c r="AZ271" s="9">
        <f t="shared" si="335"/>
        <v>0</v>
      </c>
      <c r="BA271" s="9">
        <f t="shared" si="335"/>
        <v>0</v>
      </c>
    </row>
    <row r="272" spans="30:53" x14ac:dyDescent="0.35">
      <c r="AD272" s="8">
        <v>44826</v>
      </c>
      <c r="AE272" s="9">
        <f t="shared" ref="AE272:BA272" si="336">IF(AE117&lt;&gt;0,1,0)</f>
        <v>0</v>
      </c>
      <c r="AF272" s="9">
        <f t="shared" si="336"/>
        <v>0</v>
      </c>
      <c r="AG272" s="9">
        <f t="shared" si="336"/>
        <v>0</v>
      </c>
      <c r="AH272" s="9">
        <f t="shared" si="336"/>
        <v>0</v>
      </c>
      <c r="AI272" s="9">
        <f t="shared" si="336"/>
        <v>0</v>
      </c>
      <c r="AJ272" s="9">
        <f t="shared" si="336"/>
        <v>0</v>
      </c>
      <c r="AK272" s="9">
        <f t="shared" si="336"/>
        <v>1</v>
      </c>
      <c r="AL272" s="9">
        <f t="shared" si="336"/>
        <v>0</v>
      </c>
      <c r="AM272" s="9">
        <f t="shared" si="336"/>
        <v>0</v>
      </c>
      <c r="AN272" s="9">
        <f t="shared" si="336"/>
        <v>0</v>
      </c>
      <c r="AO272" s="9">
        <f t="shared" si="336"/>
        <v>0</v>
      </c>
      <c r="AP272" s="9">
        <f t="shared" si="336"/>
        <v>0</v>
      </c>
      <c r="AQ272" s="9">
        <f t="shared" si="336"/>
        <v>0</v>
      </c>
      <c r="AR272" s="9">
        <f t="shared" si="336"/>
        <v>0</v>
      </c>
      <c r="AS272" s="9">
        <f t="shared" si="336"/>
        <v>0</v>
      </c>
      <c r="AT272" s="9">
        <f t="shared" si="336"/>
        <v>0</v>
      </c>
      <c r="AU272" s="9">
        <f t="shared" si="336"/>
        <v>0</v>
      </c>
      <c r="AV272" s="9">
        <f t="shared" si="336"/>
        <v>0</v>
      </c>
      <c r="AW272" s="9">
        <f t="shared" si="336"/>
        <v>0</v>
      </c>
      <c r="AX272" s="9">
        <f t="shared" si="336"/>
        <v>0</v>
      </c>
      <c r="AY272" s="9">
        <f t="shared" si="336"/>
        <v>0</v>
      </c>
      <c r="AZ272" s="9">
        <f t="shared" si="336"/>
        <v>0</v>
      </c>
      <c r="BA272" s="9">
        <f t="shared" si="336"/>
        <v>0</v>
      </c>
    </row>
    <row r="273" spans="30:53" x14ac:dyDescent="0.35">
      <c r="AD273" s="8">
        <v>44827</v>
      </c>
      <c r="AE273" s="9">
        <f t="shared" ref="AE273:BA273" si="337">IF(AE118&lt;&gt;0,1,0)</f>
        <v>0</v>
      </c>
      <c r="AF273" s="9">
        <f t="shared" si="337"/>
        <v>0</v>
      </c>
      <c r="AG273" s="9">
        <f t="shared" si="337"/>
        <v>0</v>
      </c>
      <c r="AH273" s="9">
        <f t="shared" si="337"/>
        <v>0</v>
      </c>
      <c r="AI273" s="9">
        <f t="shared" si="337"/>
        <v>0</v>
      </c>
      <c r="AJ273" s="9">
        <f t="shared" si="337"/>
        <v>0</v>
      </c>
      <c r="AK273" s="9">
        <f t="shared" si="337"/>
        <v>1</v>
      </c>
      <c r="AL273" s="9">
        <f t="shared" si="337"/>
        <v>0</v>
      </c>
      <c r="AM273" s="9">
        <f t="shared" si="337"/>
        <v>0</v>
      </c>
      <c r="AN273" s="9">
        <f t="shared" si="337"/>
        <v>0</v>
      </c>
      <c r="AO273" s="9">
        <f t="shared" si="337"/>
        <v>0</v>
      </c>
      <c r="AP273" s="9">
        <f t="shared" si="337"/>
        <v>0</v>
      </c>
      <c r="AQ273" s="9">
        <f t="shared" si="337"/>
        <v>0</v>
      </c>
      <c r="AR273" s="9">
        <f t="shared" si="337"/>
        <v>0</v>
      </c>
      <c r="AS273" s="9">
        <f t="shared" si="337"/>
        <v>0</v>
      </c>
      <c r="AT273" s="9">
        <f t="shared" si="337"/>
        <v>0</v>
      </c>
      <c r="AU273" s="9">
        <f t="shared" si="337"/>
        <v>0</v>
      </c>
      <c r="AV273" s="9">
        <f t="shared" si="337"/>
        <v>0</v>
      </c>
      <c r="AW273" s="9">
        <f t="shared" si="337"/>
        <v>0</v>
      </c>
      <c r="AX273" s="9">
        <f t="shared" si="337"/>
        <v>0</v>
      </c>
      <c r="AY273" s="9">
        <f t="shared" si="337"/>
        <v>0</v>
      </c>
      <c r="AZ273" s="9">
        <f t="shared" si="337"/>
        <v>0</v>
      </c>
      <c r="BA273" s="9">
        <f t="shared" si="337"/>
        <v>0</v>
      </c>
    </row>
    <row r="274" spans="30:53" x14ac:dyDescent="0.35">
      <c r="AD274" s="8">
        <v>44828</v>
      </c>
      <c r="AE274" s="9">
        <f t="shared" ref="AE274:BA274" si="338">IF(AE119&lt;&gt;0,1,0)</f>
        <v>0</v>
      </c>
      <c r="AF274" s="9">
        <f t="shared" si="338"/>
        <v>0</v>
      </c>
      <c r="AG274" s="9">
        <f t="shared" si="338"/>
        <v>0</v>
      </c>
      <c r="AH274" s="9">
        <f t="shared" si="338"/>
        <v>0</v>
      </c>
      <c r="AI274" s="9">
        <f t="shared" si="338"/>
        <v>0</v>
      </c>
      <c r="AJ274" s="9">
        <f t="shared" si="338"/>
        <v>0</v>
      </c>
      <c r="AK274" s="9">
        <f t="shared" si="338"/>
        <v>0</v>
      </c>
      <c r="AL274" s="9">
        <f t="shared" si="338"/>
        <v>1</v>
      </c>
      <c r="AM274" s="9">
        <f t="shared" si="338"/>
        <v>0</v>
      </c>
      <c r="AN274" s="9">
        <f t="shared" si="338"/>
        <v>0</v>
      </c>
      <c r="AO274" s="9">
        <f t="shared" si="338"/>
        <v>0</v>
      </c>
      <c r="AP274" s="9">
        <f t="shared" si="338"/>
        <v>0</v>
      </c>
      <c r="AQ274" s="9">
        <f t="shared" si="338"/>
        <v>0</v>
      </c>
      <c r="AR274" s="9">
        <f t="shared" si="338"/>
        <v>0</v>
      </c>
      <c r="AS274" s="9">
        <f t="shared" si="338"/>
        <v>0</v>
      </c>
      <c r="AT274" s="9">
        <f t="shared" si="338"/>
        <v>0</v>
      </c>
      <c r="AU274" s="9">
        <f t="shared" si="338"/>
        <v>0</v>
      </c>
      <c r="AV274" s="9">
        <f t="shared" si="338"/>
        <v>0</v>
      </c>
      <c r="AW274" s="9">
        <f t="shared" si="338"/>
        <v>0</v>
      </c>
      <c r="AX274" s="9">
        <f t="shared" si="338"/>
        <v>0</v>
      </c>
      <c r="AY274" s="9">
        <f t="shared" si="338"/>
        <v>0</v>
      </c>
      <c r="AZ274" s="9">
        <f t="shared" si="338"/>
        <v>0</v>
      </c>
      <c r="BA274" s="9">
        <f t="shared" si="338"/>
        <v>0</v>
      </c>
    </row>
    <row r="275" spans="30:53" x14ac:dyDescent="0.35">
      <c r="AD275" s="8">
        <v>44829</v>
      </c>
      <c r="AE275" s="9">
        <f t="shared" ref="AE275:BA275" si="339">IF(AE120&lt;&gt;0,1,0)</f>
        <v>0</v>
      </c>
      <c r="AF275" s="9">
        <f t="shared" si="339"/>
        <v>0</v>
      </c>
      <c r="AG275" s="9">
        <f t="shared" si="339"/>
        <v>0</v>
      </c>
      <c r="AH275" s="9">
        <f t="shared" si="339"/>
        <v>0</v>
      </c>
      <c r="AI275" s="9">
        <f t="shared" si="339"/>
        <v>0</v>
      </c>
      <c r="AJ275" s="9">
        <f t="shared" si="339"/>
        <v>0</v>
      </c>
      <c r="AK275" s="9">
        <f t="shared" si="339"/>
        <v>0</v>
      </c>
      <c r="AL275" s="9">
        <f t="shared" si="339"/>
        <v>0</v>
      </c>
      <c r="AM275" s="9">
        <f t="shared" si="339"/>
        <v>0</v>
      </c>
      <c r="AN275" s="9">
        <f t="shared" si="339"/>
        <v>0</v>
      </c>
      <c r="AO275" s="9">
        <f t="shared" si="339"/>
        <v>1</v>
      </c>
      <c r="AP275" s="9">
        <f t="shared" si="339"/>
        <v>0</v>
      </c>
      <c r="AQ275" s="9">
        <f t="shared" si="339"/>
        <v>0</v>
      </c>
      <c r="AR275" s="9">
        <f t="shared" si="339"/>
        <v>0</v>
      </c>
      <c r="AS275" s="9">
        <f t="shared" si="339"/>
        <v>0</v>
      </c>
      <c r="AT275" s="9">
        <f t="shared" si="339"/>
        <v>0</v>
      </c>
      <c r="AU275" s="9">
        <f t="shared" si="339"/>
        <v>0</v>
      </c>
      <c r="AV275" s="9">
        <f t="shared" si="339"/>
        <v>0</v>
      </c>
      <c r="AW275" s="9">
        <f t="shared" si="339"/>
        <v>0</v>
      </c>
      <c r="AX275" s="9">
        <f t="shared" si="339"/>
        <v>0</v>
      </c>
      <c r="AY275" s="9">
        <f t="shared" si="339"/>
        <v>0</v>
      </c>
      <c r="AZ275" s="9">
        <f t="shared" si="339"/>
        <v>0</v>
      </c>
      <c r="BA275" s="9">
        <f t="shared" si="339"/>
        <v>0</v>
      </c>
    </row>
    <row r="276" spans="30:53" x14ac:dyDescent="0.35">
      <c r="AD276" s="8">
        <v>44830</v>
      </c>
      <c r="AE276" s="9">
        <f t="shared" ref="AE276:BA276" si="340">IF(AE121&lt;&gt;0,1,0)</f>
        <v>0</v>
      </c>
      <c r="AF276" s="9">
        <f t="shared" si="340"/>
        <v>0</v>
      </c>
      <c r="AG276" s="9">
        <f t="shared" si="340"/>
        <v>0</v>
      </c>
      <c r="AH276" s="9">
        <f t="shared" si="340"/>
        <v>0</v>
      </c>
      <c r="AI276" s="9">
        <f t="shared" si="340"/>
        <v>0</v>
      </c>
      <c r="AJ276" s="9">
        <f t="shared" si="340"/>
        <v>0</v>
      </c>
      <c r="AK276" s="9">
        <f t="shared" si="340"/>
        <v>0</v>
      </c>
      <c r="AL276" s="9">
        <f t="shared" si="340"/>
        <v>0</v>
      </c>
      <c r="AM276" s="9">
        <f t="shared" si="340"/>
        <v>1</v>
      </c>
      <c r="AN276" s="9">
        <f t="shared" si="340"/>
        <v>0</v>
      </c>
      <c r="AO276" s="9">
        <f t="shared" si="340"/>
        <v>0</v>
      </c>
      <c r="AP276" s="9">
        <f t="shared" si="340"/>
        <v>0</v>
      </c>
      <c r="AQ276" s="9">
        <f t="shared" si="340"/>
        <v>0</v>
      </c>
      <c r="AR276" s="9">
        <f t="shared" si="340"/>
        <v>0</v>
      </c>
      <c r="AS276" s="9">
        <f t="shared" si="340"/>
        <v>0</v>
      </c>
      <c r="AT276" s="9">
        <f t="shared" si="340"/>
        <v>0</v>
      </c>
      <c r="AU276" s="9">
        <f t="shared" si="340"/>
        <v>0</v>
      </c>
      <c r="AV276" s="9">
        <f t="shared" si="340"/>
        <v>0</v>
      </c>
      <c r="AW276" s="9">
        <f t="shared" si="340"/>
        <v>0</v>
      </c>
      <c r="AX276" s="9">
        <f t="shared" si="340"/>
        <v>0</v>
      </c>
      <c r="AY276" s="9">
        <f t="shared" si="340"/>
        <v>0</v>
      </c>
      <c r="AZ276" s="9">
        <f t="shared" si="340"/>
        <v>0</v>
      </c>
      <c r="BA276" s="9">
        <f t="shared" si="340"/>
        <v>0</v>
      </c>
    </row>
    <row r="277" spans="30:53" x14ac:dyDescent="0.35">
      <c r="AD277" s="8">
        <v>44831</v>
      </c>
      <c r="AE277" s="9">
        <f t="shared" ref="AE277:BA277" si="341">IF(AE122&lt;&gt;0,1,0)</f>
        <v>0</v>
      </c>
      <c r="AF277" s="9">
        <f t="shared" si="341"/>
        <v>0</v>
      </c>
      <c r="AG277" s="9">
        <f t="shared" si="341"/>
        <v>0</v>
      </c>
      <c r="AH277" s="9">
        <f t="shared" si="341"/>
        <v>0</v>
      </c>
      <c r="AI277" s="9">
        <f t="shared" si="341"/>
        <v>0</v>
      </c>
      <c r="AJ277" s="9">
        <f t="shared" si="341"/>
        <v>0</v>
      </c>
      <c r="AK277" s="9">
        <f t="shared" si="341"/>
        <v>1</v>
      </c>
      <c r="AL277" s="9">
        <f t="shared" si="341"/>
        <v>0</v>
      </c>
      <c r="AM277" s="9">
        <f t="shared" si="341"/>
        <v>0</v>
      </c>
      <c r="AN277" s="9">
        <f t="shared" si="341"/>
        <v>0</v>
      </c>
      <c r="AO277" s="9">
        <f t="shared" si="341"/>
        <v>0</v>
      </c>
      <c r="AP277" s="9">
        <f t="shared" si="341"/>
        <v>0</v>
      </c>
      <c r="AQ277" s="9">
        <f t="shared" si="341"/>
        <v>0</v>
      </c>
      <c r="AR277" s="9">
        <f t="shared" si="341"/>
        <v>0</v>
      </c>
      <c r="AS277" s="9">
        <f t="shared" si="341"/>
        <v>0</v>
      </c>
      <c r="AT277" s="9">
        <f t="shared" si="341"/>
        <v>0</v>
      </c>
      <c r="AU277" s="9">
        <f t="shared" si="341"/>
        <v>0</v>
      </c>
      <c r="AV277" s="9">
        <f t="shared" si="341"/>
        <v>0</v>
      </c>
      <c r="AW277" s="9">
        <f t="shared" si="341"/>
        <v>0</v>
      </c>
      <c r="AX277" s="9">
        <f t="shared" si="341"/>
        <v>0</v>
      </c>
      <c r="AY277" s="9">
        <f t="shared" si="341"/>
        <v>0</v>
      </c>
      <c r="AZ277" s="9">
        <f t="shared" si="341"/>
        <v>0</v>
      </c>
      <c r="BA277" s="9">
        <f t="shared" si="341"/>
        <v>0</v>
      </c>
    </row>
    <row r="278" spans="30:53" x14ac:dyDescent="0.35">
      <c r="AD278" s="8">
        <v>44832</v>
      </c>
      <c r="AE278" s="9">
        <f t="shared" ref="AE278:BA278" si="342">IF(AE123&lt;&gt;0,1,0)</f>
        <v>0</v>
      </c>
      <c r="AF278" s="9">
        <f t="shared" si="342"/>
        <v>0</v>
      </c>
      <c r="AG278" s="9">
        <f t="shared" si="342"/>
        <v>0</v>
      </c>
      <c r="AH278" s="9">
        <f t="shared" si="342"/>
        <v>0</v>
      </c>
      <c r="AI278" s="9">
        <f t="shared" si="342"/>
        <v>0</v>
      </c>
      <c r="AJ278" s="9">
        <f t="shared" si="342"/>
        <v>0</v>
      </c>
      <c r="AK278" s="9">
        <f t="shared" si="342"/>
        <v>0</v>
      </c>
      <c r="AL278" s="9">
        <f t="shared" si="342"/>
        <v>0</v>
      </c>
      <c r="AM278" s="9">
        <f t="shared" si="342"/>
        <v>0</v>
      </c>
      <c r="AN278" s="9">
        <f t="shared" si="342"/>
        <v>1</v>
      </c>
      <c r="AO278" s="9">
        <f t="shared" si="342"/>
        <v>0</v>
      </c>
      <c r="AP278" s="9">
        <f t="shared" si="342"/>
        <v>0</v>
      </c>
      <c r="AQ278" s="9">
        <f t="shared" si="342"/>
        <v>0</v>
      </c>
      <c r="AR278" s="9">
        <f t="shared" si="342"/>
        <v>0</v>
      </c>
      <c r="AS278" s="9">
        <f t="shared" si="342"/>
        <v>0</v>
      </c>
      <c r="AT278" s="9">
        <f t="shared" si="342"/>
        <v>0</v>
      </c>
      <c r="AU278" s="9">
        <f t="shared" si="342"/>
        <v>0</v>
      </c>
      <c r="AV278" s="9">
        <f t="shared" si="342"/>
        <v>0</v>
      </c>
      <c r="AW278" s="9">
        <f t="shared" si="342"/>
        <v>0</v>
      </c>
      <c r="AX278" s="9">
        <f t="shared" si="342"/>
        <v>0</v>
      </c>
      <c r="AY278" s="9">
        <f t="shared" si="342"/>
        <v>0</v>
      </c>
      <c r="AZ278" s="9">
        <f t="shared" si="342"/>
        <v>0</v>
      </c>
      <c r="BA278" s="9">
        <f t="shared" si="342"/>
        <v>0</v>
      </c>
    </row>
    <row r="279" spans="30:53" x14ac:dyDescent="0.35">
      <c r="AD279" s="8">
        <v>44833</v>
      </c>
      <c r="AE279" s="9">
        <f t="shared" ref="AE279:BA279" si="343">IF(AE124&lt;&gt;0,1,0)</f>
        <v>0</v>
      </c>
      <c r="AF279" s="9">
        <f t="shared" si="343"/>
        <v>0</v>
      </c>
      <c r="AG279" s="9">
        <f t="shared" si="343"/>
        <v>0</v>
      </c>
      <c r="AH279" s="9">
        <f t="shared" si="343"/>
        <v>0</v>
      </c>
      <c r="AI279" s="9">
        <f t="shared" si="343"/>
        <v>0</v>
      </c>
      <c r="AJ279" s="9">
        <f t="shared" si="343"/>
        <v>0</v>
      </c>
      <c r="AK279" s="9">
        <f t="shared" si="343"/>
        <v>0</v>
      </c>
      <c r="AL279" s="9">
        <f t="shared" si="343"/>
        <v>0</v>
      </c>
      <c r="AM279" s="9">
        <f t="shared" si="343"/>
        <v>0</v>
      </c>
      <c r="AN279" s="9">
        <f t="shared" si="343"/>
        <v>0</v>
      </c>
      <c r="AO279" s="9">
        <f t="shared" si="343"/>
        <v>1</v>
      </c>
      <c r="AP279" s="9">
        <f t="shared" si="343"/>
        <v>0</v>
      </c>
      <c r="AQ279" s="9">
        <f t="shared" si="343"/>
        <v>0</v>
      </c>
      <c r="AR279" s="9">
        <f t="shared" si="343"/>
        <v>0</v>
      </c>
      <c r="AS279" s="9">
        <f t="shared" si="343"/>
        <v>0</v>
      </c>
      <c r="AT279" s="9">
        <f t="shared" si="343"/>
        <v>0</v>
      </c>
      <c r="AU279" s="9">
        <f t="shared" si="343"/>
        <v>0</v>
      </c>
      <c r="AV279" s="9">
        <f t="shared" si="343"/>
        <v>0</v>
      </c>
      <c r="AW279" s="9">
        <f t="shared" si="343"/>
        <v>0</v>
      </c>
      <c r="AX279" s="9">
        <f t="shared" si="343"/>
        <v>0</v>
      </c>
      <c r="AY279" s="9">
        <f t="shared" si="343"/>
        <v>0</v>
      </c>
      <c r="AZ279" s="9">
        <f t="shared" si="343"/>
        <v>0</v>
      </c>
      <c r="BA279" s="9">
        <f t="shared" si="343"/>
        <v>0</v>
      </c>
    </row>
    <row r="280" spans="30:53" x14ac:dyDescent="0.35">
      <c r="AD280" s="8">
        <v>44834</v>
      </c>
      <c r="AE280" s="9">
        <f t="shared" ref="AE280:BA280" si="344">IF(AE125&lt;&gt;0,1,0)</f>
        <v>0</v>
      </c>
      <c r="AF280" s="9">
        <f t="shared" si="344"/>
        <v>0</v>
      </c>
      <c r="AG280" s="9">
        <f t="shared" si="344"/>
        <v>0</v>
      </c>
      <c r="AH280" s="9">
        <f t="shared" si="344"/>
        <v>0</v>
      </c>
      <c r="AI280" s="9">
        <f t="shared" si="344"/>
        <v>0</v>
      </c>
      <c r="AJ280" s="9">
        <f t="shared" si="344"/>
        <v>0</v>
      </c>
      <c r="AK280" s="9">
        <f t="shared" si="344"/>
        <v>0</v>
      </c>
      <c r="AL280" s="9">
        <f t="shared" si="344"/>
        <v>0</v>
      </c>
      <c r="AM280" s="9">
        <f t="shared" si="344"/>
        <v>0</v>
      </c>
      <c r="AN280" s="9">
        <f t="shared" si="344"/>
        <v>1</v>
      </c>
      <c r="AO280" s="9">
        <f t="shared" si="344"/>
        <v>0</v>
      </c>
      <c r="AP280" s="9">
        <f t="shared" si="344"/>
        <v>0</v>
      </c>
      <c r="AQ280" s="9">
        <f t="shared" si="344"/>
        <v>0</v>
      </c>
      <c r="AR280" s="9">
        <f t="shared" si="344"/>
        <v>0</v>
      </c>
      <c r="AS280" s="9">
        <f t="shared" si="344"/>
        <v>0</v>
      </c>
      <c r="AT280" s="9">
        <f t="shared" si="344"/>
        <v>0</v>
      </c>
      <c r="AU280" s="9">
        <f t="shared" si="344"/>
        <v>0</v>
      </c>
      <c r="AV280" s="9">
        <f t="shared" si="344"/>
        <v>0</v>
      </c>
      <c r="AW280" s="9">
        <f t="shared" si="344"/>
        <v>0</v>
      </c>
      <c r="AX280" s="9">
        <f t="shared" si="344"/>
        <v>0</v>
      </c>
      <c r="AY280" s="9">
        <f t="shared" si="344"/>
        <v>0</v>
      </c>
      <c r="AZ280" s="9">
        <f t="shared" si="344"/>
        <v>0</v>
      </c>
      <c r="BA280" s="9">
        <f t="shared" si="344"/>
        <v>0</v>
      </c>
    </row>
    <row r="281" spans="30:53" x14ac:dyDescent="0.35">
      <c r="AD281" s="8">
        <v>44835</v>
      </c>
      <c r="AE281" s="9">
        <f t="shared" ref="AE281:BA281" si="345">IF(AE126&lt;&gt;0,1,0)</f>
        <v>0</v>
      </c>
      <c r="AF281" s="9">
        <f t="shared" si="345"/>
        <v>0</v>
      </c>
      <c r="AG281" s="9">
        <f t="shared" si="345"/>
        <v>0</v>
      </c>
      <c r="AH281" s="9">
        <f t="shared" si="345"/>
        <v>0</v>
      </c>
      <c r="AI281" s="9">
        <f t="shared" si="345"/>
        <v>0</v>
      </c>
      <c r="AJ281" s="9">
        <f t="shared" si="345"/>
        <v>1</v>
      </c>
      <c r="AK281" s="9">
        <f t="shared" si="345"/>
        <v>0</v>
      </c>
      <c r="AL281" s="9">
        <f t="shared" si="345"/>
        <v>0</v>
      </c>
      <c r="AM281" s="9">
        <f t="shared" si="345"/>
        <v>0</v>
      </c>
      <c r="AN281" s="9">
        <f t="shared" si="345"/>
        <v>0</v>
      </c>
      <c r="AO281" s="9">
        <f t="shared" si="345"/>
        <v>0</v>
      </c>
      <c r="AP281" s="9">
        <f t="shared" si="345"/>
        <v>0</v>
      </c>
      <c r="AQ281" s="9">
        <f t="shared" si="345"/>
        <v>0</v>
      </c>
      <c r="AR281" s="9">
        <f t="shared" si="345"/>
        <v>0</v>
      </c>
      <c r="AS281" s="9">
        <f t="shared" si="345"/>
        <v>0</v>
      </c>
      <c r="AT281" s="9">
        <f t="shared" si="345"/>
        <v>0</v>
      </c>
      <c r="AU281" s="9">
        <f t="shared" si="345"/>
        <v>0</v>
      </c>
      <c r="AV281" s="9">
        <f t="shared" si="345"/>
        <v>0</v>
      </c>
      <c r="AW281" s="9">
        <f t="shared" si="345"/>
        <v>0</v>
      </c>
      <c r="AX281" s="9">
        <f t="shared" si="345"/>
        <v>0</v>
      </c>
      <c r="AY281" s="9">
        <f t="shared" si="345"/>
        <v>0</v>
      </c>
      <c r="AZ281" s="9">
        <f t="shared" si="345"/>
        <v>0</v>
      </c>
      <c r="BA281" s="9">
        <f t="shared" si="345"/>
        <v>0</v>
      </c>
    </row>
    <row r="282" spans="30:53" x14ac:dyDescent="0.35">
      <c r="AD282" s="8">
        <v>44836</v>
      </c>
      <c r="AE282" s="9">
        <f t="shared" ref="AE282:BA282" si="346">IF(AE127&lt;&gt;0,1,0)</f>
        <v>0</v>
      </c>
      <c r="AF282" s="9">
        <f t="shared" si="346"/>
        <v>0</v>
      </c>
      <c r="AG282" s="9">
        <f t="shared" si="346"/>
        <v>0</v>
      </c>
      <c r="AH282" s="9">
        <f t="shared" si="346"/>
        <v>1</v>
      </c>
      <c r="AI282" s="9">
        <f t="shared" si="346"/>
        <v>0</v>
      </c>
      <c r="AJ282" s="9">
        <f t="shared" si="346"/>
        <v>0</v>
      </c>
      <c r="AK282" s="9">
        <f t="shared" si="346"/>
        <v>0</v>
      </c>
      <c r="AL282" s="9">
        <f t="shared" si="346"/>
        <v>0</v>
      </c>
      <c r="AM282" s="9">
        <f t="shared" si="346"/>
        <v>0</v>
      </c>
      <c r="AN282" s="9">
        <f t="shared" si="346"/>
        <v>0</v>
      </c>
      <c r="AO282" s="9">
        <f t="shared" si="346"/>
        <v>0</v>
      </c>
      <c r="AP282" s="9">
        <f t="shared" si="346"/>
        <v>0</v>
      </c>
      <c r="AQ282" s="9">
        <f t="shared" si="346"/>
        <v>0</v>
      </c>
      <c r="AR282" s="9">
        <f t="shared" si="346"/>
        <v>0</v>
      </c>
      <c r="AS282" s="9">
        <f t="shared" si="346"/>
        <v>0</v>
      </c>
      <c r="AT282" s="9">
        <f t="shared" si="346"/>
        <v>0</v>
      </c>
      <c r="AU282" s="9">
        <f t="shared" si="346"/>
        <v>0</v>
      </c>
      <c r="AV282" s="9">
        <f t="shared" si="346"/>
        <v>0</v>
      </c>
      <c r="AW282" s="9">
        <f t="shared" si="346"/>
        <v>0</v>
      </c>
      <c r="AX282" s="9">
        <f t="shared" si="346"/>
        <v>0</v>
      </c>
      <c r="AY282" s="9">
        <f t="shared" si="346"/>
        <v>0</v>
      </c>
      <c r="AZ282" s="9">
        <f t="shared" si="346"/>
        <v>0</v>
      </c>
      <c r="BA282" s="9">
        <f t="shared" si="346"/>
        <v>0</v>
      </c>
    </row>
    <row r="283" spans="30:53" x14ac:dyDescent="0.35">
      <c r="AD283" s="8">
        <v>44837</v>
      </c>
      <c r="AE283" s="9">
        <f t="shared" ref="AE283:BA283" si="347">IF(AE128&lt;&gt;0,1,0)</f>
        <v>0</v>
      </c>
      <c r="AF283" s="9">
        <f t="shared" si="347"/>
        <v>0</v>
      </c>
      <c r="AG283" s="9">
        <f t="shared" si="347"/>
        <v>0</v>
      </c>
      <c r="AH283" s="9">
        <f t="shared" si="347"/>
        <v>0</v>
      </c>
      <c r="AI283" s="9">
        <f t="shared" si="347"/>
        <v>0</v>
      </c>
      <c r="AJ283" s="9">
        <f t="shared" si="347"/>
        <v>1</v>
      </c>
      <c r="AK283" s="9">
        <f t="shared" si="347"/>
        <v>0</v>
      </c>
      <c r="AL283" s="9">
        <f t="shared" si="347"/>
        <v>0</v>
      </c>
      <c r="AM283" s="9">
        <f t="shared" si="347"/>
        <v>0</v>
      </c>
      <c r="AN283" s="9">
        <f t="shared" si="347"/>
        <v>0</v>
      </c>
      <c r="AO283" s="9">
        <f t="shared" si="347"/>
        <v>0</v>
      </c>
      <c r="AP283" s="9">
        <f t="shared" si="347"/>
        <v>0</v>
      </c>
      <c r="AQ283" s="9">
        <f t="shared" si="347"/>
        <v>0</v>
      </c>
      <c r="AR283" s="9">
        <f t="shared" si="347"/>
        <v>0</v>
      </c>
      <c r="AS283" s="9">
        <f t="shared" si="347"/>
        <v>0</v>
      </c>
      <c r="AT283" s="9">
        <f t="shared" si="347"/>
        <v>0</v>
      </c>
      <c r="AU283" s="9">
        <f t="shared" si="347"/>
        <v>0</v>
      </c>
      <c r="AV283" s="9">
        <f t="shared" si="347"/>
        <v>0</v>
      </c>
      <c r="AW283" s="9">
        <f t="shared" si="347"/>
        <v>0</v>
      </c>
      <c r="AX283" s="9">
        <f t="shared" si="347"/>
        <v>0</v>
      </c>
      <c r="AY283" s="9">
        <f t="shared" si="347"/>
        <v>0</v>
      </c>
      <c r="AZ283" s="9">
        <f t="shared" si="347"/>
        <v>0</v>
      </c>
      <c r="BA283" s="9">
        <f t="shared" si="347"/>
        <v>0</v>
      </c>
    </row>
    <row r="284" spans="30:53" x14ac:dyDescent="0.35">
      <c r="AD284" s="8">
        <v>44838</v>
      </c>
      <c r="AE284" s="9">
        <f t="shared" ref="AE284:BA284" si="348">IF(AE129&lt;&gt;0,1,0)</f>
        <v>0</v>
      </c>
      <c r="AF284" s="9">
        <f t="shared" si="348"/>
        <v>0</v>
      </c>
      <c r="AG284" s="9">
        <f t="shared" si="348"/>
        <v>0</v>
      </c>
      <c r="AH284" s="9">
        <f t="shared" si="348"/>
        <v>0</v>
      </c>
      <c r="AI284" s="9">
        <f t="shared" si="348"/>
        <v>0</v>
      </c>
      <c r="AJ284" s="9">
        <f t="shared" si="348"/>
        <v>0</v>
      </c>
      <c r="AK284" s="9">
        <f t="shared" si="348"/>
        <v>1</v>
      </c>
      <c r="AL284" s="9">
        <f t="shared" si="348"/>
        <v>0</v>
      </c>
      <c r="AM284" s="9">
        <f t="shared" si="348"/>
        <v>0</v>
      </c>
      <c r="AN284" s="9">
        <f t="shared" si="348"/>
        <v>0</v>
      </c>
      <c r="AO284" s="9">
        <f t="shared" si="348"/>
        <v>0</v>
      </c>
      <c r="AP284" s="9">
        <f t="shared" si="348"/>
        <v>0</v>
      </c>
      <c r="AQ284" s="9">
        <f t="shared" si="348"/>
        <v>0</v>
      </c>
      <c r="AR284" s="9">
        <f t="shared" si="348"/>
        <v>0</v>
      </c>
      <c r="AS284" s="9">
        <f t="shared" si="348"/>
        <v>0</v>
      </c>
      <c r="AT284" s="9">
        <f t="shared" si="348"/>
        <v>0</v>
      </c>
      <c r="AU284" s="9">
        <f t="shared" si="348"/>
        <v>0</v>
      </c>
      <c r="AV284" s="9">
        <f t="shared" si="348"/>
        <v>0</v>
      </c>
      <c r="AW284" s="9">
        <f t="shared" si="348"/>
        <v>0</v>
      </c>
      <c r="AX284" s="9">
        <f t="shared" si="348"/>
        <v>0</v>
      </c>
      <c r="AY284" s="9">
        <f t="shared" si="348"/>
        <v>0</v>
      </c>
      <c r="AZ284" s="9">
        <f t="shared" si="348"/>
        <v>0</v>
      </c>
      <c r="BA284" s="9">
        <f t="shared" si="348"/>
        <v>0</v>
      </c>
    </row>
    <row r="285" spans="30:53" x14ac:dyDescent="0.35">
      <c r="AD285" s="8">
        <v>44839</v>
      </c>
      <c r="AE285" s="9">
        <f t="shared" ref="AE285:BA285" si="349">IF(AE130&lt;&gt;0,1,0)</f>
        <v>0</v>
      </c>
      <c r="AF285" s="9">
        <f t="shared" si="349"/>
        <v>0</v>
      </c>
      <c r="AG285" s="9">
        <f t="shared" si="349"/>
        <v>0</v>
      </c>
      <c r="AH285" s="9">
        <f t="shared" si="349"/>
        <v>0</v>
      </c>
      <c r="AI285" s="9">
        <f t="shared" si="349"/>
        <v>0</v>
      </c>
      <c r="AJ285" s="9">
        <f t="shared" si="349"/>
        <v>0</v>
      </c>
      <c r="AK285" s="9">
        <f t="shared" si="349"/>
        <v>0</v>
      </c>
      <c r="AL285" s="9">
        <f t="shared" si="349"/>
        <v>0</v>
      </c>
      <c r="AM285" s="9">
        <f t="shared" si="349"/>
        <v>0</v>
      </c>
      <c r="AN285" s="9">
        <f t="shared" si="349"/>
        <v>0</v>
      </c>
      <c r="AO285" s="9">
        <f t="shared" si="349"/>
        <v>1</v>
      </c>
      <c r="AP285" s="9">
        <f t="shared" si="349"/>
        <v>0</v>
      </c>
      <c r="AQ285" s="9">
        <f t="shared" si="349"/>
        <v>0</v>
      </c>
      <c r="AR285" s="9">
        <f t="shared" si="349"/>
        <v>0</v>
      </c>
      <c r="AS285" s="9">
        <f t="shared" si="349"/>
        <v>0</v>
      </c>
      <c r="AT285" s="9">
        <f t="shared" si="349"/>
        <v>0</v>
      </c>
      <c r="AU285" s="9">
        <f t="shared" si="349"/>
        <v>0</v>
      </c>
      <c r="AV285" s="9">
        <f t="shared" si="349"/>
        <v>0</v>
      </c>
      <c r="AW285" s="9">
        <f t="shared" si="349"/>
        <v>0</v>
      </c>
      <c r="AX285" s="9">
        <f t="shared" si="349"/>
        <v>0</v>
      </c>
      <c r="AY285" s="9">
        <f t="shared" si="349"/>
        <v>0</v>
      </c>
      <c r="AZ285" s="9">
        <f t="shared" si="349"/>
        <v>0</v>
      </c>
      <c r="BA285" s="9">
        <f t="shared" si="349"/>
        <v>0</v>
      </c>
    </row>
    <row r="286" spans="30:53" x14ac:dyDescent="0.35">
      <c r="AD286" s="8">
        <v>44840</v>
      </c>
      <c r="AE286" s="9">
        <f t="shared" ref="AE286:BA286" si="350">IF(AE131&lt;&gt;0,1,0)</f>
        <v>0</v>
      </c>
      <c r="AF286" s="9">
        <f t="shared" si="350"/>
        <v>0</v>
      </c>
      <c r="AG286" s="9">
        <f t="shared" si="350"/>
        <v>0</v>
      </c>
      <c r="AH286" s="9">
        <f t="shared" si="350"/>
        <v>0</v>
      </c>
      <c r="AI286" s="9">
        <f t="shared" si="350"/>
        <v>0</v>
      </c>
      <c r="AJ286" s="9">
        <f t="shared" si="350"/>
        <v>0</v>
      </c>
      <c r="AK286" s="9">
        <f t="shared" si="350"/>
        <v>0</v>
      </c>
      <c r="AL286" s="9">
        <f t="shared" si="350"/>
        <v>0</v>
      </c>
      <c r="AM286" s="9">
        <f t="shared" si="350"/>
        <v>0</v>
      </c>
      <c r="AN286" s="9">
        <f t="shared" si="350"/>
        <v>0</v>
      </c>
      <c r="AO286" s="9">
        <f t="shared" si="350"/>
        <v>0</v>
      </c>
      <c r="AP286" s="9">
        <f t="shared" si="350"/>
        <v>0</v>
      </c>
      <c r="AQ286" s="9">
        <f t="shared" si="350"/>
        <v>0</v>
      </c>
      <c r="AR286" s="9">
        <f t="shared" si="350"/>
        <v>0</v>
      </c>
      <c r="AS286" s="9">
        <f t="shared" si="350"/>
        <v>0</v>
      </c>
      <c r="AT286" s="9">
        <f t="shared" si="350"/>
        <v>1</v>
      </c>
      <c r="AU286" s="9">
        <f t="shared" si="350"/>
        <v>0</v>
      </c>
      <c r="AV286" s="9">
        <f t="shared" si="350"/>
        <v>0</v>
      </c>
      <c r="AW286" s="9">
        <f t="shared" si="350"/>
        <v>0</v>
      </c>
      <c r="AX286" s="9">
        <f t="shared" si="350"/>
        <v>0</v>
      </c>
      <c r="AY286" s="9">
        <f t="shared" si="350"/>
        <v>0</v>
      </c>
      <c r="AZ286" s="9">
        <f t="shared" si="350"/>
        <v>0</v>
      </c>
      <c r="BA286" s="9">
        <f t="shared" si="350"/>
        <v>0</v>
      </c>
    </row>
    <row r="287" spans="30:53" x14ac:dyDescent="0.35">
      <c r="AD287" s="8">
        <v>44841</v>
      </c>
      <c r="AE287" s="9">
        <f t="shared" ref="AE287:BA287" si="351">IF(AE132&lt;&gt;0,1,0)</f>
        <v>0</v>
      </c>
      <c r="AF287" s="9">
        <f t="shared" si="351"/>
        <v>0</v>
      </c>
      <c r="AG287" s="9">
        <f t="shared" si="351"/>
        <v>0</v>
      </c>
      <c r="AH287" s="9">
        <f t="shared" si="351"/>
        <v>0</v>
      </c>
      <c r="AI287" s="9">
        <f t="shared" si="351"/>
        <v>0</v>
      </c>
      <c r="AJ287" s="9">
        <f t="shared" si="351"/>
        <v>0</v>
      </c>
      <c r="AK287" s="9">
        <f t="shared" si="351"/>
        <v>0</v>
      </c>
      <c r="AL287" s="9">
        <f t="shared" si="351"/>
        <v>0</v>
      </c>
      <c r="AM287" s="9">
        <f t="shared" si="351"/>
        <v>0</v>
      </c>
      <c r="AN287" s="9">
        <f t="shared" si="351"/>
        <v>0</v>
      </c>
      <c r="AO287" s="9">
        <f t="shared" si="351"/>
        <v>0</v>
      </c>
      <c r="AP287" s="9">
        <f t="shared" si="351"/>
        <v>1</v>
      </c>
      <c r="AQ287" s="9">
        <f t="shared" si="351"/>
        <v>0</v>
      </c>
      <c r="AR287" s="9">
        <f t="shared" si="351"/>
        <v>0</v>
      </c>
      <c r="AS287" s="9">
        <f t="shared" si="351"/>
        <v>0</v>
      </c>
      <c r="AT287" s="9">
        <f t="shared" si="351"/>
        <v>0</v>
      </c>
      <c r="AU287" s="9">
        <f t="shared" si="351"/>
        <v>0</v>
      </c>
      <c r="AV287" s="9">
        <f t="shared" si="351"/>
        <v>0</v>
      </c>
      <c r="AW287" s="9">
        <f t="shared" si="351"/>
        <v>0</v>
      </c>
      <c r="AX287" s="9">
        <f t="shared" si="351"/>
        <v>0</v>
      </c>
      <c r="AY287" s="9">
        <f t="shared" si="351"/>
        <v>0</v>
      </c>
      <c r="AZ287" s="9">
        <f t="shared" si="351"/>
        <v>0</v>
      </c>
      <c r="BA287" s="9">
        <f t="shared" si="351"/>
        <v>0</v>
      </c>
    </row>
    <row r="288" spans="30:53" x14ac:dyDescent="0.35">
      <c r="AD288" s="8">
        <v>44842</v>
      </c>
      <c r="AE288" s="9">
        <f t="shared" ref="AE288:BA288" si="352">IF(AE133&lt;&gt;0,1,0)</f>
        <v>0</v>
      </c>
      <c r="AF288" s="9">
        <f t="shared" si="352"/>
        <v>0</v>
      </c>
      <c r="AG288" s="9">
        <f t="shared" si="352"/>
        <v>0</v>
      </c>
      <c r="AH288" s="9">
        <f t="shared" si="352"/>
        <v>0</v>
      </c>
      <c r="AI288" s="9">
        <f t="shared" si="352"/>
        <v>0</v>
      </c>
      <c r="AJ288" s="9">
        <f t="shared" si="352"/>
        <v>0</v>
      </c>
      <c r="AK288" s="9">
        <f t="shared" si="352"/>
        <v>0</v>
      </c>
      <c r="AL288" s="9">
        <f t="shared" si="352"/>
        <v>0</v>
      </c>
      <c r="AM288" s="9">
        <f t="shared" si="352"/>
        <v>1</v>
      </c>
      <c r="AN288" s="9">
        <f t="shared" si="352"/>
        <v>0</v>
      </c>
      <c r="AO288" s="9">
        <f t="shared" si="352"/>
        <v>0</v>
      </c>
      <c r="AP288" s="9">
        <f t="shared" si="352"/>
        <v>0</v>
      </c>
      <c r="AQ288" s="9">
        <f t="shared" si="352"/>
        <v>0</v>
      </c>
      <c r="AR288" s="9">
        <f t="shared" si="352"/>
        <v>0</v>
      </c>
      <c r="AS288" s="9">
        <f t="shared" si="352"/>
        <v>0</v>
      </c>
      <c r="AT288" s="9">
        <f t="shared" si="352"/>
        <v>0</v>
      </c>
      <c r="AU288" s="9">
        <f t="shared" si="352"/>
        <v>0</v>
      </c>
      <c r="AV288" s="9">
        <f t="shared" si="352"/>
        <v>0</v>
      </c>
      <c r="AW288" s="9">
        <f t="shared" si="352"/>
        <v>0</v>
      </c>
      <c r="AX288" s="9">
        <f t="shared" si="352"/>
        <v>0</v>
      </c>
      <c r="AY288" s="9">
        <f t="shared" si="352"/>
        <v>0</v>
      </c>
      <c r="AZ288" s="9">
        <f t="shared" si="352"/>
        <v>0</v>
      </c>
      <c r="BA288" s="9">
        <f t="shared" si="352"/>
        <v>0</v>
      </c>
    </row>
    <row r="289" spans="30:53" x14ac:dyDescent="0.35">
      <c r="AD289" s="8">
        <v>44843</v>
      </c>
      <c r="AE289" s="9">
        <f t="shared" ref="AE289:BA289" si="353">IF(AE134&lt;&gt;0,1,0)</f>
        <v>0</v>
      </c>
      <c r="AF289" s="9">
        <f t="shared" si="353"/>
        <v>0</v>
      </c>
      <c r="AG289" s="9">
        <f t="shared" si="353"/>
        <v>0</v>
      </c>
      <c r="AH289" s="9">
        <f t="shared" si="353"/>
        <v>0</v>
      </c>
      <c r="AI289" s="9">
        <f t="shared" si="353"/>
        <v>0</v>
      </c>
      <c r="AJ289" s="9">
        <f t="shared" si="353"/>
        <v>0</v>
      </c>
      <c r="AK289" s="9">
        <f t="shared" si="353"/>
        <v>1</v>
      </c>
      <c r="AL289" s="9">
        <f t="shared" si="353"/>
        <v>0</v>
      </c>
      <c r="AM289" s="9">
        <f t="shared" si="353"/>
        <v>0</v>
      </c>
      <c r="AN289" s="9">
        <f t="shared" si="353"/>
        <v>0</v>
      </c>
      <c r="AO289" s="9">
        <f t="shared" si="353"/>
        <v>0</v>
      </c>
      <c r="AP289" s="9">
        <f t="shared" si="353"/>
        <v>0</v>
      </c>
      <c r="AQ289" s="9">
        <f t="shared" si="353"/>
        <v>0</v>
      </c>
      <c r="AR289" s="9">
        <f t="shared" si="353"/>
        <v>0</v>
      </c>
      <c r="AS289" s="9">
        <f t="shared" si="353"/>
        <v>0</v>
      </c>
      <c r="AT289" s="9">
        <f t="shared" si="353"/>
        <v>0</v>
      </c>
      <c r="AU289" s="9">
        <f t="shared" si="353"/>
        <v>0</v>
      </c>
      <c r="AV289" s="9">
        <f t="shared" si="353"/>
        <v>0</v>
      </c>
      <c r="AW289" s="9">
        <f t="shared" si="353"/>
        <v>0</v>
      </c>
      <c r="AX289" s="9">
        <f t="shared" si="353"/>
        <v>0</v>
      </c>
      <c r="AY289" s="9">
        <f t="shared" si="353"/>
        <v>0</v>
      </c>
      <c r="AZ289" s="9">
        <f t="shared" si="353"/>
        <v>0</v>
      </c>
      <c r="BA289" s="9">
        <f t="shared" si="353"/>
        <v>0</v>
      </c>
    </row>
    <row r="290" spans="30:53" x14ac:dyDescent="0.35">
      <c r="AD290" s="8">
        <v>44844</v>
      </c>
      <c r="AE290" s="9">
        <f t="shared" ref="AE290:BA290" si="354">IF(AE135&lt;&gt;0,1,0)</f>
        <v>0</v>
      </c>
      <c r="AF290" s="9">
        <f t="shared" si="354"/>
        <v>1</v>
      </c>
      <c r="AG290" s="9">
        <f t="shared" si="354"/>
        <v>0</v>
      </c>
      <c r="AH290" s="9">
        <f t="shared" si="354"/>
        <v>0</v>
      </c>
      <c r="AI290" s="9">
        <f t="shared" si="354"/>
        <v>0</v>
      </c>
      <c r="AJ290" s="9">
        <f t="shared" si="354"/>
        <v>0</v>
      </c>
      <c r="AK290" s="9">
        <f t="shared" si="354"/>
        <v>0</v>
      </c>
      <c r="AL290" s="9">
        <f t="shared" si="354"/>
        <v>0</v>
      </c>
      <c r="AM290" s="9">
        <f t="shared" si="354"/>
        <v>0</v>
      </c>
      <c r="AN290" s="9">
        <f t="shared" si="354"/>
        <v>0</v>
      </c>
      <c r="AO290" s="9">
        <f t="shared" si="354"/>
        <v>0</v>
      </c>
      <c r="AP290" s="9">
        <f t="shared" si="354"/>
        <v>0</v>
      </c>
      <c r="AQ290" s="9">
        <f t="shared" si="354"/>
        <v>0</v>
      </c>
      <c r="AR290" s="9">
        <f t="shared" si="354"/>
        <v>0</v>
      </c>
      <c r="AS290" s="9">
        <f t="shared" si="354"/>
        <v>0</v>
      </c>
      <c r="AT290" s="9">
        <f t="shared" si="354"/>
        <v>0</v>
      </c>
      <c r="AU290" s="9">
        <f t="shared" si="354"/>
        <v>0</v>
      </c>
      <c r="AV290" s="9">
        <f t="shared" si="354"/>
        <v>0</v>
      </c>
      <c r="AW290" s="9">
        <f t="shared" si="354"/>
        <v>0</v>
      </c>
      <c r="AX290" s="9">
        <f t="shared" si="354"/>
        <v>0</v>
      </c>
      <c r="AY290" s="9">
        <f t="shared" si="354"/>
        <v>0</v>
      </c>
      <c r="AZ290" s="9">
        <f t="shared" si="354"/>
        <v>0</v>
      </c>
      <c r="BA290" s="9">
        <f t="shared" si="354"/>
        <v>0</v>
      </c>
    </row>
    <row r="291" spans="30:53" x14ac:dyDescent="0.35">
      <c r="AD291" s="8">
        <v>44845</v>
      </c>
      <c r="AE291" s="9">
        <f t="shared" ref="AE291:BA291" si="355">IF(AE136&lt;&gt;0,1,0)</f>
        <v>0</v>
      </c>
      <c r="AF291" s="9">
        <f t="shared" si="355"/>
        <v>0</v>
      </c>
      <c r="AG291" s="9">
        <f t="shared" si="355"/>
        <v>1</v>
      </c>
      <c r="AH291" s="9">
        <f t="shared" si="355"/>
        <v>0</v>
      </c>
      <c r="AI291" s="9">
        <f t="shared" si="355"/>
        <v>0</v>
      </c>
      <c r="AJ291" s="9">
        <f t="shared" si="355"/>
        <v>0</v>
      </c>
      <c r="AK291" s="9">
        <f t="shared" si="355"/>
        <v>0</v>
      </c>
      <c r="AL291" s="9">
        <f t="shared" si="355"/>
        <v>0</v>
      </c>
      <c r="AM291" s="9">
        <f t="shared" si="355"/>
        <v>0</v>
      </c>
      <c r="AN291" s="9">
        <f t="shared" si="355"/>
        <v>0</v>
      </c>
      <c r="AO291" s="9">
        <f t="shared" si="355"/>
        <v>0</v>
      </c>
      <c r="AP291" s="9">
        <f t="shared" si="355"/>
        <v>0</v>
      </c>
      <c r="AQ291" s="9">
        <f t="shared" si="355"/>
        <v>0</v>
      </c>
      <c r="AR291" s="9">
        <f t="shared" si="355"/>
        <v>0</v>
      </c>
      <c r="AS291" s="9">
        <f t="shared" si="355"/>
        <v>0</v>
      </c>
      <c r="AT291" s="9">
        <f t="shared" si="355"/>
        <v>0</v>
      </c>
      <c r="AU291" s="9">
        <f t="shared" si="355"/>
        <v>0</v>
      </c>
      <c r="AV291" s="9">
        <f t="shared" si="355"/>
        <v>0</v>
      </c>
      <c r="AW291" s="9">
        <f t="shared" si="355"/>
        <v>0</v>
      </c>
      <c r="AX291" s="9">
        <f t="shared" si="355"/>
        <v>0</v>
      </c>
      <c r="AY291" s="9">
        <f t="shared" si="355"/>
        <v>0</v>
      </c>
      <c r="AZ291" s="9">
        <f t="shared" si="355"/>
        <v>0</v>
      </c>
      <c r="BA291" s="9">
        <f t="shared" si="355"/>
        <v>0</v>
      </c>
    </row>
    <row r="292" spans="30:53" x14ac:dyDescent="0.35">
      <c r="AD292" s="8">
        <v>44846</v>
      </c>
      <c r="AE292" s="9">
        <f t="shared" ref="AE292:BA292" si="356">IF(AE137&lt;&gt;0,1,0)</f>
        <v>0</v>
      </c>
      <c r="AF292" s="9">
        <f t="shared" si="356"/>
        <v>1</v>
      </c>
      <c r="AG292" s="9">
        <f t="shared" si="356"/>
        <v>0</v>
      </c>
      <c r="AH292" s="9">
        <f t="shared" si="356"/>
        <v>0</v>
      </c>
      <c r="AI292" s="9">
        <f t="shared" si="356"/>
        <v>0</v>
      </c>
      <c r="AJ292" s="9">
        <f t="shared" si="356"/>
        <v>0</v>
      </c>
      <c r="AK292" s="9">
        <f t="shared" si="356"/>
        <v>0</v>
      </c>
      <c r="AL292" s="9">
        <f t="shared" si="356"/>
        <v>0</v>
      </c>
      <c r="AM292" s="9">
        <f t="shared" si="356"/>
        <v>0</v>
      </c>
      <c r="AN292" s="9">
        <f t="shared" si="356"/>
        <v>0</v>
      </c>
      <c r="AO292" s="9">
        <f t="shared" si="356"/>
        <v>0</v>
      </c>
      <c r="AP292" s="9">
        <f t="shared" si="356"/>
        <v>0</v>
      </c>
      <c r="AQ292" s="9">
        <f t="shared" si="356"/>
        <v>0</v>
      </c>
      <c r="AR292" s="9">
        <f t="shared" si="356"/>
        <v>0</v>
      </c>
      <c r="AS292" s="9">
        <f t="shared" si="356"/>
        <v>0</v>
      </c>
      <c r="AT292" s="9">
        <f t="shared" si="356"/>
        <v>0</v>
      </c>
      <c r="AU292" s="9">
        <f t="shared" si="356"/>
        <v>0</v>
      </c>
      <c r="AV292" s="9">
        <f t="shared" si="356"/>
        <v>0</v>
      </c>
      <c r="AW292" s="9">
        <f t="shared" si="356"/>
        <v>0</v>
      </c>
      <c r="AX292" s="9">
        <f t="shared" si="356"/>
        <v>0</v>
      </c>
      <c r="AY292" s="9">
        <f t="shared" si="356"/>
        <v>0</v>
      </c>
      <c r="AZ292" s="9">
        <f t="shared" si="356"/>
        <v>0</v>
      </c>
      <c r="BA292" s="9">
        <f t="shared" si="356"/>
        <v>0</v>
      </c>
    </row>
    <row r="293" spans="30:53" x14ac:dyDescent="0.35">
      <c r="AD293" s="8">
        <v>44847</v>
      </c>
      <c r="AE293" s="9">
        <f t="shared" ref="AE293:BA293" si="357">IF(AE138&lt;&gt;0,1,0)</f>
        <v>0</v>
      </c>
      <c r="AF293" s="9">
        <f t="shared" si="357"/>
        <v>0</v>
      </c>
      <c r="AG293" s="9">
        <f t="shared" si="357"/>
        <v>0</v>
      </c>
      <c r="AH293" s="9">
        <f t="shared" si="357"/>
        <v>0</v>
      </c>
      <c r="AI293" s="9">
        <f t="shared" si="357"/>
        <v>0</v>
      </c>
      <c r="AJ293" s="9">
        <f t="shared" si="357"/>
        <v>0</v>
      </c>
      <c r="AK293" s="9">
        <f t="shared" si="357"/>
        <v>0</v>
      </c>
      <c r="AL293" s="9">
        <f t="shared" si="357"/>
        <v>1</v>
      </c>
      <c r="AM293" s="9">
        <f t="shared" si="357"/>
        <v>0</v>
      </c>
      <c r="AN293" s="9">
        <f t="shared" si="357"/>
        <v>0</v>
      </c>
      <c r="AO293" s="9">
        <f t="shared" si="357"/>
        <v>0</v>
      </c>
      <c r="AP293" s="9">
        <f t="shared" si="357"/>
        <v>0</v>
      </c>
      <c r="AQ293" s="9">
        <f t="shared" si="357"/>
        <v>0</v>
      </c>
      <c r="AR293" s="9">
        <f t="shared" si="357"/>
        <v>0</v>
      </c>
      <c r="AS293" s="9">
        <f t="shared" si="357"/>
        <v>0</v>
      </c>
      <c r="AT293" s="9">
        <f t="shared" si="357"/>
        <v>0</v>
      </c>
      <c r="AU293" s="9">
        <f t="shared" si="357"/>
        <v>0</v>
      </c>
      <c r="AV293" s="9">
        <f t="shared" si="357"/>
        <v>0</v>
      </c>
      <c r="AW293" s="9">
        <f t="shared" si="357"/>
        <v>0</v>
      </c>
      <c r="AX293" s="9">
        <f t="shared" si="357"/>
        <v>0</v>
      </c>
      <c r="AY293" s="9">
        <f t="shared" si="357"/>
        <v>0</v>
      </c>
      <c r="AZ293" s="9">
        <f t="shared" si="357"/>
        <v>0</v>
      </c>
      <c r="BA293" s="9">
        <f t="shared" si="357"/>
        <v>0</v>
      </c>
    </row>
    <row r="294" spans="30:53" x14ac:dyDescent="0.35">
      <c r="AD294" s="8">
        <v>44848</v>
      </c>
      <c r="AE294" s="9">
        <f t="shared" ref="AE294:BA294" si="358">IF(AE139&lt;&gt;0,1,0)</f>
        <v>0</v>
      </c>
      <c r="AF294" s="9">
        <f t="shared" si="358"/>
        <v>0</v>
      </c>
      <c r="AG294" s="9">
        <f t="shared" si="358"/>
        <v>0</v>
      </c>
      <c r="AH294" s="9">
        <f t="shared" si="358"/>
        <v>0</v>
      </c>
      <c r="AI294" s="9">
        <f t="shared" si="358"/>
        <v>0</v>
      </c>
      <c r="AJ294" s="9">
        <f t="shared" si="358"/>
        <v>0</v>
      </c>
      <c r="AK294" s="9">
        <f t="shared" si="358"/>
        <v>0</v>
      </c>
      <c r="AL294" s="9">
        <f t="shared" si="358"/>
        <v>0</v>
      </c>
      <c r="AM294" s="9">
        <f t="shared" si="358"/>
        <v>0</v>
      </c>
      <c r="AN294" s="9">
        <f t="shared" si="358"/>
        <v>1</v>
      </c>
      <c r="AO294" s="9">
        <f t="shared" si="358"/>
        <v>0</v>
      </c>
      <c r="AP294" s="9">
        <f t="shared" si="358"/>
        <v>0</v>
      </c>
      <c r="AQ294" s="9">
        <f t="shared" si="358"/>
        <v>0</v>
      </c>
      <c r="AR294" s="9">
        <f t="shared" si="358"/>
        <v>0</v>
      </c>
      <c r="AS294" s="9">
        <f t="shared" si="358"/>
        <v>0</v>
      </c>
      <c r="AT294" s="9">
        <f t="shared" si="358"/>
        <v>0</v>
      </c>
      <c r="AU294" s="9">
        <f t="shared" si="358"/>
        <v>0</v>
      </c>
      <c r="AV294" s="9">
        <f t="shared" si="358"/>
        <v>0</v>
      </c>
      <c r="AW294" s="9">
        <f t="shared" si="358"/>
        <v>0</v>
      </c>
      <c r="AX294" s="9">
        <f t="shared" si="358"/>
        <v>0</v>
      </c>
      <c r="AY294" s="9">
        <f t="shared" si="358"/>
        <v>0</v>
      </c>
      <c r="AZ294" s="9">
        <f t="shared" si="358"/>
        <v>0</v>
      </c>
      <c r="BA294" s="9">
        <f t="shared" si="358"/>
        <v>0</v>
      </c>
    </row>
    <row r="295" spans="30:53" x14ac:dyDescent="0.35">
      <c r="AD295" s="8">
        <v>44849</v>
      </c>
      <c r="AE295" s="9">
        <f t="shared" ref="AE295:BA295" si="359">IF(AE140&lt;&gt;0,1,0)</f>
        <v>0</v>
      </c>
      <c r="AF295" s="9">
        <f t="shared" si="359"/>
        <v>0</v>
      </c>
      <c r="AG295" s="9">
        <f t="shared" si="359"/>
        <v>0</v>
      </c>
      <c r="AH295" s="9">
        <f t="shared" si="359"/>
        <v>0</v>
      </c>
      <c r="AI295" s="9">
        <f t="shared" si="359"/>
        <v>0</v>
      </c>
      <c r="AJ295" s="9">
        <f t="shared" si="359"/>
        <v>0</v>
      </c>
      <c r="AK295" s="9">
        <f t="shared" si="359"/>
        <v>0</v>
      </c>
      <c r="AL295" s="9">
        <f t="shared" si="359"/>
        <v>0</v>
      </c>
      <c r="AM295" s="9">
        <f t="shared" si="359"/>
        <v>0</v>
      </c>
      <c r="AN295" s="9">
        <f t="shared" si="359"/>
        <v>0</v>
      </c>
      <c r="AO295" s="9">
        <f t="shared" si="359"/>
        <v>0</v>
      </c>
      <c r="AP295" s="9">
        <f t="shared" si="359"/>
        <v>0</v>
      </c>
      <c r="AQ295" s="9">
        <f t="shared" si="359"/>
        <v>0</v>
      </c>
      <c r="AR295" s="9">
        <f t="shared" si="359"/>
        <v>0</v>
      </c>
      <c r="AS295" s="9">
        <f t="shared" si="359"/>
        <v>1</v>
      </c>
      <c r="AT295" s="9">
        <f t="shared" si="359"/>
        <v>0</v>
      </c>
      <c r="AU295" s="9">
        <f t="shared" si="359"/>
        <v>0</v>
      </c>
      <c r="AV295" s="9">
        <f t="shared" si="359"/>
        <v>0</v>
      </c>
      <c r="AW295" s="9">
        <f t="shared" si="359"/>
        <v>0</v>
      </c>
      <c r="AX295" s="9">
        <f t="shared" si="359"/>
        <v>0</v>
      </c>
      <c r="AY295" s="9">
        <f t="shared" si="359"/>
        <v>0</v>
      </c>
      <c r="AZ295" s="9">
        <f t="shared" si="359"/>
        <v>0</v>
      </c>
      <c r="BA295" s="9">
        <f t="shared" si="359"/>
        <v>0</v>
      </c>
    </row>
    <row r="296" spans="30:53" x14ac:dyDescent="0.35">
      <c r="AD296" s="8">
        <v>44850</v>
      </c>
      <c r="AE296" s="9">
        <f t="shared" ref="AE296:BA296" si="360">IF(AE141&lt;&gt;0,1,0)</f>
        <v>0</v>
      </c>
      <c r="AF296" s="9">
        <f t="shared" si="360"/>
        <v>0</v>
      </c>
      <c r="AG296" s="9">
        <f t="shared" si="360"/>
        <v>0</v>
      </c>
      <c r="AH296" s="9">
        <f t="shared" si="360"/>
        <v>0</v>
      </c>
      <c r="AI296" s="9">
        <f t="shared" si="360"/>
        <v>0</v>
      </c>
      <c r="AJ296" s="9">
        <f t="shared" si="360"/>
        <v>0</v>
      </c>
      <c r="AK296" s="9">
        <f t="shared" si="360"/>
        <v>0</v>
      </c>
      <c r="AL296" s="9">
        <f t="shared" si="360"/>
        <v>0</v>
      </c>
      <c r="AM296" s="9">
        <f t="shared" si="360"/>
        <v>1</v>
      </c>
      <c r="AN296" s="9">
        <f t="shared" si="360"/>
        <v>0</v>
      </c>
      <c r="AO296" s="9">
        <f t="shared" si="360"/>
        <v>0</v>
      </c>
      <c r="AP296" s="9">
        <f t="shared" si="360"/>
        <v>0</v>
      </c>
      <c r="AQ296" s="9">
        <f t="shared" si="360"/>
        <v>0</v>
      </c>
      <c r="AR296" s="9">
        <f t="shared" si="360"/>
        <v>0</v>
      </c>
      <c r="AS296" s="9">
        <f t="shared" si="360"/>
        <v>0</v>
      </c>
      <c r="AT296" s="9">
        <f t="shared" si="360"/>
        <v>0</v>
      </c>
      <c r="AU296" s="9">
        <f t="shared" si="360"/>
        <v>0</v>
      </c>
      <c r="AV296" s="9">
        <f t="shared" si="360"/>
        <v>0</v>
      </c>
      <c r="AW296" s="9">
        <f t="shared" si="360"/>
        <v>0</v>
      </c>
      <c r="AX296" s="9">
        <f t="shared" si="360"/>
        <v>0</v>
      </c>
      <c r="AY296" s="9">
        <f t="shared" si="360"/>
        <v>0</v>
      </c>
      <c r="AZ296" s="9">
        <f t="shared" si="360"/>
        <v>0</v>
      </c>
      <c r="BA296" s="9">
        <f t="shared" si="360"/>
        <v>0</v>
      </c>
    </row>
    <row r="297" spans="30:53" x14ac:dyDescent="0.35">
      <c r="AD297" s="8">
        <v>44851</v>
      </c>
      <c r="AE297" s="9">
        <f t="shared" ref="AE297:BA297" si="361">IF(AE142&lt;&gt;0,1,0)</f>
        <v>0</v>
      </c>
      <c r="AF297" s="9">
        <f t="shared" si="361"/>
        <v>1</v>
      </c>
      <c r="AG297" s="9">
        <f t="shared" si="361"/>
        <v>0</v>
      </c>
      <c r="AH297" s="9">
        <f t="shared" si="361"/>
        <v>0</v>
      </c>
      <c r="AI297" s="9">
        <f t="shared" si="361"/>
        <v>0</v>
      </c>
      <c r="AJ297" s="9">
        <f t="shared" si="361"/>
        <v>0</v>
      </c>
      <c r="AK297" s="9">
        <f t="shared" si="361"/>
        <v>0</v>
      </c>
      <c r="AL297" s="9">
        <f t="shared" si="361"/>
        <v>0</v>
      </c>
      <c r="AM297" s="9">
        <f t="shared" si="361"/>
        <v>0</v>
      </c>
      <c r="AN297" s="9">
        <f t="shared" si="361"/>
        <v>0</v>
      </c>
      <c r="AO297" s="9">
        <f t="shared" si="361"/>
        <v>0</v>
      </c>
      <c r="AP297" s="9">
        <f t="shared" si="361"/>
        <v>0</v>
      </c>
      <c r="AQ297" s="9">
        <f t="shared" si="361"/>
        <v>0</v>
      </c>
      <c r="AR297" s="9">
        <f t="shared" si="361"/>
        <v>0</v>
      </c>
      <c r="AS297" s="9">
        <f t="shared" si="361"/>
        <v>0</v>
      </c>
      <c r="AT297" s="9">
        <f t="shared" si="361"/>
        <v>0</v>
      </c>
      <c r="AU297" s="9">
        <f t="shared" si="361"/>
        <v>0</v>
      </c>
      <c r="AV297" s="9">
        <f t="shared" si="361"/>
        <v>0</v>
      </c>
      <c r="AW297" s="9">
        <f t="shared" si="361"/>
        <v>0</v>
      </c>
      <c r="AX297" s="9">
        <f t="shared" si="361"/>
        <v>0</v>
      </c>
      <c r="AY297" s="9">
        <f t="shared" si="361"/>
        <v>0</v>
      </c>
      <c r="AZ297" s="9">
        <f t="shared" si="361"/>
        <v>0</v>
      </c>
      <c r="BA297" s="9">
        <f t="shared" si="361"/>
        <v>0</v>
      </c>
    </row>
    <row r="298" spans="30:53" x14ac:dyDescent="0.35">
      <c r="AD298" s="8">
        <v>44852</v>
      </c>
      <c r="AE298" s="9">
        <f t="shared" ref="AE298:BA298" si="362">IF(AE143&lt;&gt;0,1,0)</f>
        <v>0</v>
      </c>
      <c r="AF298" s="9">
        <f t="shared" si="362"/>
        <v>0</v>
      </c>
      <c r="AG298" s="9">
        <f t="shared" si="362"/>
        <v>0</v>
      </c>
      <c r="AH298" s="9">
        <f t="shared" si="362"/>
        <v>0</v>
      </c>
      <c r="AI298" s="9">
        <f t="shared" si="362"/>
        <v>0</v>
      </c>
      <c r="AJ298" s="9">
        <f t="shared" si="362"/>
        <v>0</v>
      </c>
      <c r="AK298" s="9">
        <f t="shared" si="362"/>
        <v>0</v>
      </c>
      <c r="AL298" s="9">
        <f t="shared" si="362"/>
        <v>0</v>
      </c>
      <c r="AM298" s="9">
        <f t="shared" si="362"/>
        <v>0</v>
      </c>
      <c r="AN298" s="9">
        <f t="shared" si="362"/>
        <v>0</v>
      </c>
      <c r="AO298" s="9">
        <f t="shared" si="362"/>
        <v>0</v>
      </c>
      <c r="AP298" s="9">
        <f t="shared" si="362"/>
        <v>0</v>
      </c>
      <c r="AQ298" s="9">
        <f t="shared" si="362"/>
        <v>0</v>
      </c>
      <c r="AR298" s="9">
        <f t="shared" si="362"/>
        <v>1</v>
      </c>
      <c r="AS298" s="9">
        <f t="shared" si="362"/>
        <v>0</v>
      </c>
      <c r="AT298" s="9">
        <f t="shared" si="362"/>
        <v>0</v>
      </c>
      <c r="AU298" s="9">
        <f t="shared" si="362"/>
        <v>0</v>
      </c>
      <c r="AV298" s="9">
        <f t="shared" si="362"/>
        <v>0</v>
      </c>
      <c r="AW298" s="9">
        <f t="shared" si="362"/>
        <v>0</v>
      </c>
      <c r="AX298" s="9">
        <f t="shared" si="362"/>
        <v>0</v>
      </c>
      <c r="AY298" s="9">
        <f t="shared" si="362"/>
        <v>0</v>
      </c>
      <c r="AZ298" s="9">
        <f t="shared" si="362"/>
        <v>0</v>
      </c>
      <c r="BA298" s="9">
        <f t="shared" si="362"/>
        <v>0</v>
      </c>
    </row>
    <row r="299" spans="30:53" x14ac:dyDescent="0.35">
      <c r="AD299" s="8">
        <v>44853</v>
      </c>
      <c r="AE299" s="9">
        <f t="shared" ref="AE299:BA299" si="363">IF(AE144&lt;&gt;0,1,0)</f>
        <v>0</v>
      </c>
      <c r="AF299" s="9">
        <f t="shared" si="363"/>
        <v>0</v>
      </c>
      <c r="AG299" s="9">
        <f t="shared" si="363"/>
        <v>0</v>
      </c>
      <c r="AH299" s="9">
        <f t="shared" si="363"/>
        <v>0</v>
      </c>
      <c r="AI299" s="9">
        <f t="shared" si="363"/>
        <v>0</v>
      </c>
      <c r="AJ299" s="9">
        <f t="shared" si="363"/>
        <v>1</v>
      </c>
      <c r="AK299" s="9">
        <f t="shared" si="363"/>
        <v>0</v>
      </c>
      <c r="AL299" s="9">
        <f t="shared" si="363"/>
        <v>0</v>
      </c>
      <c r="AM299" s="9">
        <f t="shared" si="363"/>
        <v>0</v>
      </c>
      <c r="AN299" s="9">
        <f t="shared" si="363"/>
        <v>0</v>
      </c>
      <c r="AO299" s="9">
        <f t="shared" si="363"/>
        <v>0</v>
      </c>
      <c r="AP299" s="9">
        <f t="shared" si="363"/>
        <v>0</v>
      </c>
      <c r="AQ299" s="9">
        <f t="shared" si="363"/>
        <v>0</v>
      </c>
      <c r="AR299" s="9">
        <f t="shared" si="363"/>
        <v>0</v>
      </c>
      <c r="AS299" s="9">
        <f t="shared" si="363"/>
        <v>0</v>
      </c>
      <c r="AT299" s="9">
        <f t="shared" si="363"/>
        <v>0</v>
      </c>
      <c r="AU299" s="9">
        <f t="shared" si="363"/>
        <v>0</v>
      </c>
      <c r="AV299" s="9">
        <f t="shared" si="363"/>
        <v>0</v>
      </c>
      <c r="AW299" s="9">
        <f t="shared" si="363"/>
        <v>0</v>
      </c>
      <c r="AX299" s="9">
        <f t="shared" si="363"/>
        <v>0</v>
      </c>
      <c r="AY299" s="9">
        <f t="shared" si="363"/>
        <v>0</v>
      </c>
      <c r="AZ299" s="9">
        <f t="shared" si="363"/>
        <v>0</v>
      </c>
      <c r="BA299" s="9">
        <f t="shared" si="363"/>
        <v>0</v>
      </c>
    </row>
    <row r="300" spans="30:53" x14ac:dyDescent="0.35">
      <c r="AD300" s="8">
        <v>44854</v>
      </c>
      <c r="AE300" s="9">
        <f t="shared" ref="AE300:BA300" si="364">IF(AE145&lt;&gt;0,1,0)</f>
        <v>0</v>
      </c>
      <c r="AF300" s="9">
        <f t="shared" si="364"/>
        <v>0</v>
      </c>
      <c r="AG300" s="9">
        <f t="shared" si="364"/>
        <v>0</v>
      </c>
      <c r="AH300" s="9">
        <f t="shared" si="364"/>
        <v>0</v>
      </c>
      <c r="AI300" s="9">
        <f t="shared" si="364"/>
        <v>0</v>
      </c>
      <c r="AJ300" s="9">
        <f t="shared" si="364"/>
        <v>0</v>
      </c>
      <c r="AK300" s="9">
        <f t="shared" si="364"/>
        <v>0</v>
      </c>
      <c r="AL300" s="9">
        <f t="shared" si="364"/>
        <v>0</v>
      </c>
      <c r="AM300" s="9">
        <f t="shared" si="364"/>
        <v>0</v>
      </c>
      <c r="AN300" s="9">
        <f t="shared" si="364"/>
        <v>0</v>
      </c>
      <c r="AO300" s="9">
        <f t="shared" si="364"/>
        <v>0</v>
      </c>
      <c r="AP300" s="9">
        <f t="shared" si="364"/>
        <v>0</v>
      </c>
      <c r="AQ300" s="9">
        <f t="shared" si="364"/>
        <v>0</v>
      </c>
      <c r="AR300" s="9">
        <f t="shared" si="364"/>
        <v>0</v>
      </c>
      <c r="AS300" s="9">
        <f t="shared" si="364"/>
        <v>1</v>
      </c>
      <c r="AT300" s="9">
        <f t="shared" si="364"/>
        <v>0</v>
      </c>
      <c r="AU300" s="9">
        <f t="shared" si="364"/>
        <v>0</v>
      </c>
      <c r="AV300" s="9">
        <f t="shared" si="364"/>
        <v>0</v>
      </c>
      <c r="AW300" s="9">
        <f t="shared" si="364"/>
        <v>0</v>
      </c>
      <c r="AX300" s="9">
        <f t="shared" si="364"/>
        <v>0</v>
      </c>
      <c r="AY300" s="9">
        <f t="shared" si="364"/>
        <v>0</v>
      </c>
      <c r="AZ300" s="9">
        <f t="shared" si="364"/>
        <v>0</v>
      </c>
      <c r="BA300" s="9">
        <f t="shared" si="364"/>
        <v>0</v>
      </c>
    </row>
    <row r="301" spans="30:53" x14ac:dyDescent="0.35">
      <c r="AD301" s="8">
        <v>44855</v>
      </c>
      <c r="AE301" s="9">
        <f t="shared" ref="AE301:BA301" si="365">IF(AE146&lt;&gt;0,1,0)</f>
        <v>0</v>
      </c>
      <c r="AF301" s="9">
        <f t="shared" si="365"/>
        <v>0</v>
      </c>
      <c r="AG301" s="9">
        <f t="shared" si="365"/>
        <v>0</v>
      </c>
      <c r="AH301" s="9">
        <f t="shared" si="365"/>
        <v>0</v>
      </c>
      <c r="AI301" s="9">
        <f t="shared" si="365"/>
        <v>0</v>
      </c>
      <c r="AJ301" s="9">
        <f t="shared" si="365"/>
        <v>0</v>
      </c>
      <c r="AK301" s="9">
        <f t="shared" si="365"/>
        <v>0</v>
      </c>
      <c r="AL301" s="9">
        <f t="shared" si="365"/>
        <v>0</v>
      </c>
      <c r="AM301" s="9">
        <f t="shared" si="365"/>
        <v>0</v>
      </c>
      <c r="AN301" s="9">
        <f t="shared" si="365"/>
        <v>0</v>
      </c>
      <c r="AO301" s="9">
        <f t="shared" si="365"/>
        <v>0</v>
      </c>
      <c r="AP301" s="9">
        <f t="shared" si="365"/>
        <v>0</v>
      </c>
      <c r="AQ301" s="9">
        <f t="shared" si="365"/>
        <v>0</v>
      </c>
      <c r="AR301" s="9">
        <f t="shared" si="365"/>
        <v>0</v>
      </c>
      <c r="AS301" s="9">
        <f t="shared" si="365"/>
        <v>1</v>
      </c>
      <c r="AT301" s="9">
        <f t="shared" si="365"/>
        <v>0</v>
      </c>
      <c r="AU301" s="9">
        <f t="shared" si="365"/>
        <v>0</v>
      </c>
      <c r="AV301" s="9">
        <f t="shared" si="365"/>
        <v>0</v>
      </c>
      <c r="AW301" s="9">
        <f t="shared" si="365"/>
        <v>0</v>
      </c>
      <c r="AX301" s="9">
        <f t="shared" si="365"/>
        <v>0</v>
      </c>
      <c r="AY301" s="9">
        <f t="shared" si="365"/>
        <v>0</v>
      </c>
      <c r="AZ301" s="9">
        <f t="shared" si="365"/>
        <v>0</v>
      </c>
      <c r="BA301" s="9">
        <f t="shared" si="365"/>
        <v>0</v>
      </c>
    </row>
    <row r="302" spans="30:53" x14ac:dyDescent="0.35">
      <c r="AD302" s="8">
        <v>44856</v>
      </c>
      <c r="AE302" s="9">
        <f t="shared" ref="AE302:BA302" si="366">IF(AE147&lt;&gt;0,1,0)</f>
        <v>0</v>
      </c>
      <c r="AF302" s="9">
        <f t="shared" si="366"/>
        <v>0</v>
      </c>
      <c r="AG302" s="9">
        <f t="shared" si="366"/>
        <v>0</v>
      </c>
      <c r="AH302" s="9">
        <f t="shared" si="366"/>
        <v>0</v>
      </c>
      <c r="AI302" s="9">
        <f t="shared" si="366"/>
        <v>1</v>
      </c>
      <c r="AJ302" s="9">
        <f t="shared" si="366"/>
        <v>0</v>
      </c>
      <c r="AK302" s="9">
        <f t="shared" si="366"/>
        <v>0</v>
      </c>
      <c r="AL302" s="9">
        <f t="shared" si="366"/>
        <v>0</v>
      </c>
      <c r="AM302" s="9">
        <f t="shared" si="366"/>
        <v>0</v>
      </c>
      <c r="AN302" s="9">
        <f t="shared" si="366"/>
        <v>0</v>
      </c>
      <c r="AO302" s="9">
        <f t="shared" si="366"/>
        <v>0</v>
      </c>
      <c r="AP302" s="9">
        <f t="shared" si="366"/>
        <v>0</v>
      </c>
      <c r="AQ302" s="9">
        <f t="shared" si="366"/>
        <v>0</v>
      </c>
      <c r="AR302" s="9">
        <f t="shared" si="366"/>
        <v>0</v>
      </c>
      <c r="AS302" s="9">
        <f t="shared" si="366"/>
        <v>0</v>
      </c>
      <c r="AT302" s="9">
        <f t="shared" si="366"/>
        <v>0</v>
      </c>
      <c r="AU302" s="9">
        <f t="shared" si="366"/>
        <v>0</v>
      </c>
      <c r="AV302" s="9">
        <f t="shared" si="366"/>
        <v>0</v>
      </c>
      <c r="AW302" s="9">
        <f t="shared" si="366"/>
        <v>0</v>
      </c>
      <c r="AX302" s="9">
        <f t="shared" si="366"/>
        <v>0</v>
      </c>
      <c r="AY302" s="9">
        <f t="shared" si="366"/>
        <v>0</v>
      </c>
      <c r="AZ302" s="9">
        <f t="shared" si="366"/>
        <v>0</v>
      </c>
      <c r="BA302" s="9">
        <f t="shared" si="366"/>
        <v>0</v>
      </c>
    </row>
    <row r="303" spans="30:53" x14ac:dyDescent="0.35">
      <c r="AD303" s="8">
        <v>44857</v>
      </c>
      <c r="AE303" s="9">
        <f t="shared" ref="AE303:BA303" si="367">IF(AE148&lt;&gt;0,1,0)</f>
        <v>0</v>
      </c>
      <c r="AF303" s="9">
        <f t="shared" si="367"/>
        <v>0</v>
      </c>
      <c r="AG303" s="9">
        <f t="shared" si="367"/>
        <v>1</v>
      </c>
      <c r="AH303" s="9">
        <f t="shared" si="367"/>
        <v>0</v>
      </c>
      <c r="AI303" s="9">
        <f t="shared" si="367"/>
        <v>0</v>
      </c>
      <c r="AJ303" s="9">
        <f t="shared" si="367"/>
        <v>0</v>
      </c>
      <c r="AK303" s="9">
        <f t="shared" si="367"/>
        <v>0</v>
      </c>
      <c r="AL303" s="9">
        <f t="shared" si="367"/>
        <v>0</v>
      </c>
      <c r="AM303" s="9">
        <f t="shared" si="367"/>
        <v>0</v>
      </c>
      <c r="AN303" s="9">
        <f t="shared" si="367"/>
        <v>0</v>
      </c>
      <c r="AO303" s="9">
        <f t="shared" si="367"/>
        <v>0</v>
      </c>
      <c r="AP303" s="9">
        <f t="shared" si="367"/>
        <v>0</v>
      </c>
      <c r="AQ303" s="9">
        <f t="shared" si="367"/>
        <v>0</v>
      </c>
      <c r="AR303" s="9">
        <f t="shared" si="367"/>
        <v>0</v>
      </c>
      <c r="AS303" s="9">
        <f t="shared" si="367"/>
        <v>0</v>
      </c>
      <c r="AT303" s="9">
        <f t="shared" si="367"/>
        <v>0</v>
      </c>
      <c r="AU303" s="9">
        <f t="shared" si="367"/>
        <v>0</v>
      </c>
      <c r="AV303" s="9">
        <f t="shared" si="367"/>
        <v>0</v>
      </c>
      <c r="AW303" s="9">
        <f t="shared" si="367"/>
        <v>0</v>
      </c>
      <c r="AX303" s="9">
        <f t="shared" si="367"/>
        <v>0</v>
      </c>
      <c r="AY303" s="9">
        <f t="shared" si="367"/>
        <v>0</v>
      </c>
      <c r="AZ303" s="9">
        <f t="shared" si="367"/>
        <v>0</v>
      </c>
      <c r="BA303" s="9">
        <f t="shared" si="367"/>
        <v>0</v>
      </c>
    </row>
    <row r="304" spans="30:53" x14ac:dyDescent="0.35">
      <c r="AD304" s="8">
        <v>44858</v>
      </c>
      <c r="AE304" s="9">
        <f t="shared" ref="AE304:BA304" si="368">IF(AE149&lt;&gt;0,1,0)</f>
        <v>0</v>
      </c>
      <c r="AF304" s="9">
        <f t="shared" si="368"/>
        <v>0</v>
      </c>
      <c r="AG304" s="9">
        <f t="shared" si="368"/>
        <v>0</v>
      </c>
      <c r="AH304" s="9">
        <f t="shared" si="368"/>
        <v>0</v>
      </c>
      <c r="AI304" s="9">
        <f t="shared" si="368"/>
        <v>0</v>
      </c>
      <c r="AJ304" s="9">
        <f t="shared" si="368"/>
        <v>0</v>
      </c>
      <c r="AK304" s="9">
        <f t="shared" si="368"/>
        <v>0</v>
      </c>
      <c r="AL304" s="9">
        <f t="shared" si="368"/>
        <v>0</v>
      </c>
      <c r="AM304" s="9">
        <f t="shared" si="368"/>
        <v>0</v>
      </c>
      <c r="AN304" s="9">
        <f t="shared" si="368"/>
        <v>0</v>
      </c>
      <c r="AO304" s="9">
        <f t="shared" si="368"/>
        <v>1</v>
      </c>
      <c r="AP304" s="9">
        <f t="shared" si="368"/>
        <v>0</v>
      </c>
      <c r="AQ304" s="9">
        <f t="shared" si="368"/>
        <v>0</v>
      </c>
      <c r="AR304" s="9">
        <f t="shared" si="368"/>
        <v>0</v>
      </c>
      <c r="AS304" s="9">
        <f t="shared" si="368"/>
        <v>0</v>
      </c>
      <c r="AT304" s="9">
        <f t="shared" si="368"/>
        <v>0</v>
      </c>
      <c r="AU304" s="9">
        <f t="shared" si="368"/>
        <v>0</v>
      </c>
      <c r="AV304" s="9">
        <f t="shared" si="368"/>
        <v>0</v>
      </c>
      <c r="AW304" s="9">
        <f t="shared" si="368"/>
        <v>0</v>
      </c>
      <c r="AX304" s="9">
        <f t="shared" si="368"/>
        <v>0</v>
      </c>
      <c r="AY304" s="9">
        <f t="shared" si="368"/>
        <v>0</v>
      </c>
      <c r="AZ304" s="9">
        <f t="shared" si="368"/>
        <v>0</v>
      </c>
      <c r="BA304" s="9">
        <f t="shared" si="368"/>
        <v>0</v>
      </c>
    </row>
    <row r="305" spans="30:53" x14ac:dyDescent="0.35">
      <c r="AD305" s="8">
        <v>44859</v>
      </c>
      <c r="AE305" s="9">
        <f t="shared" ref="AE305:BA305" si="369">IF(AE150&lt;&gt;0,1,0)</f>
        <v>1</v>
      </c>
      <c r="AF305" s="9">
        <f t="shared" si="369"/>
        <v>0</v>
      </c>
      <c r="AG305" s="9">
        <f t="shared" si="369"/>
        <v>0</v>
      </c>
      <c r="AH305" s="9">
        <f t="shared" si="369"/>
        <v>0</v>
      </c>
      <c r="AI305" s="9">
        <f t="shared" si="369"/>
        <v>0</v>
      </c>
      <c r="AJ305" s="9">
        <f t="shared" si="369"/>
        <v>0</v>
      </c>
      <c r="AK305" s="9">
        <f t="shared" si="369"/>
        <v>0</v>
      </c>
      <c r="AL305" s="9">
        <f t="shared" si="369"/>
        <v>0</v>
      </c>
      <c r="AM305" s="9">
        <f t="shared" si="369"/>
        <v>0</v>
      </c>
      <c r="AN305" s="9">
        <f t="shared" si="369"/>
        <v>0</v>
      </c>
      <c r="AO305" s="9">
        <f t="shared" si="369"/>
        <v>0</v>
      </c>
      <c r="AP305" s="9">
        <f t="shared" si="369"/>
        <v>0</v>
      </c>
      <c r="AQ305" s="9">
        <f t="shared" si="369"/>
        <v>0</v>
      </c>
      <c r="AR305" s="9">
        <f t="shared" si="369"/>
        <v>0</v>
      </c>
      <c r="AS305" s="9">
        <f t="shared" si="369"/>
        <v>0</v>
      </c>
      <c r="AT305" s="9">
        <f t="shared" si="369"/>
        <v>0</v>
      </c>
      <c r="AU305" s="9">
        <f t="shared" si="369"/>
        <v>0</v>
      </c>
      <c r="AV305" s="9">
        <f t="shared" si="369"/>
        <v>0</v>
      </c>
      <c r="AW305" s="9">
        <f t="shared" si="369"/>
        <v>0</v>
      </c>
      <c r="AX305" s="9">
        <f t="shared" si="369"/>
        <v>0</v>
      </c>
      <c r="AY305" s="9">
        <f t="shared" si="369"/>
        <v>0</v>
      </c>
      <c r="AZ305" s="9">
        <f t="shared" si="369"/>
        <v>0</v>
      </c>
      <c r="BA305" s="9">
        <f t="shared" si="369"/>
        <v>0</v>
      </c>
    </row>
    <row r="306" spans="30:53" x14ac:dyDescent="0.35">
      <c r="AD306" s="8">
        <v>44860</v>
      </c>
      <c r="AE306" s="9">
        <f t="shared" ref="AE306:BA306" si="370">IF(AE151&lt;&gt;0,1,0)</f>
        <v>0</v>
      </c>
      <c r="AF306" s="9">
        <f t="shared" si="370"/>
        <v>0</v>
      </c>
      <c r="AG306" s="9">
        <f t="shared" si="370"/>
        <v>0</v>
      </c>
      <c r="AH306" s="9">
        <f t="shared" si="370"/>
        <v>1</v>
      </c>
      <c r="AI306" s="9">
        <f t="shared" si="370"/>
        <v>0</v>
      </c>
      <c r="AJ306" s="9">
        <f t="shared" si="370"/>
        <v>0</v>
      </c>
      <c r="AK306" s="9">
        <f t="shared" si="370"/>
        <v>0</v>
      </c>
      <c r="AL306" s="9">
        <f t="shared" si="370"/>
        <v>0</v>
      </c>
      <c r="AM306" s="9">
        <f t="shared" si="370"/>
        <v>0</v>
      </c>
      <c r="AN306" s="9">
        <f t="shared" si="370"/>
        <v>0</v>
      </c>
      <c r="AO306" s="9">
        <f t="shared" si="370"/>
        <v>0</v>
      </c>
      <c r="AP306" s="9">
        <f t="shared" si="370"/>
        <v>0</v>
      </c>
      <c r="AQ306" s="9">
        <f t="shared" si="370"/>
        <v>0</v>
      </c>
      <c r="AR306" s="9">
        <f t="shared" si="370"/>
        <v>0</v>
      </c>
      <c r="AS306" s="9">
        <f t="shared" si="370"/>
        <v>0</v>
      </c>
      <c r="AT306" s="9">
        <f t="shared" si="370"/>
        <v>0</v>
      </c>
      <c r="AU306" s="9">
        <f t="shared" si="370"/>
        <v>0</v>
      </c>
      <c r="AV306" s="9">
        <f t="shared" si="370"/>
        <v>0</v>
      </c>
      <c r="AW306" s="9">
        <f t="shared" si="370"/>
        <v>0</v>
      </c>
      <c r="AX306" s="9">
        <f t="shared" si="370"/>
        <v>0</v>
      </c>
      <c r="AY306" s="9">
        <f t="shared" si="370"/>
        <v>0</v>
      </c>
      <c r="AZ306" s="9">
        <f t="shared" si="370"/>
        <v>0</v>
      </c>
      <c r="BA306" s="9">
        <f t="shared" si="370"/>
        <v>0</v>
      </c>
    </row>
    <row r="307" spans="30:53" x14ac:dyDescent="0.35">
      <c r="AD307" s="8">
        <v>44861</v>
      </c>
      <c r="AE307" s="9">
        <f t="shared" ref="AE307:BA307" si="371">IF(AE152&lt;&gt;0,1,0)</f>
        <v>0</v>
      </c>
      <c r="AF307" s="9">
        <f t="shared" si="371"/>
        <v>0</v>
      </c>
      <c r="AG307" s="9">
        <f t="shared" si="371"/>
        <v>0</v>
      </c>
      <c r="AH307" s="9">
        <f t="shared" si="371"/>
        <v>0</v>
      </c>
      <c r="AI307" s="9">
        <f t="shared" si="371"/>
        <v>0</v>
      </c>
      <c r="AJ307" s="9">
        <f t="shared" si="371"/>
        <v>0</v>
      </c>
      <c r="AK307" s="9">
        <f t="shared" si="371"/>
        <v>0</v>
      </c>
      <c r="AL307" s="9">
        <f t="shared" si="371"/>
        <v>1</v>
      </c>
      <c r="AM307" s="9">
        <f t="shared" si="371"/>
        <v>0</v>
      </c>
      <c r="AN307" s="9">
        <f t="shared" si="371"/>
        <v>0</v>
      </c>
      <c r="AO307" s="9">
        <f t="shared" si="371"/>
        <v>0</v>
      </c>
      <c r="AP307" s="9">
        <f t="shared" si="371"/>
        <v>0</v>
      </c>
      <c r="AQ307" s="9">
        <f t="shared" si="371"/>
        <v>0</v>
      </c>
      <c r="AR307" s="9">
        <f t="shared" si="371"/>
        <v>0</v>
      </c>
      <c r="AS307" s="9">
        <f t="shared" si="371"/>
        <v>0</v>
      </c>
      <c r="AT307" s="9">
        <f t="shared" si="371"/>
        <v>0</v>
      </c>
      <c r="AU307" s="9">
        <f t="shared" si="371"/>
        <v>0</v>
      </c>
      <c r="AV307" s="9">
        <f t="shared" si="371"/>
        <v>0</v>
      </c>
      <c r="AW307" s="9">
        <f t="shared" si="371"/>
        <v>0</v>
      </c>
      <c r="AX307" s="9">
        <f t="shared" si="371"/>
        <v>0</v>
      </c>
      <c r="AY307" s="9">
        <f t="shared" si="371"/>
        <v>0</v>
      </c>
      <c r="AZ307" s="9">
        <f t="shared" si="371"/>
        <v>0</v>
      </c>
      <c r="BA307" s="9">
        <f t="shared" si="371"/>
        <v>0</v>
      </c>
    </row>
    <row r="308" spans="30:53" x14ac:dyDescent="0.35">
      <c r="AD308" s="8">
        <v>44862</v>
      </c>
      <c r="AE308" s="9">
        <f t="shared" ref="AE308:BA308" si="372">IF(AE153&lt;&gt;0,1,0)</f>
        <v>0</v>
      </c>
      <c r="AF308" s="9">
        <f t="shared" si="372"/>
        <v>0</v>
      </c>
      <c r="AG308" s="9">
        <f t="shared" si="372"/>
        <v>0</v>
      </c>
      <c r="AH308" s="9">
        <f t="shared" si="372"/>
        <v>0</v>
      </c>
      <c r="AI308" s="9">
        <f t="shared" si="372"/>
        <v>0</v>
      </c>
      <c r="AJ308" s="9">
        <f t="shared" si="372"/>
        <v>0</v>
      </c>
      <c r="AK308" s="9">
        <f t="shared" si="372"/>
        <v>0</v>
      </c>
      <c r="AL308" s="9">
        <f t="shared" si="372"/>
        <v>0</v>
      </c>
      <c r="AM308" s="9">
        <f t="shared" si="372"/>
        <v>1</v>
      </c>
      <c r="AN308" s="9">
        <f t="shared" si="372"/>
        <v>0</v>
      </c>
      <c r="AO308" s="9">
        <f t="shared" si="372"/>
        <v>0</v>
      </c>
      <c r="AP308" s="9">
        <f t="shared" si="372"/>
        <v>0</v>
      </c>
      <c r="AQ308" s="9">
        <f t="shared" si="372"/>
        <v>0</v>
      </c>
      <c r="AR308" s="9">
        <f t="shared" si="372"/>
        <v>0</v>
      </c>
      <c r="AS308" s="9">
        <f t="shared" si="372"/>
        <v>0</v>
      </c>
      <c r="AT308" s="9">
        <f t="shared" si="372"/>
        <v>0</v>
      </c>
      <c r="AU308" s="9">
        <f t="shared" si="372"/>
        <v>0</v>
      </c>
      <c r="AV308" s="9">
        <f t="shared" si="372"/>
        <v>0</v>
      </c>
      <c r="AW308" s="9">
        <f t="shared" si="372"/>
        <v>0</v>
      </c>
      <c r="AX308" s="9">
        <f t="shared" si="372"/>
        <v>0</v>
      </c>
      <c r="AY308" s="9">
        <f t="shared" si="372"/>
        <v>0</v>
      </c>
      <c r="AZ308" s="9">
        <f t="shared" si="372"/>
        <v>0</v>
      </c>
      <c r="BA308" s="9">
        <f t="shared" si="372"/>
        <v>0</v>
      </c>
    </row>
    <row r="309" spans="30:53" x14ac:dyDescent="0.35">
      <c r="AD309" s="8">
        <v>44863</v>
      </c>
      <c r="AE309" s="9">
        <f t="shared" ref="AE309:BA309" si="373">IF(AE154&lt;&gt;0,1,0)</f>
        <v>0</v>
      </c>
      <c r="AF309" s="9">
        <f t="shared" si="373"/>
        <v>0</v>
      </c>
      <c r="AG309" s="9">
        <f t="shared" si="373"/>
        <v>0</v>
      </c>
      <c r="AH309" s="9">
        <f t="shared" si="373"/>
        <v>0</v>
      </c>
      <c r="AI309" s="9">
        <f t="shared" si="373"/>
        <v>0</v>
      </c>
      <c r="AJ309" s="9">
        <f t="shared" si="373"/>
        <v>0</v>
      </c>
      <c r="AK309" s="9">
        <f t="shared" si="373"/>
        <v>0</v>
      </c>
      <c r="AL309" s="9">
        <f t="shared" si="373"/>
        <v>1</v>
      </c>
      <c r="AM309" s="9">
        <f t="shared" si="373"/>
        <v>0</v>
      </c>
      <c r="AN309" s="9">
        <f t="shared" si="373"/>
        <v>0</v>
      </c>
      <c r="AO309" s="9">
        <f t="shared" si="373"/>
        <v>0</v>
      </c>
      <c r="AP309" s="9">
        <f t="shared" si="373"/>
        <v>0</v>
      </c>
      <c r="AQ309" s="9">
        <f t="shared" si="373"/>
        <v>0</v>
      </c>
      <c r="AR309" s="9">
        <f t="shared" si="373"/>
        <v>0</v>
      </c>
      <c r="AS309" s="9">
        <f t="shared" si="373"/>
        <v>0</v>
      </c>
      <c r="AT309" s="9">
        <f t="shared" si="373"/>
        <v>0</v>
      </c>
      <c r="AU309" s="9">
        <f t="shared" si="373"/>
        <v>0</v>
      </c>
      <c r="AV309" s="9">
        <f t="shared" si="373"/>
        <v>0</v>
      </c>
      <c r="AW309" s="9">
        <f t="shared" si="373"/>
        <v>0</v>
      </c>
      <c r="AX309" s="9">
        <f t="shared" si="373"/>
        <v>0</v>
      </c>
      <c r="AY309" s="9">
        <f t="shared" si="373"/>
        <v>0</v>
      </c>
      <c r="AZ309" s="9">
        <f t="shared" si="373"/>
        <v>0</v>
      </c>
      <c r="BA309" s="9">
        <f t="shared" si="373"/>
        <v>0</v>
      </c>
    </row>
    <row r="310" spans="30:53" x14ac:dyDescent="0.35">
      <c r="AD310" s="8">
        <v>44864</v>
      </c>
      <c r="AE310" s="9">
        <f t="shared" ref="AE310:BA310" si="374">IF(AE155&lt;&gt;0,1,0)</f>
        <v>0</v>
      </c>
      <c r="AF310" s="9">
        <f t="shared" si="374"/>
        <v>0</v>
      </c>
      <c r="AG310" s="9">
        <f t="shared" si="374"/>
        <v>0</v>
      </c>
      <c r="AH310" s="9">
        <f t="shared" si="374"/>
        <v>0</v>
      </c>
      <c r="AI310" s="9">
        <f t="shared" si="374"/>
        <v>0</v>
      </c>
      <c r="AJ310" s="9">
        <f t="shared" si="374"/>
        <v>1</v>
      </c>
      <c r="AK310" s="9">
        <f t="shared" si="374"/>
        <v>0</v>
      </c>
      <c r="AL310" s="9">
        <f t="shared" si="374"/>
        <v>0</v>
      </c>
      <c r="AM310" s="9">
        <f t="shared" si="374"/>
        <v>0</v>
      </c>
      <c r="AN310" s="9">
        <f t="shared" si="374"/>
        <v>0</v>
      </c>
      <c r="AO310" s="9">
        <f t="shared" si="374"/>
        <v>0</v>
      </c>
      <c r="AP310" s="9">
        <f t="shared" si="374"/>
        <v>0</v>
      </c>
      <c r="AQ310" s="9">
        <f t="shared" si="374"/>
        <v>0</v>
      </c>
      <c r="AR310" s="9">
        <f t="shared" si="374"/>
        <v>0</v>
      </c>
      <c r="AS310" s="9">
        <f t="shared" si="374"/>
        <v>0</v>
      </c>
      <c r="AT310" s="9">
        <f t="shared" si="374"/>
        <v>0</v>
      </c>
      <c r="AU310" s="9">
        <f t="shared" si="374"/>
        <v>0</v>
      </c>
      <c r="AV310" s="9">
        <f t="shared" si="374"/>
        <v>0</v>
      </c>
      <c r="AW310" s="9">
        <f t="shared" si="374"/>
        <v>0</v>
      </c>
      <c r="AX310" s="9">
        <f t="shared" si="374"/>
        <v>0</v>
      </c>
      <c r="AY310" s="9">
        <f t="shared" si="374"/>
        <v>0</v>
      </c>
      <c r="AZ310" s="9">
        <f t="shared" si="374"/>
        <v>0</v>
      </c>
      <c r="BA310" s="9">
        <f t="shared" si="374"/>
        <v>0</v>
      </c>
    </row>
    <row r="311" spans="30:53" x14ac:dyDescent="0.35">
      <c r="AD311" s="8">
        <v>44865</v>
      </c>
      <c r="AE311" s="9">
        <f t="shared" ref="AE311:BA311" si="375">IF(AE156&lt;&gt;0,1,0)</f>
        <v>0</v>
      </c>
      <c r="AF311" s="9">
        <f t="shared" si="375"/>
        <v>1</v>
      </c>
      <c r="AG311" s="9">
        <f t="shared" si="375"/>
        <v>0</v>
      </c>
      <c r="AH311" s="9">
        <f t="shared" si="375"/>
        <v>0</v>
      </c>
      <c r="AI311" s="9">
        <f t="shared" si="375"/>
        <v>0</v>
      </c>
      <c r="AJ311" s="9">
        <f t="shared" si="375"/>
        <v>0</v>
      </c>
      <c r="AK311" s="9">
        <f t="shared" si="375"/>
        <v>0</v>
      </c>
      <c r="AL311" s="9">
        <f t="shared" si="375"/>
        <v>0</v>
      </c>
      <c r="AM311" s="9">
        <f t="shared" si="375"/>
        <v>0</v>
      </c>
      <c r="AN311" s="9">
        <f t="shared" si="375"/>
        <v>0</v>
      </c>
      <c r="AO311" s="9">
        <f t="shared" si="375"/>
        <v>0</v>
      </c>
      <c r="AP311" s="9">
        <f t="shared" si="375"/>
        <v>0</v>
      </c>
      <c r="AQ311" s="9">
        <f t="shared" si="375"/>
        <v>0</v>
      </c>
      <c r="AR311" s="9">
        <f t="shared" si="375"/>
        <v>0</v>
      </c>
      <c r="AS311" s="9">
        <f t="shared" si="375"/>
        <v>0</v>
      </c>
      <c r="AT311" s="9">
        <f t="shared" si="375"/>
        <v>0</v>
      </c>
      <c r="AU311" s="9">
        <f t="shared" si="375"/>
        <v>0</v>
      </c>
      <c r="AV311" s="9">
        <f t="shared" si="375"/>
        <v>0</v>
      </c>
      <c r="AW311" s="9">
        <f t="shared" si="375"/>
        <v>0</v>
      </c>
      <c r="AX311" s="9">
        <f t="shared" si="375"/>
        <v>0</v>
      </c>
      <c r="AY311" s="9">
        <f t="shared" si="375"/>
        <v>0</v>
      </c>
      <c r="AZ311" s="9">
        <f t="shared" si="375"/>
        <v>0</v>
      </c>
      <c r="BA311" s="9">
        <f t="shared" si="375"/>
        <v>0</v>
      </c>
    </row>
    <row r="312" spans="30:53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0:53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0:53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0:53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0:53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0:53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0:53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0:53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0:53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1:51" x14ac:dyDescent="0.35"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</sheetData>
  <mergeCells count="3">
    <mergeCell ref="AT1:AZ1"/>
    <mergeCell ref="AP1:AS1"/>
    <mergeCell ref="AK1:AO1"/>
  </mergeCells>
  <conditionalFormatting sqref="H4:AC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B4 AE4:AY417 AZ4:AZ311 BA5:BA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BA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{BBECA4FF-9961-4F62-870F-8591CEEDB796}</x14:id>
        </ext>
      </extLst>
    </cfRule>
  </conditionalFormatting>
  <conditionalFormatting sqref="G2:AB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{6A67E134-4D14-438B-9446-9D1EC0D8C17C}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CA4FF-9961-4F62-870F-8591CEEDB7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AE2:BA2</xm:sqref>
        </x14:conditionalFormatting>
        <x14:conditionalFormatting xmlns:xm="http://schemas.microsoft.com/office/excel/2006/main">
          <x14:cfRule type="dataBar" id="{6A67E134-4D14-438B-9446-9D1EC0D8C1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G2:AB2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H14" sqref="H14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0.88801703282410172</v>
      </c>
      <c r="G1" s="4">
        <f t="shared" ref="G1:U1" si="0">AVERAGEIF(G3:G63,"&lt;&gt;0",G3:G63)</f>
        <v>0.84813160622908335</v>
      </c>
      <c r="H1" s="4">
        <f t="shared" si="0"/>
        <v>0.45549149025762936</v>
      </c>
      <c r="I1" s="4">
        <f t="shared" si="0"/>
        <v>0.3596694965181898</v>
      </c>
      <c r="J1" s="4">
        <f t="shared" si="0"/>
        <v>0.35315348204483671</v>
      </c>
      <c r="K1" s="4">
        <f t="shared" si="0"/>
        <v>0.24035378686358366</v>
      </c>
      <c r="L1" s="4">
        <f t="shared" si="0"/>
        <v>0.1887211953563705</v>
      </c>
      <c r="M1" s="4">
        <f t="shared" si="0"/>
        <v>0.19872965976377363</v>
      </c>
      <c r="N1" s="4">
        <f t="shared" si="0"/>
        <v>0.18544617293949203</v>
      </c>
      <c r="O1" s="4">
        <f t="shared" si="0"/>
        <v>0.14209094222342905</v>
      </c>
      <c r="P1" s="4">
        <f t="shared" si="0"/>
        <v>0.15985483331351277</v>
      </c>
      <c r="Q1" s="4">
        <f t="shared" si="0"/>
        <v>0.14119969172088381</v>
      </c>
      <c r="R1" s="4">
        <f t="shared" si="0"/>
        <v>0.13376237089440668</v>
      </c>
      <c r="S1" s="4">
        <f t="shared" si="0"/>
        <v>0.14923200823746335</v>
      </c>
      <c r="T1" s="4">
        <f t="shared" si="0"/>
        <v>0.1725686481246537</v>
      </c>
      <c r="U1" s="4">
        <f t="shared" si="0"/>
        <v>0.13458591608381262</v>
      </c>
      <c r="V1" s="4">
        <f>AVERAGEIF(V3:V63,"&lt;&gt;0",V3:V63)</f>
        <v>0.1330108452256141</v>
      </c>
      <c r="Y1" s="4">
        <f t="shared" ref="Y1:AM1" si="1">AVERAGEIF(Y3:Y63,"&lt;&gt;0",Y3:Y63)</f>
        <v>3.2811426285252043</v>
      </c>
      <c r="Z1" s="4">
        <f t="shared" si="1"/>
        <v>5.1671728819150768</v>
      </c>
      <c r="AA1" s="4">
        <f t="shared" si="1"/>
        <v>1.4137114276520255</v>
      </c>
      <c r="AB1" s="4">
        <f t="shared" si="1"/>
        <v>0.46175372326738762</v>
      </c>
      <c r="AC1" s="4">
        <f t="shared" si="1"/>
        <v>1.3006709215673615</v>
      </c>
      <c r="AD1" s="4">
        <f t="shared" si="1"/>
        <v>0.62243496401696152</v>
      </c>
      <c r="AE1" s="4">
        <f t="shared" si="1"/>
        <v>0.12466702314899041</v>
      </c>
      <c r="AF1" s="4">
        <f t="shared" si="1"/>
        <v>0.29171406753374496</v>
      </c>
      <c r="AG1" s="4">
        <f t="shared" si="1"/>
        <v>0.34441535223172304</v>
      </c>
      <c r="AH1" s="4">
        <f t="shared" si="1"/>
        <v>8.1693712517144371E-2</v>
      </c>
      <c r="AI1" s="4">
        <f t="shared" si="1"/>
        <v>0.19405592623333257</v>
      </c>
      <c r="AJ1" s="4">
        <f t="shared" si="1"/>
        <v>0.17466763544003083</v>
      </c>
      <c r="AK1" s="4">
        <f t="shared" si="1"/>
        <v>1.000527214995317E-2</v>
      </c>
      <c r="AL1" s="4">
        <f t="shared" si="1"/>
        <v>7.9222088575892288E-2</v>
      </c>
      <c r="AM1" s="4">
        <f t="shared" si="1"/>
        <v>0.21055138016549482</v>
      </c>
      <c r="AN1" s="4">
        <f>AVERAGEIF(AN3:AN63,"&lt;&gt;0",AN3:AN63)</f>
        <v>0.13537345151291189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14039.214286135901</v>
      </c>
      <c r="C3">
        <v>10184</v>
      </c>
      <c r="D3">
        <v>276</v>
      </c>
      <c r="E3">
        <v>0.37855599824586589</v>
      </c>
      <c r="F3">
        <v>0.37855599824586589</v>
      </c>
      <c r="G3" s="3">
        <f>IF($C3&gt;G$2,$F3,)</f>
        <v>0.37855599824586589</v>
      </c>
      <c r="H3" s="3">
        <f t="shared" ref="H3:V18" si="2">IF($C3&gt;H$2,$F3,)</f>
        <v>0.37855599824586589</v>
      </c>
      <c r="I3" s="3">
        <f t="shared" si="2"/>
        <v>0.37855599824586589</v>
      </c>
      <c r="J3" s="3">
        <f t="shared" si="2"/>
        <v>0.37855599824586589</v>
      </c>
      <c r="K3" s="3">
        <f t="shared" si="2"/>
        <v>0.37855599824586589</v>
      </c>
      <c r="L3" s="3">
        <f t="shared" si="2"/>
        <v>0.37855599824586589</v>
      </c>
      <c r="M3" s="3">
        <f t="shared" si="2"/>
        <v>0.37855599824586589</v>
      </c>
      <c r="N3" s="3">
        <f t="shared" si="2"/>
        <v>0.37855599824586589</v>
      </c>
      <c r="O3" s="3">
        <f t="shared" si="2"/>
        <v>0.37855599824586589</v>
      </c>
      <c r="P3" s="3">
        <f t="shared" si="2"/>
        <v>0.37855599824586589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N18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0.37855599824586589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11400.96300483849</v>
      </c>
      <c r="C4">
        <v>5084</v>
      </c>
      <c r="D4">
        <v>276</v>
      </c>
      <c r="E4">
        <v>1.2425182936346371</v>
      </c>
      <c r="F4">
        <v>1.2425182936346371</v>
      </c>
      <c r="G4" s="3">
        <f t="shared" ref="G4:V33" si="5">IF($C4&gt;G$2,$F4,)</f>
        <v>1.2425182936346371</v>
      </c>
      <c r="H4" s="3">
        <f t="shared" si="2"/>
        <v>1.2425182936346371</v>
      </c>
      <c r="I4" s="3">
        <f t="shared" si="2"/>
        <v>1.2425182936346371</v>
      </c>
      <c r="J4" s="3">
        <f t="shared" si="2"/>
        <v>1.2425182936346371</v>
      </c>
      <c r="K4" s="3">
        <f t="shared" si="2"/>
        <v>1.2425182936346371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>
        <f t="shared" si="3"/>
        <v>0</v>
      </c>
      <c r="AD4" s="3">
        <f t="shared" si="3"/>
        <v>1.2425182936346371</v>
      </c>
      <c r="AE4" s="3">
        <f t="shared" si="3"/>
        <v>0</v>
      </c>
      <c r="AF4" s="3">
        <f t="shared" si="3"/>
        <v>0</v>
      </c>
      <c r="AG4" s="3">
        <f t="shared" si="3"/>
        <v>0</v>
      </c>
      <c r="AH4" s="3">
        <f t="shared" si="3"/>
        <v>0</v>
      </c>
      <c r="AI4" s="3">
        <f t="shared" si="3"/>
        <v>0</v>
      </c>
      <c r="AJ4" s="3">
        <f t="shared" si="3"/>
        <v>0</v>
      </c>
      <c r="AK4" s="3">
        <f t="shared" si="3"/>
        <v>0</v>
      </c>
      <c r="AL4" s="3">
        <f t="shared" si="3"/>
        <v>0</v>
      </c>
      <c r="AM4" s="3">
        <f t="shared" si="3"/>
        <v>0</v>
      </c>
      <c r="AN4" s="3">
        <f t="shared" si="3"/>
        <v>0</v>
      </c>
    </row>
    <row r="5" spans="1:40" x14ac:dyDescent="0.35">
      <c r="A5" s="1">
        <v>246</v>
      </c>
      <c r="B5">
        <v>3816.0057640109389</v>
      </c>
      <c r="C5">
        <v>3964</v>
      </c>
      <c r="D5">
        <v>276</v>
      </c>
      <c r="E5">
        <v>-3.7334570128421014E-2</v>
      </c>
      <c r="F5">
        <v>3.7334570128421014E-2</v>
      </c>
      <c r="G5" s="3">
        <f t="shared" si="5"/>
        <v>3.7334570128421014E-2</v>
      </c>
      <c r="H5" s="3">
        <f t="shared" si="2"/>
        <v>3.7334570128421014E-2</v>
      </c>
      <c r="I5" s="3">
        <f t="shared" si="2"/>
        <v>3.7334570128421014E-2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si="3"/>
        <v>0</v>
      </c>
      <c r="AA5" s="3">
        <f t="shared" si="3"/>
        <v>0</v>
      </c>
      <c r="AB5" s="3">
        <f t="shared" si="3"/>
        <v>3.7334570128421014E-2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  <c r="AL5" s="3">
        <f t="shared" si="3"/>
        <v>0</v>
      </c>
      <c r="AM5" s="3">
        <f t="shared" si="3"/>
        <v>0</v>
      </c>
      <c r="AN5" s="3">
        <f t="shared" si="3"/>
        <v>0</v>
      </c>
    </row>
    <row r="6" spans="1:40" x14ac:dyDescent="0.35">
      <c r="A6" s="1">
        <v>247</v>
      </c>
      <c r="B6">
        <v>12541.25321240439</v>
      </c>
      <c r="C6">
        <v>12668</v>
      </c>
      <c r="D6">
        <v>276</v>
      </c>
      <c r="E6">
        <v>-1.000527214995317E-2</v>
      </c>
      <c r="F6">
        <v>1.000527214995317E-2</v>
      </c>
      <c r="G6" s="3">
        <f t="shared" si="5"/>
        <v>1.000527214995317E-2</v>
      </c>
      <c r="H6" s="3">
        <f t="shared" si="2"/>
        <v>1.000527214995317E-2</v>
      </c>
      <c r="I6" s="3">
        <f t="shared" si="2"/>
        <v>1.000527214995317E-2</v>
      </c>
      <c r="J6" s="3">
        <f t="shared" si="2"/>
        <v>1.000527214995317E-2</v>
      </c>
      <c r="K6" s="3">
        <f t="shared" si="2"/>
        <v>1.000527214995317E-2</v>
      </c>
      <c r="L6" s="3">
        <f t="shared" si="2"/>
        <v>1.000527214995317E-2</v>
      </c>
      <c r="M6" s="3">
        <f t="shared" si="2"/>
        <v>1.000527214995317E-2</v>
      </c>
      <c r="N6" s="3">
        <f t="shared" si="2"/>
        <v>1.000527214995317E-2</v>
      </c>
      <c r="O6" s="3">
        <f t="shared" si="2"/>
        <v>1.000527214995317E-2</v>
      </c>
      <c r="P6" s="3">
        <f t="shared" si="2"/>
        <v>1.000527214995317E-2</v>
      </c>
      <c r="Q6" s="3">
        <f t="shared" si="2"/>
        <v>1.000527214995317E-2</v>
      </c>
      <c r="R6" s="3">
        <f t="shared" si="2"/>
        <v>1.000527214995317E-2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3"/>
        <v>0</v>
      </c>
      <c r="AH6" s="3">
        <f t="shared" si="3"/>
        <v>0</v>
      </c>
      <c r="AI6" s="3">
        <f t="shared" si="3"/>
        <v>0</v>
      </c>
      <c r="AJ6" s="3">
        <f t="shared" si="3"/>
        <v>0</v>
      </c>
      <c r="AK6" s="3">
        <f t="shared" si="3"/>
        <v>1.000527214995317E-2</v>
      </c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x14ac:dyDescent="0.35">
      <c r="A7" s="1">
        <v>248</v>
      </c>
      <c r="B7">
        <v>15949.283102002561</v>
      </c>
      <c r="C7">
        <v>13960</v>
      </c>
      <c r="D7">
        <v>276</v>
      </c>
      <c r="E7">
        <v>0.1424987895417302</v>
      </c>
      <c r="F7">
        <v>0.1424987895417302</v>
      </c>
      <c r="G7" s="3">
        <f t="shared" si="5"/>
        <v>0.1424987895417302</v>
      </c>
      <c r="H7" s="3">
        <f t="shared" si="2"/>
        <v>0.1424987895417302</v>
      </c>
      <c r="I7" s="3">
        <f t="shared" si="2"/>
        <v>0.1424987895417302</v>
      </c>
      <c r="J7" s="3">
        <f t="shared" si="2"/>
        <v>0.1424987895417302</v>
      </c>
      <c r="K7" s="3">
        <f t="shared" si="2"/>
        <v>0.1424987895417302</v>
      </c>
      <c r="L7" s="3">
        <f t="shared" si="2"/>
        <v>0.1424987895417302</v>
      </c>
      <c r="M7" s="3">
        <f t="shared" si="2"/>
        <v>0.1424987895417302</v>
      </c>
      <c r="N7" s="3">
        <f t="shared" si="2"/>
        <v>0.1424987895417302</v>
      </c>
      <c r="O7" s="3">
        <f t="shared" si="2"/>
        <v>0.1424987895417302</v>
      </c>
      <c r="P7" s="3">
        <f t="shared" si="2"/>
        <v>0.1424987895417302</v>
      </c>
      <c r="Q7" s="3">
        <f t="shared" si="2"/>
        <v>0.1424987895417302</v>
      </c>
      <c r="R7" s="3">
        <f t="shared" si="2"/>
        <v>0.1424987895417302</v>
      </c>
      <c r="S7" s="3">
        <f t="shared" si="2"/>
        <v>0.1424987895417302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3">
        <f t="shared" si="3"/>
        <v>0</v>
      </c>
      <c r="AG7" s="3">
        <f t="shared" si="3"/>
        <v>0</v>
      </c>
      <c r="AH7" s="3">
        <f t="shared" si="3"/>
        <v>0</v>
      </c>
      <c r="AI7" s="3">
        <f t="shared" si="3"/>
        <v>0</v>
      </c>
      <c r="AJ7" s="3">
        <f t="shared" si="3"/>
        <v>0</v>
      </c>
      <c r="AK7" s="3">
        <f t="shared" si="3"/>
        <v>0</v>
      </c>
      <c r="AL7" s="3">
        <f t="shared" si="3"/>
        <v>0.1424987895417302</v>
      </c>
      <c r="AM7" s="3">
        <f t="shared" si="3"/>
        <v>0</v>
      </c>
      <c r="AN7" s="3">
        <f t="shared" si="3"/>
        <v>0</v>
      </c>
    </row>
    <row r="8" spans="1:40" x14ac:dyDescent="0.35">
      <c r="A8" s="1">
        <v>249</v>
      </c>
      <c r="B8">
        <v>16436.622572012049</v>
      </c>
      <c r="C8">
        <v>15928</v>
      </c>
      <c r="D8">
        <v>276</v>
      </c>
      <c r="E8">
        <v>3.1932607484433266E-2</v>
      </c>
      <c r="F8">
        <v>3.1932607484433266E-2</v>
      </c>
      <c r="G8" s="3">
        <f t="shared" si="5"/>
        <v>3.1932607484433266E-2</v>
      </c>
      <c r="H8" s="3">
        <f t="shared" si="2"/>
        <v>3.1932607484433266E-2</v>
      </c>
      <c r="I8" s="3">
        <f t="shared" si="2"/>
        <v>3.1932607484433266E-2</v>
      </c>
      <c r="J8" s="3">
        <f t="shared" si="2"/>
        <v>3.1932607484433266E-2</v>
      </c>
      <c r="K8" s="3">
        <f t="shared" si="2"/>
        <v>3.1932607484433266E-2</v>
      </c>
      <c r="L8" s="3">
        <f t="shared" si="2"/>
        <v>3.1932607484433266E-2</v>
      </c>
      <c r="M8" s="3">
        <f t="shared" si="2"/>
        <v>3.1932607484433266E-2</v>
      </c>
      <c r="N8" s="3">
        <f t="shared" si="2"/>
        <v>3.1932607484433266E-2</v>
      </c>
      <c r="O8" s="3">
        <f t="shared" si="2"/>
        <v>3.1932607484433266E-2</v>
      </c>
      <c r="P8" s="3">
        <f t="shared" si="2"/>
        <v>3.1932607484433266E-2</v>
      </c>
      <c r="Q8" s="3">
        <f t="shared" si="2"/>
        <v>3.1932607484433266E-2</v>
      </c>
      <c r="R8" s="3">
        <f t="shared" si="2"/>
        <v>3.1932607484433266E-2</v>
      </c>
      <c r="S8" s="3">
        <f t="shared" si="2"/>
        <v>3.1932607484433266E-2</v>
      </c>
      <c r="T8" s="3">
        <f t="shared" si="2"/>
        <v>3.1932607484433266E-2</v>
      </c>
      <c r="U8" s="3">
        <f t="shared" si="2"/>
        <v>3.1932607484433266E-2</v>
      </c>
      <c r="V8" s="3">
        <f t="shared" si="2"/>
        <v>0</v>
      </c>
      <c r="Y8" s="3">
        <f t="shared" si="6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3"/>
        <v>0</v>
      </c>
      <c r="AH8" s="3">
        <f t="shared" si="3"/>
        <v>0</v>
      </c>
      <c r="AI8" s="3">
        <f t="shared" si="3"/>
        <v>0</v>
      </c>
      <c r="AJ8" s="3">
        <f t="shared" si="3"/>
        <v>0</v>
      </c>
      <c r="AK8" s="3">
        <f t="shared" si="3"/>
        <v>0</v>
      </c>
      <c r="AL8" s="3">
        <f t="shared" si="3"/>
        <v>0</v>
      </c>
      <c r="AM8" s="3">
        <f t="shared" si="3"/>
        <v>0</v>
      </c>
      <c r="AN8" s="3">
        <f t="shared" si="3"/>
        <v>3.1932607484433266E-2</v>
      </c>
    </row>
    <row r="9" spans="1:40" x14ac:dyDescent="0.35">
      <c r="A9" s="1">
        <v>250</v>
      </c>
      <c r="B9">
        <v>16768.319704530699</v>
      </c>
      <c r="C9">
        <v>4220</v>
      </c>
      <c r="D9">
        <v>276</v>
      </c>
      <c r="E9">
        <v>2.9735354750072749</v>
      </c>
      <c r="F9">
        <v>2.9735354750072749</v>
      </c>
      <c r="G9" s="3">
        <f t="shared" si="5"/>
        <v>2.9735354750072749</v>
      </c>
      <c r="H9" s="3">
        <f t="shared" si="2"/>
        <v>2.9735354750072749</v>
      </c>
      <c r="I9" s="3">
        <f t="shared" si="2"/>
        <v>2.9735354750072749</v>
      </c>
      <c r="J9" s="3">
        <f t="shared" si="2"/>
        <v>2.9735354750072749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2.9735354750072749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x14ac:dyDescent="0.35">
      <c r="A10" s="1">
        <v>251</v>
      </c>
      <c r="B10">
        <v>15321.43234317295</v>
      </c>
      <c r="C10">
        <v>17672</v>
      </c>
      <c r="D10">
        <v>276</v>
      </c>
      <c r="E10">
        <v>-0.1330108452256141</v>
      </c>
      <c r="F10">
        <v>0.1330108452256141</v>
      </c>
      <c r="G10" s="3">
        <f t="shared" si="5"/>
        <v>0.1330108452256141</v>
      </c>
      <c r="H10" s="3">
        <f t="shared" si="2"/>
        <v>0.1330108452256141</v>
      </c>
      <c r="I10" s="3">
        <f t="shared" si="2"/>
        <v>0.1330108452256141</v>
      </c>
      <c r="J10" s="3">
        <f t="shared" si="2"/>
        <v>0.1330108452256141</v>
      </c>
      <c r="K10" s="3">
        <f t="shared" si="2"/>
        <v>0.1330108452256141</v>
      </c>
      <c r="L10" s="3">
        <f t="shared" si="2"/>
        <v>0.1330108452256141</v>
      </c>
      <c r="M10" s="3">
        <f t="shared" si="2"/>
        <v>0.1330108452256141</v>
      </c>
      <c r="N10" s="3">
        <f t="shared" si="2"/>
        <v>0.1330108452256141</v>
      </c>
      <c r="O10" s="3">
        <f t="shared" si="2"/>
        <v>0.1330108452256141</v>
      </c>
      <c r="P10" s="3">
        <f t="shared" si="2"/>
        <v>0.1330108452256141</v>
      </c>
      <c r="Q10" s="3">
        <f t="shared" si="2"/>
        <v>0.1330108452256141</v>
      </c>
      <c r="R10" s="3">
        <f t="shared" si="2"/>
        <v>0.1330108452256141</v>
      </c>
      <c r="S10" s="3">
        <f t="shared" si="2"/>
        <v>0.1330108452256141</v>
      </c>
      <c r="T10" s="3">
        <f t="shared" si="2"/>
        <v>0.1330108452256141</v>
      </c>
      <c r="U10" s="3">
        <f t="shared" si="2"/>
        <v>0.1330108452256141</v>
      </c>
      <c r="V10" s="3">
        <f t="shared" si="2"/>
        <v>0.1330108452256141</v>
      </c>
      <c r="Y10" s="3">
        <f t="shared" si="6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x14ac:dyDescent="0.35">
      <c r="A11" s="1">
        <v>252</v>
      </c>
      <c r="B11">
        <v>3965.0951871343932</v>
      </c>
      <c r="C11">
        <v>2572</v>
      </c>
      <c r="D11">
        <v>276</v>
      </c>
      <c r="E11">
        <v>0.54163887524665344</v>
      </c>
      <c r="F11">
        <v>0.54163887524665344</v>
      </c>
      <c r="G11" s="3">
        <f t="shared" si="5"/>
        <v>0.54163887524665344</v>
      </c>
      <c r="H11" s="3">
        <f t="shared" si="2"/>
        <v>0.54163887524665344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si="3"/>
        <v>0</v>
      </c>
      <c r="AA11" s="3">
        <f t="shared" si="3"/>
        <v>0.54163887524665344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3"/>
        <v>0</v>
      </c>
      <c r="AH11" s="3">
        <f t="shared" si="3"/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x14ac:dyDescent="0.35">
      <c r="A12" s="1">
        <v>253</v>
      </c>
      <c r="B12">
        <v>5099.8204015992287</v>
      </c>
      <c r="C12">
        <v>2044</v>
      </c>
      <c r="D12">
        <v>276</v>
      </c>
      <c r="E12">
        <v>1.4950197659487421</v>
      </c>
      <c r="F12">
        <v>1.4950197659487421</v>
      </c>
      <c r="G12" s="3">
        <f t="shared" si="5"/>
        <v>1.4950197659487421</v>
      </c>
      <c r="H12" s="3">
        <f t="shared" si="2"/>
        <v>1.4950197659487421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si="3"/>
        <v>0</v>
      </c>
      <c r="AA12" s="3">
        <f t="shared" si="3"/>
        <v>1.4950197659487421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3"/>
        <v>0</v>
      </c>
      <c r="AH12" s="3">
        <f t="shared" si="3"/>
        <v>0</v>
      </c>
      <c r="AI12" s="3">
        <f t="shared" si="3"/>
        <v>0</v>
      </c>
      <c r="AJ12" s="3">
        <f t="shared" si="3"/>
        <v>0</v>
      </c>
      <c r="AK12" s="3">
        <f t="shared" si="3"/>
        <v>0</v>
      </c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x14ac:dyDescent="0.35">
      <c r="A13" s="1">
        <v>254</v>
      </c>
      <c r="B13">
        <v>8555.0212087534364</v>
      </c>
      <c r="C13">
        <v>10464</v>
      </c>
      <c r="D13">
        <v>276</v>
      </c>
      <c r="E13">
        <v>-0.1824329884601073</v>
      </c>
      <c r="F13">
        <v>0.1824329884601073</v>
      </c>
      <c r="G13" s="3">
        <f t="shared" si="5"/>
        <v>0.1824329884601073</v>
      </c>
      <c r="H13" s="3">
        <f t="shared" si="2"/>
        <v>0.1824329884601073</v>
      </c>
      <c r="I13" s="3">
        <f t="shared" si="2"/>
        <v>0.1824329884601073</v>
      </c>
      <c r="J13" s="3">
        <f t="shared" si="2"/>
        <v>0.1824329884601073</v>
      </c>
      <c r="K13" s="3">
        <f t="shared" si="2"/>
        <v>0.1824329884601073</v>
      </c>
      <c r="L13" s="3">
        <f t="shared" si="2"/>
        <v>0.1824329884601073</v>
      </c>
      <c r="M13" s="3">
        <f t="shared" si="2"/>
        <v>0.1824329884601073</v>
      </c>
      <c r="N13" s="3">
        <f t="shared" si="2"/>
        <v>0.1824329884601073</v>
      </c>
      <c r="O13" s="3">
        <f t="shared" si="2"/>
        <v>0.1824329884601073</v>
      </c>
      <c r="P13" s="3">
        <f t="shared" si="2"/>
        <v>0.1824329884601073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si="3"/>
        <v>0</v>
      </c>
      <c r="AA13" s="3">
        <f t="shared" si="3"/>
        <v>0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F13" s="3">
        <f t="shared" si="3"/>
        <v>0</v>
      </c>
      <c r="AG13" s="3">
        <f t="shared" si="3"/>
        <v>0</v>
      </c>
      <c r="AH13" s="3">
        <f t="shared" si="3"/>
        <v>0</v>
      </c>
      <c r="AI13" s="3">
        <f t="shared" si="3"/>
        <v>0.1824329884601073</v>
      </c>
      <c r="AJ13" s="3">
        <f t="shared" si="3"/>
        <v>0</v>
      </c>
      <c r="AK13" s="3">
        <f t="shared" si="3"/>
        <v>0</v>
      </c>
      <c r="AL13" s="3">
        <f t="shared" si="3"/>
        <v>0</v>
      </c>
      <c r="AM13" s="3">
        <f t="shared" si="3"/>
        <v>0</v>
      </c>
      <c r="AN13" s="3">
        <f t="shared" si="3"/>
        <v>0</v>
      </c>
    </row>
    <row r="14" spans="1:40" x14ac:dyDescent="0.35">
      <c r="A14" s="1">
        <v>255</v>
      </c>
      <c r="B14">
        <v>3873.122281246578</v>
      </c>
      <c r="C14">
        <v>2868</v>
      </c>
      <c r="D14">
        <v>276</v>
      </c>
      <c r="E14">
        <v>0.35046104645975534</v>
      </c>
      <c r="F14">
        <v>0.35046104645975534</v>
      </c>
      <c r="G14" s="3">
        <f t="shared" si="5"/>
        <v>0.35046104645975534</v>
      </c>
      <c r="H14" s="3">
        <f t="shared" si="2"/>
        <v>0.35046104645975534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si="3"/>
        <v>0</v>
      </c>
      <c r="AA14" s="3">
        <f t="shared" si="3"/>
        <v>0.35046104645975534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0</v>
      </c>
      <c r="AF14" s="3">
        <f t="shared" si="3"/>
        <v>0</v>
      </c>
      <c r="AG14" s="3">
        <f t="shared" si="3"/>
        <v>0</v>
      </c>
      <c r="AH14" s="3">
        <f t="shared" si="3"/>
        <v>0</v>
      </c>
      <c r="AI14" s="3">
        <f t="shared" si="3"/>
        <v>0</v>
      </c>
      <c r="AJ14" s="3">
        <f t="shared" si="3"/>
        <v>0</v>
      </c>
      <c r="AK14" s="3">
        <f t="shared" si="3"/>
        <v>0</v>
      </c>
      <c r="AL14" s="3">
        <f t="shared" si="3"/>
        <v>0</v>
      </c>
      <c r="AM14" s="3">
        <f t="shared" si="3"/>
        <v>0</v>
      </c>
      <c r="AN14" s="3">
        <f t="shared" si="3"/>
        <v>0</v>
      </c>
    </row>
    <row r="15" spans="1:40" x14ac:dyDescent="0.35">
      <c r="A15" s="1">
        <v>256</v>
      </c>
      <c r="B15">
        <v>6509.8284389000764</v>
      </c>
      <c r="C15">
        <v>4120</v>
      </c>
      <c r="D15">
        <v>276</v>
      </c>
      <c r="E15">
        <v>0.58005544633496986</v>
      </c>
      <c r="F15">
        <v>0.58005544633496986</v>
      </c>
      <c r="G15" s="3">
        <f t="shared" si="5"/>
        <v>0.58005544633496986</v>
      </c>
      <c r="H15" s="3">
        <f t="shared" si="2"/>
        <v>0.58005544633496986</v>
      </c>
      <c r="I15" s="3">
        <f t="shared" si="2"/>
        <v>0.58005544633496986</v>
      </c>
      <c r="J15" s="3">
        <f t="shared" si="2"/>
        <v>0.58005544633496986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si="3"/>
        <v>0</v>
      </c>
      <c r="AA15" s="3">
        <f t="shared" si="3"/>
        <v>0</v>
      </c>
      <c r="AB15" s="3">
        <f t="shared" si="3"/>
        <v>0</v>
      </c>
      <c r="AC15" s="3">
        <f t="shared" si="3"/>
        <v>0.58005544633496986</v>
      </c>
      <c r="AD15" s="3">
        <f t="shared" si="3"/>
        <v>0</v>
      </c>
      <c r="AE15" s="3">
        <f t="shared" si="3"/>
        <v>0</v>
      </c>
      <c r="AF15" s="3">
        <f t="shared" si="3"/>
        <v>0</v>
      </c>
      <c r="AG15" s="3">
        <f t="shared" si="3"/>
        <v>0</v>
      </c>
      <c r="AH15" s="3">
        <f t="shared" si="3"/>
        <v>0</v>
      </c>
      <c r="AI15" s="3">
        <f t="shared" si="3"/>
        <v>0</v>
      </c>
      <c r="AJ15" s="3">
        <f t="shared" si="3"/>
        <v>0</v>
      </c>
      <c r="AK15" s="3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</row>
    <row r="16" spans="1:40" x14ac:dyDescent="0.35">
      <c r="A16" s="1">
        <v>257</v>
      </c>
      <c r="B16">
        <v>10257.313684649969</v>
      </c>
      <c r="C16">
        <v>8764</v>
      </c>
      <c r="D16">
        <v>276</v>
      </c>
      <c r="E16">
        <v>0.17039179423208178</v>
      </c>
      <c r="F16">
        <v>0.17039179423208178</v>
      </c>
      <c r="G16" s="3">
        <f t="shared" si="5"/>
        <v>0.17039179423208178</v>
      </c>
      <c r="H16" s="3">
        <f t="shared" si="2"/>
        <v>0.17039179423208178</v>
      </c>
      <c r="I16" s="3">
        <f t="shared" si="2"/>
        <v>0.17039179423208178</v>
      </c>
      <c r="J16" s="3">
        <f t="shared" si="2"/>
        <v>0.17039179423208178</v>
      </c>
      <c r="K16" s="3">
        <f t="shared" si="2"/>
        <v>0.17039179423208178</v>
      </c>
      <c r="L16" s="3">
        <f t="shared" si="2"/>
        <v>0.17039179423208178</v>
      </c>
      <c r="M16" s="3">
        <f t="shared" si="2"/>
        <v>0.17039179423208178</v>
      </c>
      <c r="N16" s="3">
        <f t="shared" si="2"/>
        <v>0.17039179423208178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si="3"/>
        <v>0</v>
      </c>
      <c r="AA16" s="3">
        <f t="shared" si="3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  <c r="AG16" s="3">
        <f t="shared" si="3"/>
        <v>0.17039179423208178</v>
      </c>
      <c r="AH16" s="3">
        <f t="shared" si="3"/>
        <v>0</v>
      </c>
      <c r="AI16" s="3">
        <f t="shared" si="3"/>
        <v>0</v>
      </c>
      <c r="AJ16" s="3">
        <f t="shared" si="3"/>
        <v>0</v>
      </c>
      <c r="AK16" s="3">
        <f t="shared" si="3"/>
        <v>0</v>
      </c>
      <c r="AL16" s="3">
        <f t="shared" si="3"/>
        <v>0</v>
      </c>
      <c r="AM16" s="3">
        <f t="shared" si="3"/>
        <v>0</v>
      </c>
      <c r="AN16" s="3">
        <f t="shared" si="3"/>
        <v>0</v>
      </c>
    </row>
    <row r="17" spans="1:40" x14ac:dyDescent="0.35">
      <c r="A17" s="1">
        <v>258</v>
      </c>
      <c r="B17">
        <v>8399.5863624487483</v>
      </c>
      <c r="C17">
        <v>8084</v>
      </c>
      <c r="D17">
        <v>276</v>
      </c>
      <c r="E17">
        <v>3.9038392188118332E-2</v>
      </c>
      <c r="F17">
        <v>3.9038392188118332E-2</v>
      </c>
      <c r="G17" s="3">
        <f t="shared" si="5"/>
        <v>3.9038392188118332E-2</v>
      </c>
      <c r="H17" s="3">
        <f t="shared" si="2"/>
        <v>3.9038392188118332E-2</v>
      </c>
      <c r="I17" s="3">
        <f t="shared" si="2"/>
        <v>3.9038392188118332E-2</v>
      </c>
      <c r="J17" s="3">
        <f t="shared" si="2"/>
        <v>3.9038392188118332E-2</v>
      </c>
      <c r="K17" s="3">
        <f t="shared" si="2"/>
        <v>3.9038392188118332E-2</v>
      </c>
      <c r="L17" s="3">
        <f t="shared" si="2"/>
        <v>3.9038392188118332E-2</v>
      </c>
      <c r="M17" s="3">
        <f t="shared" si="2"/>
        <v>3.9038392188118332E-2</v>
      </c>
      <c r="N17" s="3">
        <f t="shared" si="2"/>
        <v>3.9038392188118332E-2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si="3"/>
        <v>0</v>
      </c>
      <c r="AA17" s="3">
        <f t="shared" si="3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  <c r="AG17" s="3">
        <f t="shared" si="3"/>
        <v>3.9038392188118332E-2</v>
      </c>
      <c r="AH17" s="3">
        <f t="shared" si="3"/>
        <v>0</v>
      </c>
      <c r="AI17" s="3">
        <f t="shared" si="3"/>
        <v>0</v>
      </c>
      <c r="AJ17" s="3">
        <f t="shared" si="3"/>
        <v>0</v>
      </c>
      <c r="AK17" s="3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</row>
    <row r="18" spans="1:40" x14ac:dyDescent="0.35">
      <c r="A18" s="1">
        <v>259</v>
      </c>
      <c r="B18">
        <v>7586.4220066574699</v>
      </c>
      <c r="C18">
        <v>9680</v>
      </c>
      <c r="D18">
        <v>276</v>
      </c>
      <c r="E18">
        <v>-0.21627871832050929</v>
      </c>
      <c r="F18">
        <v>0.21627871832050929</v>
      </c>
      <c r="G18" s="3">
        <f t="shared" si="5"/>
        <v>0.21627871832050929</v>
      </c>
      <c r="H18" s="3">
        <f t="shared" si="2"/>
        <v>0.21627871832050929</v>
      </c>
      <c r="I18" s="3">
        <f t="shared" si="2"/>
        <v>0.21627871832050929</v>
      </c>
      <c r="J18" s="3">
        <f t="shared" si="2"/>
        <v>0.21627871832050929</v>
      </c>
      <c r="K18" s="3">
        <f t="shared" si="2"/>
        <v>0.21627871832050929</v>
      </c>
      <c r="L18" s="3">
        <f t="shared" si="2"/>
        <v>0.21627871832050929</v>
      </c>
      <c r="M18" s="3">
        <f t="shared" si="2"/>
        <v>0.21627871832050929</v>
      </c>
      <c r="N18" s="3">
        <f t="shared" si="2"/>
        <v>0.21627871832050929</v>
      </c>
      <c r="O18" s="3">
        <f t="shared" si="2"/>
        <v>0.21627871832050929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si="3"/>
        <v>0</v>
      </c>
      <c r="AA18" s="3">
        <f t="shared" si="3"/>
        <v>0</v>
      </c>
      <c r="AB18" s="3">
        <f t="shared" si="3"/>
        <v>0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F18" s="3">
        <f t="shared" si="3"/>
        <v>0</v>
      </c>
      <c r="AG18" s="3">
        <f t="shared" si="3"/>
        <v>0</v>
      </c>
      <c r="AH18" s="3">
        <f t="shared" si="3"/>
        <v>0.21627871832050929</v>
      </c>
      <c r="AI18" s="3">
        <f t="shared" si="3"/>
        <v>0</v>
      </c>
      <c r="AJ18" s="3">
        <f t="shared" si="3"/>
        <v>0</v>
      </c>
      <c r="AK18" s="3">
        <f t="shared" si="3"/>
        <v>0</v>
      </c>
      <c r="AL18" s="3">
        <f t="shared" si="3"/>
        <v>0</v>
      </c>
      <c r="AM18" s="3">
        <f t="shared" si="3"/>
        <v>0</v>
      </c>
      <c r="AN18" s="3">
        <f t="shared" si="3"/>
        <v>0</v>
      </c>
    </row>
    <row r="19" spans="1:40" x14ac:dyDescent="0.35">
      <c r="A19" s="1">
        <v>260</v>
      </c>
      <c r="B19">
        <v>5192.0059487221224</v>
      </c>
      <c r="C19">
        <v>4224</v>
      </c>
      <c r="D19">
        <v>276</v>
      </c>
      <c r="E19">
        <v>0.229168074981563</v>
      </c>
      <c r="F19">
        <v>0.229168074981563</v>
      </c>
      <c r="G19" s="3">
        <f t="shared" si="5"/>
        <v>0.229168074981563</v>
      </c>
      <c r="H19" s="3">
        <f t="shared" si="5"/>
        <v>0.229168074981563</v>
      </c>
      <c r="I19" s="3">
        <f t="shared" si="5"/>
        <v>0.229168074981563</v>
      </c>
      <c r="J19" s="3">
        <f t="shared" si="5"/>
        <v>0.229168074981563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34" si="7">IF(AND($C19&gt;Y$2,$C19&lt;Z$2),$F19,)</f>
        <v>0</v>
      </c>
      <c r="AA19" s="3">
        <f t="shared" si="7"/>
        <v>0</v>
      </c>
      <c r="AB19" s="3">
        <f t="shared" si="7"/>
        <v>0</v>
      </c>
      <c r="AC19" s="3">
        <f t="shared" si="7"/>
        <v>0.229168074981563</v>
      </c>
      <c r="AD19" s="3">
        <f t="shared" si="7"/>
        <v>0</v>
      </c>
      <c r="AE19" s="3">
        <f t="shared" si="7"/>
        <v>0</v>
      </c>
      <c r="AF19" s="3">
        <f t="shared" si="7"/>
        <v>0</v>
      </c>
      <c r="AG19" s="3">
        <f t="shared" si="7"/>
        <v>0</v>
      </c>
      <c r="AH19" s="3">
        <f t="shared" si="7"/>
        <v>0</v>
      </c>
      <c r="AI19" s="3">
        <f t="shared" si="7"/>
        <v>0</v>
      </c>
      <c r="AJ19" s="3">
        <f t="shared" si="7"/>
        <v>0</v>
      </c>
      <c r="AK19" s="3">
        <f t="shared" si="7"/>
        <v>0</v>
      </c>
      <c r="AL19" s="3">
        <f t="shared" si="7"/>
        <v>0</v>
      </c>
      <c r="AM19" s="3">
        <f t="shared" si="7"/>
        <v>0</v>
      </c>
      <c r="AN19" s="3">
        <f t="shared" si="7"/>
        <v>0</v>
      </c>
    </row>
    <row r="20" spans="1:40" x14ac:dyDescent="0.35">
      <c r="A20" s="1">
        <v>261</v>
      </c>
      <c r="B20">
        <v>3756.4801288248659</v>
      </c>
      <c r="C20">
        <v>1952</v>
      </c>
      <c r="D20">
        <v>276</v>
      </c>
      <c r="E20">
        <v>0.92442629550454181</v>
      </c>
      <c r="F20">
        <v>0.92442629550454181</v>
      </c>
      <c r="G20" s="3">
        <f t="shared" si="5"/>
        <v>0.92442629550454181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si="7"/>
        <v>0.92442629550454181</v>
      </c>
      <c r="AA20" s="3">
        <f t="shared" si="7"/>
        <v>0</v>
      </c>
      <c r="AB20" s="3">
        <f t="shared" si="7"/>
        <v>0</v>
      </c>
      <c r="AC20" s="3">
        <f t="shared" si="7"/>
        <v>0</v>
      </c>
      <c r="AD20" s="3">
        <f t="shared" si="7"/>
        <v>0</v>
      </c>
      <c r="AE20" s="3">
        <f t="shared" si="7"/>
        <v>0</v>
      </c>
      <c r="AF20" s="3">
        <f t="shared" si="7"/>
        <v>0</v>
      </c>
      <c r="AG20" s="3">
        <f t="shared" si="7"/>
        <v>0</v>
      </c>
      <c r="AH20" s="3">
        <f t="shared" si="7"/>
        <v>0</v>
      </c>
      <c r="AI20" s="3">
        <f t="shared" si="7"/>
        <v>0</v>
      </c>
      <c r="AJ20" s="3">
        <f t="shared" si="7"/>
        <v>0</v>
      </c>
      <c r="AK20" s="3">
        <f t="shared" si="7"/>
        <v>0</v>
      </c>
      <c r="AL20" s="3">
        <f t="shared" si="7"/>
        <v>0</v>
      </c>
      <c r="AM20" s="3">
        <f t="shared" si="7"/>
        <v>0</v>
      </c>
      <c r="AN20" s="3">
        <f t="shared" si="7"/>
        <v>0</v>
      </c>
    </row>
    <row r="21" spans="1:40" x14ac:dyDescent="0.35">
      <c r="A21" s="1">
        <v>262</v>
      </c>
      <c r="B21">
        <v>7682.0717822451388</v>
      </c>
      <c r="C21">
        <v>11804</v>
      </c>
      <c r="D21">
        <v>276</v>
      </c>
      <c r="E21">
        <v>-0.34919757859665035</v>
      </c>
      <c r="F21">
        <v>0.34919757859665035</v>
      </c>
      <c r="G21" s="3">
        <f t="shared" si="5"/>
        <v>0.34919757859665035</v>
      </c>
      <c r="H21" s="3">
        <f t="shared" si="5"/>
        <v>0.34919757859665035</v>
      </c>
      <c r="I21" s="3">
        <f t="shared" si="5"/>
        <v>0.34919757859665035</v>
      </c>
      <c r="J21" s="3">
        <f t="shared" si="5"/>
        <v>0.34919757859665035</v>
      </c>
      <c r="K21" s="3">
        <f t="shared" si="5"/>
        <v>0.34919757859665035</v>
      </c>
      <c r="L21" s="3">
        <f t="shared" si="5"/>
        <v>0.34919757859665035</v>
      </c>
      <c r="M21" s="3">
        <f t="shared" si="5"/>
        <v>0.34919757859665035</v>
      </c>
      <c r="N21" s="3">
        <f t="shared" si="5"/>
        <v>0.34919757859665035</v>
      </c>
      <c r="O21" s="3">
        <f t="shared" si="5"/>
        <v>0.34919757859665035</v>
      </c>
      <c r="P21" s="3">
        <f t="shared" si="5"/>
        <v>0.34919757859665035</v>
      </c>
      <c r="Q21" s="3">
        <f t="shared" si="5"/>
        <v>0.34919757859665035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si="7"/>
        <v>0</v>
      </c>
      <c r="AA21" s="3">
        <f t="shared" si="7"/>
        <v>0</v>
      </c>
      <c r="AB21" s="3">
        <f t="shared" si="7"/>
        <v>0</v>
      </c>
      <c r="AC21" s="3">
        <f t="shared" si="7"/>
        <v>0</v>
      </c>
      <c r="AD21" s="3">
        <f t="shared" si="7"/>
        <v>0</v>
      </c>
      <c r="AE21" s="3">
        <f t="shared" si="7"/>
        <v>0</v>
      </c>
      <c r="AF21" s="3">
        <f t="shared" si="7"/>
        <v>0</v>
      </c>
      <c r="AG21" s="3">
        <f t="shared" si="7"/>
        <v>0</v>
      </c>
      <c r="AH21" s="3">
        <f t="shared" si="7"/>
        <v>0</v>
      </c>
      <c r="AI21" s="3">
        <f t="shared" si="7"/>
        <v>0</v>
      </c>
      <c r="AJ21" s="3">
        <f t="shared" si="7"/>
        <v>0.34919757859665035</v>
      </c>
      <c r="AK21" s="3">
        <f t="shared" si="7"/>
        <v>0</v>
      </c>
      <c r="AL21" s="3">
        <f t="shared" si="7"/>
        <v>0</v>
      </c>
      <c r="AM21" s="3">
        <f t="shared" si="7"/>
        <v>0</v>
      </c>
      <c r="AN21" s="3">
        <f t="shared" si="7"/>
        <v>0</v>
      </c>
    </row>
    <row r="22" spans="1:40" x14ac:dyDescent="0.35">
      <c r="A22" s="1">
        <v>263</v>
      </c>
      <c r="B22">
        <v>7443.4637439852104</v>
      </c>
      <c r="C22">
        <v>4256</v>
      </c>
      <c r="D22">
        <v>276</v>
      </c>
      <c r="E22">
        <v>0.7489341503724648</v>
      </c>
      <c r="F22">
        <v>0.7489341503724648</v>
      </c>
      <c r="G22" s="3">
        <f t="shared" si="5"/>
        <v>0.7489341503724648</v>
      </c>
      <c r="H22" s="3">
        <f t="shared" si="5"/>
        <v>0.7489341503724648</v>
      </c>
      <c r="I22" s="3">
        <f t="shared" si="5"/>
        <v>0.7489341503724648</v>
      </c>
      <c r="J22" s="3">
        <f t="shared" si="5"/>
        <v>0.7489341503724648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si="7"/>
        <v>0</v>
      </c>
      <c r="AA22" s="3">
        <f t="shared" si="7"/>
        <v>0</v>
      </c>
      <c r="AB22" s="3">
        <f t="shared" si="7"/>
        <v>0</v>
      </c>
      <c r="AC22" s="3">
        <f t="shared" si="7"/>
        <v>0.7489341503724648</v>
      </c>
      <c r="AD22" s="3">
        <f t="shared" si="7"/>
        <v>0</v>
      </c>
      <c r="AE22" s="3">
        <f t="shared" si="7"/>
        <v>0</v>
      </c>
      <c r="AF22" s="3">
        <f t="shared" si="7"/>
        <v>0</v>
      </c>
      <c r="AG22" s="3">
        <f t="shared" si="7"/>
        <v>0</v>
      </c>
      <c r="AH22" s="3">
        <f t="shared" si="7"/>
        <v>0</v>
      </c>
      <c r="AI22" s="3">
        <f t="shared" si="7"/>
        <v>0</v>
      </c>
      <c r="AJ22" s="3">
        <f t="shared" si="7"/>
        <v>0</v>
      </c>
      <c r="AK22" s="3">
        <f t="shared" si="7"/>
        <v>0</v>
      </c>
      <c r="AL22" s="3">
        <f t="shared" si="7"/>
        <v>0</v>
      </c>
      <c r="AM22" s="3">
        <f t="shared" si="7"/>
        <v>0</v>
      </c>
      <c r="AN22" s="3">
        <f t="shared" si="7"/>
        <v>0</v>
      </c>
    </row>
    <row r="23" spans="1:40" x14ac:dyDescent="0.35">
      <c r="A23" s="1">
        <v>264</v>
      </c>
      <c r="B23">
        <v>8968.0495721865282</v>
      </c>
      <c r="C23">
        <v>9140</v>
      </c>
      <c r="D23">
        <v>276</v>
      </c>
      <c r="E23">
        <v>-1.881295709118946E-2</v>
      </c>
      <c r="F23">
        <v>1.881295709118946E-2</v>
      </c>
      <c r="G23" s="3">
        <f t="shared" si="5"/>
        <v>1.881295709118946E-2</v>
      </c>
      <c r="H23" s="3">
        <f t="shared" si="5"/>
        <v>1.881295709118946E-2</v>
      </c>
      <c r="I23" s="3">
        <f t="shared" si="5"/>
        <v>1.881295709118946E-2</v>
      </c>
      <c r="J23" s="3">
        <f t="shared" si="5"/>
        <v>1.881295709118946E-2</v>
      </c>
      <c r="K23" s="3">
        <f t="shared" si="5"/>
        <v>1.881295709118946E-2</v>
      </c>
      <c r="L23" s="3">
        <f t="shared" si="5"/>
        <v>1.881295709118946E-2</v>
      </c>
      <c r="M23" s="3">
        <f t="shared" si="5"/>
        <v>1.881295709118946E-2</v>
      </c>
      <c r="N23" s="3">
        <f t="shared" si="5"/>
        <v>1.881295709118946E-2</v>
      </c>
      <c r="O23" s="3">
        <f t="shared" si="5"/>
        <v>1.881295709118946E-2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si="7"/>
        <v>0</v>
      </c>
      <c r="AA23" s="3">
        <f t="shared" si="7"/>
        <v>0</v>
      </c>
      <c r="AB23" s="3">
        <f t="shared" si="7"/>
        <v>0</v>
      </c>
      <c r="AC23" s="3">
        <f t="shared" si="7"/>
        <v>0</v>
      </c>
      <c r="AD23" s="3">
        <f t="shared" si="7"/>
        <v>0</v>
      </c>
      <c r="AE23" s="3">
        <f t="shared" si="7"/>
        <v>0</v>
      </c>
      <c r="AF23" s="3">
        <f t="shared" si="7"/>
        <v>0</v>
      </c>
      <c r="AG23" s="3">
        <f t="shared" si="7"/>
        <v>0</v>
      </c>
      <c r="AH23" s="3">
        <f t="shared" si="7"/>
        <v>1.881295709118946E-2</v>
      </c>
      <c r="AI23" s="3">
        <f t="shared" si="7"/>
        <v>0</v>
      </c>
      <c r="AJ23" s="3">
        <f t="shared" si="7"/>
        <v>0</v>
      </c>
      <c r="AK23" s="3">
        <f t="shared" si="7"/>
        <v>0</v>
      </c>
      <c r="AL23" s="3">
        <f t="shared" si="7"/>
        <v>0</v>
      </c>
      <c r="AM23" s="3">
        <f t="shared" si="7"/>
        <v>0</v>
      </c>
      <c r="AN23" s="3">
        <f t="shared" si="7"/>
        <v>0</v>
      </c>
    </row>
    <row r="24" spans="1:40" x14ac:dyDescent="0.35">
      <c r="A24" s="1">
        <v>265</v>
      </c>
      <c r="B24">
        <v>6768.5706682616183</v>
      </c>
      <c r="C24">
        <v>6696</v>
      </c>
      <c r="D24">
        <v>276</v>
      </c>
      <c r="E24">
        <v>1.083791342019391E-2</v>
      </c>
      <c r="F24">
        <v>1.083791342019391E-2</v>
      </c>
      <c r="G24" s="3">
        <f t="shared" si="5"/>
        <v>1.083791342019391E-2</v>
      </c>
      <c r="H24" s="3">
        <f t="shared" si="5"/>
        <v>1.083791342019391E-2</v>
      </c>
      <c r="I24" s="3">
        <f t="shared" si="5"/>
        <v>1.083791342019391E-2</v>
      </c>
      <c r="J24" s="3">
        <f t="shared" si="5"/>
        <v>1.083791342019391E-2</v>
      </c>
      <c r="K24" s="3">
        <f t="shared" si="5"/>
        <v>1.083791342019391E-2</v>
      </c>
      <c r="L24" s="3">
        <f t="shared" si="5"/>
        <v>1.083791342019391E-2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si="7"/>
        <v>0</v>
      </c>
      <c r="AA24" s="3">
        <f t="shared" si="7"/>
        <v>0</v>
      </c>
      <c r="AB24" s="3">
        <f t="shared" si="7"/>
        <v>0</v>
      </c>
      <c r="AC24" s="3">
        <f t="shared" si="7"/>
        <v>0</v>
      </c>
      <c r="AD24" s="3">
        <f t="shared" si="7"/>
        <v>0</v>
      </c>
      <c r="AE24" s="3">
        <f t="shared" si="7"/>
        <v>1.083791342019391E-2</v>
      </c>
      <c r="AF24" s="3">
        <f t="shared" si="7"/>
        <v>0</v>
      </c>
      <c r="AG24" s="3">
        <f t="shared" si="7"/>
        <v>0</v>
      </c>
      <c r="AH24" s="3">
        <f t="shared" si="7"/>
        <v>0</v>
      </c>
      <c r="AI24" s="3">
        <f t="shared" si="7"/>
        <v>0</v>
      </c>
      <c r="AJ24" s="3">
        <f t="shared" si="7"/>
        <v>0</v>
      </c>
      <c r="AK24" s="3">
        <f t="shared" si="7"/>
        <v>0</v>
      </c>
      <c r="AL24" s="3">
        <f t="shared" si="7"/>
        <v>0</v>
      </c>
      <c r="AM24" s="3">
        <f t="shared" si="7"/>
        <v>0</v>
      </c>
      <c r="AN24" s="3">
        <f t="shared" si="7"/>
        <v>0</v>
      </c>
    </row>
    <row r="25" spans="1:40" x14ac:dyDescent="0.35">
      <c r="A25" s="1">
        <v>266</v>
      </c>
      <c r="B25">
        <v>6059.2155276752974</v>
      </c>
      <c r="C25">
        <v>6096</v>
      </c>
      <c r="D25">
        <v>276</v>
      </c>
      <c r="E25">
        <v>-6.0341982159944907E-3</v>
      </c>
      <c r="F25">
        <v>6.0341982159944907E-3</v>
      </c>
      <c r="G25" s="3">
        <f t="shared" si="5"/>
        <v>6.0341982159944907E-3</v>
      </c>
      <c r="H25" s="3">
        <f t="shared" si="5"/>
        <v>6.0341982159944907E-3</v>
      </c>
      <c r="I25" s="3">
        <f t="shared" si="5"/>
        <v>6.0341982159944907E-3</v>
      </c>
      <c r="J25" s="3">
        <f t="shared" si="5"/>
        <v>6.0341982159944907E-3</v>
      </c>
      <c r="K25" s="3">
        <f t="shared" si="5"/>
        <v>6.0341982159944907E-3</v>
      </c>
      <c r="L25" s="3">
        <f t="shared" si="5"/>
        <v>6.0341982159944907E-3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si="7"/>
        <v>0</v>
      </c>
      <c r="AA25" s="3">
        <f t="shared" si="7"/>
        <v>0</v>
      </c>
      <c r="AB25" s="3">
        <f t="shared" si="7"/>
        <v>0</v>
      </c>
      <c r="AC25" s="3">
        <f t="shared" si="7"/>
        <v>0</v>
      </c>
      <c r="AD25" s="3">
        <f t="shared" si="7"/>
        <v>0</v>
      </c>
      <c r="AE25" s="3">
        <f t="shared" si="7"/>
        <v>6.0341982159944907E-3</v>
      </c>
      <c r="AF25" s="3">
        <f t="shared" si="7"/>
        <v>0</v>
      </c>
      <c r="AG25" s="3">
        <f t="shared" si="7"/>
        <v>0</v>
      </c>
      <c r="AH25" s="3">
        <f t="shared" si="7"/>
        <v>0</v>
      </c>
      <c r="AI25" s="3">
        <f t="shared" si="7"/>
        <v>0</v>
      </c>
      <c r="AJ25" s="3">
        <f t="shared" si="7"/>
        <v>0</v>
      </c>
      <c r="AK25" s="3">
        <f t="shared" si="7"/>
        <v>0</v>
      </c>
      <c r="AL25" s="3">
        <f t="shared" si="7"/>
        <v>0</v>
      </c>
      <c r="AM25" s="3">
        <f t="shared" si="7"/>
        <v>0</v>
      </c>
      <c r="AN25" s="3">
        <f t="shared" si="7"/>
        <v>0</v>
      </c>
    </row>
    <row r="26" spans="1:40" x14ac:dyDescent="0.35">
      <c r="A26" s="1">
        <v>267</v>
      </c>
      <c r="B26">
        <v>9695.9427261879409</v>
      </c>
      <c r="C26">
        <v>7124</v>
      </c>
      <c r="D26">
        <v>276</v>
      </c>
      <c r="E26">
        <v>0.36102508789836341</v>
      </c>
      <c r="F26">
        <v>0.36102508789836341</v>
      </c>
      <c r="G26" s="3">
        <f t="shared" si="5"/>
        <v>0.36102508789836341</v>
      </c>
      <c r="H26" s="3">
        <f t="shared" si="5"/>
        <v>0.36102508789836341</v>
      </c>
      <c r="I26" s="3">
        <f t="shared" si="5"/>
        <v>0.36102508789836341</v>
      </c>
      <c r="J26" s="3">
        <f t="shared" si="5"/>
        <v>0.36102508789836341</v>
      </c>
      <c r="K26" s="3">
        <f t="shared" si="5"/>
        <v>0.36102508789836341</v>
      </c>
      <c r="L26" s="3">
        <f t="shared" si="5"/>
        <v>0.36102508789836341</v>
      </c>
      <c r="M26" s="3">
        <f t="shared" si="5"/>
        <v>0.36102508789836341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si="7"/>
        <v>0</v>
      </c>
      <c r="AA26" s="3">
        <f t="shared" si="7"/>
        <v>0</v>
      </c>
      <c r="AB26" s="3">
        <f t="shared" si="7"/>
        <v>0</v>
      </c>
      <c r="AC26" s="3">
        <f t="shared" si="7"/>
        <v>0</v>
      </c>
      <c r="AD26" s="3">
        <f t="shared" si="7"/>
        <v>0</v>
      </c>
      <c r="AE26" s="3">
        <f t="shared" si="7"/>
        <v>0</v>
      </c>
      <c r="AF26" s="3">
        <f t="shared" si="7"/>
        <v>0.36102508789836341</v>
      </c>
      <c r="AG26" s="3">
        <f t="shared" si="7"/>
        <v>0</v>
      </c>
      <c r="AH26" s="3">
        <f t="shared" si="7"/>
        <v>0</v>
      </c>
      <c r="AI26" s="3">
        <f t="shared" si="7"/>
        <v>0</v>
      </c>
      <c r="AJ26" s="3">
        <f t="shared" si="7"/>
        <v>0</v>
      </c>
      <c r="AK26" s="3">
        <f t="shared" si="7"/>
        <v>0</v>
      </c>
      <c r="AL26" s="3">
        <f t="shared" si="7"/>
        <v>0</v>
      </c>
      <c r="AM26" s="3">
        <f t="shared" si="7"/>
        <v>0</v>
      </c>
      <c r="AN26" s="3">
        <f t="shared" si="7"/>
        <v>0</v>
      </c>
    </row>
    <row r="27" spans="1:40" x14ac:dyDescent="0.35">
      <c r="A27" s="1">
        <v>268</v>
      </c>
      <c r="B27">
        <v>12398.466373016399</v>
      </c>
      <c r="C27">
        <v>10624</v>
      </c>
      <c r="D27">
        <v>276</v>
      </c>
      <c r="E27">
        <v>0.16702431974928469</v>
      </c>
      <c r="F27">
        <v>0.16702431974928469</v>
      </c>
      <c r="G27" s="3">
        <f t="shared" si="5"/>
        <v>0.16702431974928469</v>
      </c>
      <c r="H27" s="3">
        <f t="shared" si="5"/>
        <v>0.16702431974928469</v>
      </c>
      <c r="I27" s="3">
        <f t="shared" si="5"/>
        <v>0.16702431974928469</v>
      </c>
      <c r="J27" s="3">
        <f t="shared" si="5"/>
        <v>0.16702431974928469</v>
      </c>
      <c r="K27" s="3">
        <f t="shared" si="5"/>
        <v>0.16702431974928469</v>
      </c>
      <c r="L27" s="3">
        <f t="shared" si="5"/>
        <v>0.16702431974928469</v>
      </c>
      <c r="M27" s="3">
        <f t="shared" si="5"/>
        <v>0.16702431974928469</v>
      </c>
      <c r="N27" s="3">
        <f t="shared" si="5"/>
        <v>0.16702431974928469</v>
      </c>
      <c r="O27" s="3">
        <f t="shared" si="5"/>
        <v>0.16702431974928469</v>
      </c>
      <c r="P27" s="3">
        <f t="shared" si="5"/>
        <v>0.16702431974928469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si="7"/>
        <v>0</v>
      </c>
      <c r="AA27" s="3">
        <f t="shared" si="7"/>
        <v>0</v>
      </c>
      <c r="AB27" s="3">
        <f t="shared" si="7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  <c r="AG27" s="3">
        <f t="shared" si="7"/>
        <v>0</v>
      </c>
      <c r="AH27" s="3">
        <f t="shared" si="7"/>
        <v>0</v>
      </c>
      <c r="AI27" s="3">
        <f t="shared" si="7"/>
        <v>0.16702431974928469</v>
      </c>
      <c r="AJ27" s="3">
        <f t="shared" si="7"/>
        <v>0</v>
      </c>
      <c r="AK27" s="3">
        <f t="shared" si="7"/>
        <v>0</v>
      </c>
      <c r="AL27" s="3">
        <f t="shared" si="7"/>
        <v>0</v>
      </c>
      <c r="AM27" s="3">
        <f t="shared" si="7"/>
        <v>0</v>
      </c>
      <c r="AN27" s="3">
        <f t="shared" si="7"/>
        <v>0</v>
      </c>
    </row>
    <row r="28" spans="1:40" x14ac:dyDescent="0.35">
      <c r="A28" s="1">
        <v>269</v>
      </c>
      <c r="B28">
        <v>5346.1288401230631</v>
      </c>
      <c r="C28">
        <v>8012</v>
      </c>
      <c r="D28">
        <v>276</v>
      </c>
      <c r="E28">
        <v>-0.33273479279542395</v>
      </c>
      <c r="F28">
        <v>0.33273479279542395</v>
      </c>
      <c r="G28" s="3">
        <f t="shared" si="5"/>
        <v>0.33273479279542395</v>
      </c>
      <c r="H28" s="3">
        <f t="shared" si="5"/>
        <v>0.33273479279542395</v>
      </c>
      <c r="I28" s="3">
        <f t="shared" si="5"/>
        <v>0.33273479279542395</v>
      </c>
      <c r="J28" s="3">
        <f t="shared" si="5"/>
        <v>0.33273479279542395</v>
      </c>
      <c r="K28" s="3">
        <f t="shared" si="5"/>
        <v>0.33273479279542395</v>
      </c>
      <c r="L28" s="3">
        <f t="shared" si="5"/>
        <v>0.33273479279542395</v>
      </c>
      <c r="M28" s="3">
        <f t="shared" si="5"/>
        <v>0.33273479279542395</v>
      </c>
      <c r="N28" s="3">
        <f t="shared" si="5"/>
        <v>0.33273479279542395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7"/>
        <v>0</v>
      </c>
      <c r="AB28" s="3">
        <f t="shared" si="7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  <c r="AG28" s="3">
        <f t="shared" si="7"/>
        <v>0.33273479279542395</v>
      </c>
      <c r="AH28" s="3">
        <f t="shared" si="7"/>
        <v>0</v>
      </c>
      <c r="AI28" s="3">
        <f t="shared" si="7"/>
        <v>0</v>
      </c>
      <c r="AJ28" s="3">
        <f t="shared" si="7"/>
        <v>0</v>
      </c>
      <c r="AK28" s="3">
        <f t="shared" si="7"/>
        <v>0</v>
      </c>
      <c r="AL28" s="3">
        <f t="shared" si="7"/>
        <v>0</v>
      </c>
      <c r="AM28" s="3">
        <f t="shared" si="7"/>
        <v>0</v>
      </c>
      <c r="AN28" s="3">
        <f t="shared" si="7"/>
        <v>0</v>
      </c>
    </row>
    <row r="29" spans="1:40" x14ac:dyDescent="0.35">
      <c r="A29" s="1">
        <v>270</v>
      </c>
      <c r="B29">
        <v>9460.4538993795159</v>
      </c>
      <c r="C29">
        <v>6672</v>
      </c>
      <c r="D29">
        <v>276</v>
      </c>
      <c r="E29">
        <v>0.41793373791659422</v>
      </c>
      <c r="F29">
        <v>0.41793373791659422</v>
      </c>
      <c r="G29" s="3">
        <f t="shared" si="5"/>
        <v>0.41793373791659422</v>
      </c>
      <c r="H29" s="3">
        <f t="shared" si="5"/>
        <v>0.41793373791659422</v>
      </c>
      <c r="I29" s="3">
        <f t="shared" si="5"/>
        <v>0.41793373791659422</v>
      </c>
      <c r="J29" s="3">
        <f t="shared" si="5"/>
        <v>0.41793373791659422</v>
      </c>
      <c r="K29" s="3">
        <f t="shared" si="5"/>
        <v>0.41793373791659422</v>
      </c>
      <c r="L29" s="3">
        <f t="shared" si="5"/>
        <v>0.41793373791659422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  <c r="AD29" s="3">
        <f t="shared" si="7"/>
        <v>0</v>
      </c>
      <c r="AE29" s="3">
        <f t="shared" si="7"/>
        <v>0.41793373791659422</v>
      </c>
      <c r="AF29" s="3">
        <f t="shared" si="7"/>
        <v>0</v>
      </c>
      <c r="AG29" s="3">
        <f t="shared" si="7"/>
        <v>0</v>
      </c>
      <c r="AH29" s="3">
        <f t="shared" si="7"/>
        <v>0</v>
      </c>
      <c r="AI29" s="3">
        <f t="shared" si="7"/>
        <v>0</v>
      </c>
      <c r="AJ29" s="3">
        <f t="shared" si="7"/>
        <v>0</v>
      </c>
      <c r="AK29" s="3">
        <f t="shared" si="7"/>
        <v>0</v>
      </c>
      <c r="AL29" s="3">
        <f t="shared" si="7"/>
        <v>0</v>
      </c>
      <c r="AM29" s="3">
        <f t="shared" si="7"/>
        <v>0</v>
      </c>
      <c r="AN29" s="3">
        <f t="shared" si="7"/>
        <v>0</v>
      </c>
    </row>
    <row r="30" spans="1:40" x14ac:dyDescent="0.35">
      <c r="A30" s="1">
        <v>271</v>
      </c>
      <c r="B30">
        <v>8606.6726697391332</v>
      </c>
      <c r="C30">
        <v>9520</v>
      </c>
      <c r="D30">
        <v>276</v>
      </c>
      <c r="E30">
        <v>-9.5937744775301148E-2</v>
      </c>
      <c r="F30">
        <v>9.5937744775301148E-2</v>
      </c>
      <c r="G30" s="3">
        <f t="shared" si="5"/>
        <v>9.5937744775301148E-2</v>
      </c>
      <c r="H30" s="3">
        <f t="shared" si="5"/>
        <v>9.5937744775301148E-2</v>
      </c>
      <c r="I30" s="3">
        <f t="shared" si="5"/>
        <v>9.5937744775301148E-2</v>
      </c>
      <c r="J30" s="3">
        <f t="shared" si="5"/>
        <v>9.5937744775301148E-2</v>
      </c>
      <c r="K30" s="3">
        <f t="shared" si="5"/>
        <v>9.5937744775301148E-2</v>
      </c>
      <c r="L30" s="3">
        <f t="shared" si="5"/>
        <v>9.5937744775301148E-2</v>
      </c>
      <c r="M30" s="3">
        <f t="shared" si="5"/>
        <v>9.5937744775301148E-2</v>
      </c>
      <c r="N30" s="3">
        <f t="shared" si="5"/>
        <v>9.5937744775301148E-2</v>
      </c>
      <c r="O30" s="3">
        <f t="shared" si="5"/>
        <v>9.5937744775301148E-2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si="7"/>
        <v>0</v>
      </c>
      <c r="AA30" s="3">
        <f t="shared" si="7"/>
        <v>0</v>
      </c>
      <c r="AB30" s="3">
        <f t="shared" si="7"/>
        <v>0</v>
      </c>
      <c r="AC30" s="3">
        <f t="shared" si="7"/>
        <v>0</v>
      </c>
      <c r="AD30" s="3">
        <f t="shared" si="7"/>
        <v>0</v>
      </c>
      <c r="AE30" s="3">
        <f t="shared" si="7"/>
        <v>0</v>
      </c>
      <c r="AF30" s="3">
        <f t="shared" si="7"/>
        <v>0</v>
      </c>
      <c r="AG30" s="3">
        <f t="shared" si="7"/>
        <v>0</v>
      </c>
      <c r="AH30" s="3">
        <f t="shared" si="7"/>
        <v>9.5937744775301148E-2</v>
      </c>
      <c r="AI30" s="3">
        <f t="shared" si="7"/>
        <v>0</v>
      </c>
      <c r="AJ30" s="3">
        <f t="shared" si="7"/>
        <v>0</v>
      </c>
      <c r="AK30" s="3">
        <f t="shared" si="7"/>
        <v>0</v>
      </c>
      <c r="AL30" s="3">
        <f t="shared" si="7"/>
        <v>0</v>
      </c>
      <c r="AM30" s="3">
        <f t="shared" si="7"/>
        <v>0</v>
      </c>
      <c r="AN30" s="3">
        <f t="shared" si="7"/>
        <v>0</v>
      </c>
    </row>
    <row r="31" spans="1:40" x14ac:dyDescent="0.35">
      <c r="A31" s="1">
        <v>272</v>
      </c>
      <c r="B31">
        <v>8657.5858554958886</v>
      </c>
      <c r="C31">
        <v>10884</v>
      </c>
      <c r="D31">
        <v>276</v>
      </c>
      <c r="E31">
        <v>-0.2045584476758647</v>
      </c>
      <c r="F31">
        <v>0.2045584476758647</v>
      </c>
      <c r="G31" s="3">
        <f t="shared" si="5"/>
        <v>0.2045584476758647</v>
      </c>
      <c r="H31" s="3">
        <f t="shared" si="5"/>
        <v>0.2045584476758647</v>
      </c>
      <c r="I31" s="3">
        <f t="shared" si="5"/>
        <v>0.2045584476758647</v>
      </c>
      <c r="J31" s="3">
        <f t="shared" si="5"/>
        <v>0.2045584476758647</v>
      </c>
      <c r="K31" s="3">
        <f t="shared" si="5"/>
        <v>0.2045584476758647</v>
      </c>
      <c r="L31" s="3">
        <f t="shared" si="5"/>
        <v>0.2045584476758647</v>
      </c>
      <c r="M31" s="3">
        <f t="shared" si="5"/>
        <v>0.2045584476758647</v>
      </c>
      <c r="N31" s="3">
        <f t="shared" si="5"/>
        <v>0.2045584476758647</v>
      </c>
      <c r="O31" s="3">
        <f t="shared" si="5"/>
        <v>0.2045584476758647</v>
      </c>
      <c r="P31" s="3">
        <f t="shared" si="5"/>
        <v>0.2045584476758647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si="7"/>
        <v>0</v>
      </c>
      <c r="AA31" s="3">
        <f t="shared" si="7"/>
        <v>0</v>
      </c>
      <c r="AB31" s="3">
        <f t="shared" si="7"/>
        <v>0</v>
      </c>
      <c r="AC31" s="3">
        <f t="shared" si="7"/>
        <v>0</v>
      </c>
      <c r="AD31" s="3">
        <f t="shared" si="7"/>
        <v>0</v>
      </c>
      <c r="AE31" s="3">
        <f t="shared" si="7"/>
        <v>0</v>
      </c>
      <c r="AF31" s="3">
        <f t="shared" si="7"/>
        <v>0</v>
      </c>
      <c r="AG31" s="3">
        <f t="shared" si="7"/>
        <v>0</v>
      </c>
      <c r="AH31" s="3">
        <f t="shared" si="7"/>
        <v>0</v>
      </c>
      <c r="AI31" s="3">
        <f t="shared" si="7"/>
        <v>0.2045584476758647</v>
      </c>
      <c r="AJ31" s="3">
        <f t="shared" si="7"/>
        <v>0</v>
      </c>
      <c r="AK31" s="3">
        <f t="shared" si="7"/>
        <v>0</v>
      </c>
      <c r="AL31" s="3">
        <f t="shared" si="7"/>
        <v>0</v>
      </c>
      <c r="AM31" s="3">
        <f t="shared" si="7"/>
        <v>0</v>
      </c>
      <c r="AN31" s="3">
        <f t="shared" si="7"/>
        <v>0</v>
      </c>
    </row>
    <row r="32" spans="1:40" x14ac:dyDescent="0.35">
      <c r="A32" s="1">
        <v>273</v>
      </c>
      <c r="B32">
        <v>9729.9556180830023</v>
      </c>
      <c r="C32">
        <v>9068</v>
      </c>
      <c r="D32">
        <v>276</v>
      </c>
      <c r="E32">
        <v>7.2999075659792911E-2</v>
      </c>
      <c r="F32">
        <v>7.2999075659792911E-2</v>
      </c>
      <c r="G32" s="3">
        <f t="shared" si="5"/>
        <v>7.2999075659792911E-2</v>
      </c>
      <c r="H32" s="3">
        <f t="shared" si="5"/>
        <v>7.2999075659792911E-2</v>
      </c>
      <c r="I32" s="3">
        <f t="shared" si="5"/>
        <v>7.2999075659792911E-2</v>
      </c>
      <c r="J32" s="3">
        <f t="shared" si="5"/>
        <v>7.2999075659792911E-2</v>
      </c>
      <c r="K32" s="3">
        <f t="shared" si="5"/>
        <v>7.2999075659792911E-2</v>
      </c>
      <c r="L32" s="3">
        <f t="shared" si="5"/>
        <v>7.2999075659792911E-2</v>
      </c>
      <c r="M32" s="3">
        <f t="shared" si="5"/>
        <v>7.2999075659792911E-2</v>
      </c>
      <c r="N32" s="3">
        <f t="shared" si="5"/>
        <v>7.2999075659792911E-2</v>
      </c>
      <c r="O32" s="3">
        <f t="shared" si="5"/>
        <v>7.2999075659792911E-2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si="7"/>
        <v>0</v>
      </c>
      <c r="AA32" s="3">
        <f t="shared" si="7"/>
        <v>0</v>
      </c>
      <c r="AB32" s="3">
        <f t="shared" si="7"/>
        <v>0</v>
      </c>
      <c r="AC32" s="3">
        <f t="shared" si="7"/>
        <v>0</v>
      </c>
      <c r="AD32" s="3">
        <f t="shared" si="7"/>
        <v>0</v>
      </c>
      <c r="AE32" s="3">
        <f t="shared" si="7"/>
        <v>0</v>
      </c>
      <c r="AF32" s="3">
        <f t="shared" si="7"/>
        <v>0</v>
      </c>
      <c r="AG32" s="3">
        <f t="shared" si="7"/>
        <v>0</v>
      </c>
      <c r="AH32" s="3">
        <f t="shared" si="7"/>
        <v>7.2999075659792911E-2</v>
      </c>
      <c r="AI32" s="3">
        <f t="shared" si="7"/>
        <v>0</v>
      </c>
      <c r="AJ32" s="3">
        <f t="shared" si="7"/>
        <v>0</v>
      </c>
      <c r="AK32" s="3">
        <f t="shared" si="7"/>
        <v>0</v>
      </c>
      <c r="AL32" s="3">
        <f t="shared" si="7"/>
        <v>0</v>
      </c>
      <c r="AM32" s="3">
        <f t="shared" si="7"/>
        <v>0</v>
      </c>
      <c r="AN32" s="3">
        <f t="shared" si="7"/>
        <v>0</v>
      </c>
    </row>
    <row r="33" spans="1:40" x14ac:dyDescent="0.35">
      <c r="A33" s="1">
        <v>274</v>
      </c>
      <c r="B33">
        <v>10286.086238499711</v>
      </c>
      <c r="C33">
        <v>5963</v>
      </c>
      <c r="D33">
        <v>276</v>
      </c>
      <c r="E33">
        <v>0.72498511462346338</v>
      </c>
      <c r="F33">
        <v>0.72498511462346338</v>
      </c>
      <c r="G33" s="3">
        <f t="shared" si="5"/>
        <v>0.72498511462346338</v>
      </c>
      <c r="H33" s="3">
        <f t="shared" si="5"/>
        <v>0.72498511462346338</v>
      </c>
      <c r="I33" s="3">
        <f t="shared" si="5"/>
        <v>0.72498511462346338</v>
      </c>
      <c r="J33" s="3">
        <f t="shared" si="5"/>
        <v>0.72498511462346338</v>
      </c>
      <c r="K33" s="3">
        <f t="shared" si="5"/>
        <v>0.72498511462346338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si="7"/>
        <v>0</v>
      </c>
      <c r="AA33" s="3">
        <f t="shared" si="7"/>
        <v>0</v>
      </c>
      <c r="AB33" s="3">
        <f t="shared" si="7"/>
        <v>0</v>
      </c>
      <c r="AC33" s="3">
        <f t="shared" si="7"/>
        <v>0</v>
      </c>
      <c r="AD33" s="3">
        <f t="shared" si="7"/>
        <v>0.72498511462346338</v>
      </c>
      <c r="AE33" s="3">
        <f t="shared" si="7"/>
        <v>0</v>
      </c>
      <c r="AF33" s="3">
        <f t="shared" si="7"/>
        <v>0</v>
      </c>
      <c r="AG33" s="3">
        <f t="shared" si="7"/>
        <v>0</v>
      </c>
      <c r="AH33" s="3">
        <f t="shared" si="7"/>
        <v>0</v>
      </c>
      <c r="AI33" s="3">
        <f t="shared" si="7"/>
        <v>0</v>
      </c>
      <c r="AJ33" s="3">
        <f t="shared" si="7"/>
        <v>0</v>
      </c>
      <c r="AK33" s="3">
        <f t="shared" si="7"/>
        <v>0</v>
      </c>
      <c r="AL33" s="3">
        <f t="shared" si="7"/>
        <v>0</v>
      </c>
      <c r="AM33" s="3">
        <f t="shared" si="7"/>
        <v>0</v>
      </c>
      <c r="AN33" s="3">
        <f t="shared" si="7"/>
        <v>0</v>
      </c>
    </row>
    <row r="34" spans="1:40" x14ac:dyDescent="0.35">
      <c r="A34" s="1">
        <v>275</v>
      </c>
      <c r="B34">
        <v>4635.5342845734849</v>
      </c>
      <c r="C34">
        <v>3344</v>
      </c>
      <c r="D34">
        <v>276</v>
      </c>
      <c r="E34">
        <v>0.386224367396377</v>
      </c>
      <c r="F34">
        <v>0.386224367396377</v>
      </c>
      <c r="G34" s="3">
        <f t="shared" ref="G34:V49" si="8">IF($C34&gt;G$2,$F34,)</f>
        <v>0.386224367396377</v>
      </c>
      <c r="H34" s="3">
        <f t="shared" si="8"/>
        <v>0.386224367396377</v>
      </c>
      <c r="I34" s="3">
        <f t="shared" si="8"/>
        <v>0.386224367396377</v>
      </c>
      <c r="J34" s="3">
        <f t="shared" si="8"/>
        <v>0</v>
      </c>
      <c r="K34" s="3">
        <f t="shared" si="8"/>
        <v>0</v>
      </c>
      <c r="L34" s="3">
        <f t="shared" si="8"/>
        <v>0</v>
      </c>
      <c r="M34" s="3">
        <f t="shared" si="8"/>
        <v>0</v>
      </c>
      <c r="N34" s="3">
        <f t="shared" si="8"/>
        <v>0</v>
      </c>
      <c r="O34" s="3">
        <f t="shared" si="8"/>
        <v>0</v>
      </c>
      <c r="P34" s="3">
        <f t="shared" si="8"/>
        <v>0</v>
      </c>
      <c r="Q34" s="3">
        <f t="shared" si="8"/>
        <v>0</v>
      </c>
      <c r="R34" s="3">
        <f t="shared" si="8"/>
        <v>0</v>
      </c>
      <c r="S34" s="3">
        <f t="shared" si="8"/>
        <v>0</v>
      </c>
      <c r="T34" s="3">
        <f t="shared" si="8"/>
        <v>0</v>
      </c>
      <c r="U34" s="3">
        <f t="shared" si="8"/>
        <v>0</v>
      </c>
      <c r="V34" s="3">
        <f t="shared" si="8"/>
        <v>0</v>
      </c>
      <c r="Y34" s="3">
        <f t="shared" si="6"/>
        <v>0</v>
      </c>
      <c r="Z34" s="3">
        <f t="shared" si="7"/>
        <v>0</v>
      </c>
      <c r="AA34" s="3">
        <f t="shared" si="7"/>
        <v>0</v>
      </c>
      <c r="AB34" s="3">
        <f t="shared" si="7"/>
        <v>0.386224367396377</v>
      </c>
      <c r="AC34" s="3">
        <f t="shared" si="7"/>
        <v>0</v>
      </c>
      <c r="AD34" s="3">
        <f t="shared" si="7"/>
        <v>0</v>
      </c>
      <c r="AE34" s="3">
        <f t="shared" si="7"/>
        <v>0</v>
      </c>
      <c r="AF34" s="3">
        <f t="shared" si="7"/>
        <v>0</v>
      </c>
      <c r="AG34" s="3">
        <f t="shared" si="7"/>
        <v>0</v>
      </c>
      <c r="AH34" s="3">
        <f t="shared" si="7"/>
        <v>0</v>
      </c>
      <c r="AI34" s="3">
        <f t="shared" si="7"/>
        <v>0</v>
      </c>
      <c r="AJ34" s="3">
        <f t="shared" si="7"/>
        <v>0</v>
      </c>
      <c r="AK34" s="3">
        <f t="shared" si="7"/>
        <v>0</v>
      </c>
      <c r="AL34" s="3">
        <f t="shared" si="7"/>
        <v>0</v>
      </c>
      <c r="AM34" s="3">
        <f t="shared" si="7"/>
        <v>0</v>
      </c>
      <c r="AN34" s="3">
        <f t="shared" si="7"/>
        <v>0</v>
      </c>
    </row>
    <row r="35" spans="1:40" x14ac:dyDescent="0.35">
      <c r="A35" s="1">
        <v>276</v>
      </c>
      <c r="B35">
        <v>3895.4176546356071</v>
      </c>
      <c r="C35">
        <v>5792</v>
      </c>
      <c r="D35">
        <v>276</v>
      </c>
      <c r="E35">
        <v>-0.32744860935158715</v>
      </c>
      <c r="F35">
        <v>0.32744860935158715</v>
      </c>
      <c r="G35" s="3">
        <f t="shared" si="8"/>
        <v>0.32744860935158715</v>
      </c>
      <c r="H35" s="3">
        <f t="shared" si="8"/>
        <v>0.32744860935158715</v>
      </c>
      <c r="I35" s="3">
        <f t="shared" si="8"/>
        <v>0.32744860935158715</v>
      </c>
      <c r="J35" s="3">
        <f t="shared" si="8"/>
        <v>0.32744860935158715</v>
      </c>
      <c r="K35" s="3">
        <f t="shared" si="8"/>
        <v>0.32744860935158715</v>
      </c>
      <c r="L35" s="3">
        <f t="shared" si="8"/>
        <v>0</v>
      </c>
      <c r="M35" s="3">
        <f t="shared" si="8"/>
        <v>0</v>
      </c>
      <c r="N35" s="3">
        <f t="shared" si="8"/>
        <v>0</v>
      </c>
      <c r="O35" s="3">
        <f t="shared" si="8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0</v>
      </c>
      <c r="T35" s="3">
        <f t="shared" si="8"/>
        <v>0</v>
      </c>
      <c r="U35" s="3">
        <f t="shared" si="8"/>
        <v>0</v>
      </c>
      <c r="V35" s="3">
        <f t="shared" si="8"/>
        <v>0</v>
      </c>
      <c r="Y35" s="3">
        <f t="shared" si="6"/>
        <v>0</v>
      </c>
      <c r="Z35" s="3">
        <f t="shared" ref="Z35:AN50" si="9">IF(AND($C35&gt;Y$2,$C35&lt;Z$2),$F35,)</f>
        <v>0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0.32744860935158715</v>
      </c>
      <c r="AE35" s="3">
        <f t="shared" si="9"/>
        <v>0</v>
      </c>
      <c r="AF35" s="3">
        <f t="shared" si="9"/>
        <v>0</v>
      </c>
      <c r="AG35" s="3">
        <f t="shared" si="9"/>
        <v>0</v>
      </c>
      <c r="AH35" s="3">
        <f t="shared" si="9"/>
        <v>0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 t="shared" si="9"/>
        <v>0</v>
      </c>
      <c r="AN35" s="3">
        <f t="shared" si="9"/>
        <v>0</v>
      </c>
    </row>
    <row r="36" spans="1:40" x14ac:dyDescent="0.35">
      <c r="A36" s="1">
        <v>277</v>
      </c>
      <c r="B36">
        <v>5523.8236034675228</v>
      </c>
      <c r="C36">
        <v>6204</v>
      </c>
      <c r="D36">
        <v>276</v>
      </c>
      <c r="E36">
        <v>-0.1096351380613277</v>
      </c>
      <c r="F36">
        <v>0.1096351380613277</v>
      </c>
      <c r="G36" s="3">
        <f t="shared" si="8"/>
        <v>0.1096351380613277</v>
      </c>
      <c r="H36" s="3">
        <f t="shared" si="8"/>
        <v>0.1096351380613277</v>
      </c>
      <c r="I36" s="3">
        <f t="shared" si="8"/>
        <v>0.1096351380613277</v>
      </c>
      <c r="J36" s="3">
        <f t="shared" si="8"/>
        <v>0.1096351380613277</v>
      </c>
      <c r="K36" s="3">
        <f t="shared" si="8"/>
        <v>0.1096351380613277</v>
      </c>
      <c r="L36" s="3">
        <f t="shared" si="8"/>
        <v>0.1096351380613277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Y36" s="3">
        <f t="shared" si="6"/>
        <v>0</v>
      </c>
      <c r="Z36" s="3">
        <f t="shared" si="9"/>
        <v>0</v>
      </c>
      <c r="AA36" s="3">
        <f t="shared" si="9"/>
        <v>0</v>
      </c>
      <c r="AB36" s="3">
        <f t="shared" si="9"/>
        <v>0</v>
      </c>
      <c r="AC36" s="3">
        <f t="shared" si="9"/>
        <v>0</v>
      </c>
      <c r="AD36" s="3">
        <f t="shared" si="9"/>
        <v>0</v>
      </c>
      <c r="AE36" s="3">
        <f t="shared" si="9"/>
        <v>0.1096351380613277</v>
      </c>
      <c r="AF36" s="3">
        <f t="shared" si="9"/>
        <v>0</v>
      </c>
      <c r="AG36" s="3">
        <f t="shared" si="9"/>
        <v>0</v>
      </c>
      <c r="AH36" s="3">
        <f t="shared" si="9"/>
        <v>0</v>
      </c>
      <c r="AI36" s="3">
        <f t="shared" si="9"/>
        <v>0</v>
      </c>
      <c r="AJ36" s="3">
        <f t="shared" si="9"/>
        <v>0</v>
      </c>
      <c r="AK36" s="3">
        <f t="shared" si="9"/>
        <v>0</v>
      </c>
      <c r="AL36" s="3">
        <f t="shared" si="9"/>
        <v>0</v>
      </c>
      <c r="AM36" s="3">
        <f t="shared" si="9"/>
        <v>0</v>
      </c>
      <c r="AN36" s="3">
        <f t="shared" si="9"/>
        <v>0</v>
      </c>
    </row>
    <row r="37" spans="1:40" x14ac:dyDescent="0.35">
      <c r="A37" s="1">
        <v>278</v>
      </c>
      <c r="B37">
        <v>8724.6463937762073</v>
      </c>
      <c r="C37">
        <v>10212</v>
      </c>
      <c r="D37">
        <v>276</v>
      </c>
      <c r="E37">
        <v>-0.14564763084839341</v>
      </c>
      <c r="F37">
        <v>0.14564763084839341</v>
      </c>
      <c r="G37" s="3">
        <f t="shared" si="8"/>
        <v>0.14564763084839341</v>
      </c>
      <c r="H37" s="3">
        <f t="shared" si="8"/>
        <v>0.14564763084839341</v>
      </c>
      <c r="I37" s="3">
        <f t="shared" si="8"/>
        <v>0.14564763084839341</v>
      </c>
      <c r="J37" s="3">
        <f t="shared" si="8"/>
        <v>0.14564763084839341</v>
      </c>
      <c r="K37" s="3">
        <f t="shared" si="8"/>
        <v>0.14564763084839341</v>
      </c>
      <c r="L37" s="3">
        <f t="shared" si="8"/>
        <v>0.14564763084839341</v>
      </c>
      <c r="M37" s="3">
        <f t="shared" si="8"/>
        <v>0.14564763084839341</v>
      </c>
      <c r="N37" s="3">
        <f t="shared" si="8"/>
        <v>0.14564763084839341</v>
      </c>
      <c r="O37" s="3">
        <f t="shared" si="8"/>
        <v>0.14564763084839341</v>
      </c>
      <c r="P37" s="3">
        <f t="shared" si="8"/>
        <v>0.14564763084839341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Y37" s="3">
        <f t="shared" si="6"/>
        <v>0</v>
      </c>
      <c r="Z37" s="3">
        <f t="shared" si="9"/>
        <v>0</v>
      </c>
      <c r="AA37" s="3">
        <f t="shared" si="9"/>
        <v>0</v>
      </c>
      <c r="AB37" s="3">
        <f t="shared" si="9"/>
        <v>0</v>
      </c>
      <c r="AC37" s="3">
        <f t="shared" si="9"/>
        <v>0</v>
      </c>
      <c r="AD37" s="3">
        <f t="shared" si="9"/>
        <v>0</v>
      </c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9"/>
        <v>0</v>
      </c>
      <c r="AI37" s="3">
        <f t="shared" si="9"/>
        <v>0.14564763084839341</v>
      </c>
      <c r="AJ37" s="3">
        <f t="shared" si="9"/>
        <v>0</v>
      </c>
      <c r="AK37" s="3">
        <f t="shared" si="9"/>
        <v>0</v>
      </c>
      <c r="AL37" s="3">
        <f t="shared" si="9"/>
        <v>0</v>
      </c>
      <c r="AM37" s="3">
        <f t="shared" si="9"/>
        <v>0</v>
      </c>
      <c r="AN37" s="3">
        <f t="shared" si="9"/>
        <v>0</v>
      </c>
    </row>
    <row r="38" spans="1:40" x14ac:dyDescent="0.35">
      <c r="A38" s="1">
        <v>279</v>
      </c>
      <c r="B38">
        <v>11533.48579395685</v>
      </c>
      <c r="C38">
        <v>15152</v>
      </c>
      <c r="D38">
        <v>276</v>
      </c>
      <c r="E38">
        <v>-0.2388142955413905</v>
      </c>
      <c r="F38">
        <v>0.2388142955413905</v>
      </c>
      <c r="G38" s="3">
        <f t="shared" si="8"/>
        <v>0.2388142955413905</v>
      </c>
      <c r="H38" s="3">
        <f t="shared" si="8"/>
        <v>0.2388142955413905</v>
      </c>
      <c r="I38" s="3">
        <f t="shared" si="8"/>
        <v>0.2388142955413905</v>
      </c>
      <c r="J38" s="3">
        <f t="shared" si="8"/>
        <v>0.2388142955413905</v>
      </c>
      <c r="K38" s="3">
        <f t="shared" si="8"/>
        <v>0.2388142955413905</v>
      </c>
      <c r="L38" s="3">
        <f t="shared" si="8"/>
        <v>0.2388142955413905</v>
      </c>
      <c r="M38" s="3">
        <f t="shared" si="8"/>
        <v>0.2388142955413905</v>
      </c>
      <c r="N38" s="3">
        <f t="shared" si="8"/>
        <v>0.2388142955413905</v>
      </c>
      <c r="O38" s="3">
        <f t="shared" si="8"/>
        <v>0.2388142955413905</v>
      </c>
      <c r="P38" s="3">
        <f t="shared" si="8"/>
        <v>0.2388142955413905</v>
      </c>
      <c r="Q38" s="3">
        <f t="shared" si="8"/>
        <v>0.2388142955413905</v>
      </c>
      <c r="R38" s="3">
        <f t="shared" si="8"/>
        <v>0.2388142955413905</v>
      </c>
      <c r="S38" s="3">
        <f t="shared" si="8"/>
        <v>0.2388142955413905</v>
      </c>
      <c r="T38" s="3">
        <f t="shared" si="8"/>
        <v>0.2388142955413905</v>
      </c>
      <c r="U38" s="3">
        <f t="shared" si="8"/>
        <v>0.2388142955413905</v>
      </c>
      <c r="V38" s="3">
        <f t="shared" si="8"/>
        <v>0</v>
      </c>
      <c r="Y38" s="3">
        <f t="shared" si="6"/>
        <v>0</v>
      </c>
      <c r="Z38" s="3">
        <f t="shared" si="9"/>
        <v>0</v>
      </c>
      <c r="AA38" s="3">
        <f t="shared" si="9"/>
        <v>0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0</v>
      </c>
      <c r="AI38" s="3">
        <f t="shared" si="9"/>
        <v>0</v>
      </c>
      <c r="AJ38" s="3">
        <f t="shared" si="9"/>
        <v>0</v>
      </c>
      <c r="AK38" s="3">
        <f t="shared" si="9"/>
        <v>0</v>
      </c>
      <c r="AL38" s="3">
        <f t="shared" si="9"/>
        <v>0</v>
      </c>
      <c r="AM38" s="3">
        <f t="shared" si="9"/>
        <v>0</v>
      </c>
      <c r="AN38" s="3">
        <f t="shared" si="9"/>
        <v>0.2388142955413905</v>
      </c>
    </row>
    <row r="39" spans="1:40" x14ac:dyDescent="0.35">
      <c r="A39" s="1">
        <v>280</v>
      </c>
      <c r="B39">
        <v>11525.58676587403</v>
      </c>
      <c r="C39">
        <v>11524</v>
      </c>
      <c r="D39">
        <v>276</v>
      </c>
      <c r="E39">
        <v>1.3769228341131701E-4</v>
      </c>
      <c r="F39">
        <v>1.3769228341131701E-4</v>
      </c>
      <c r="G39" s="3">
        <f t="shared" si="8"/>
        <v>1.3769228341131701E-4</v>
      </c>
      <c r="H39" s="3">
        <f t="shared" si="8"/>
        <v>1.3769228341131701E-4</v>
      </c>
      <c r="I39" s="3">
        <f t="shared" si="8"/>
        <v>1.3769228341131701E-4</v>
      </c>
      <c r="J39" s="3">
        <f t="shared" si="8"/>
        <v>1.3769228341131701E-4</v>
      </c>
      <c r="K39" s="3">
        <f t="shared" si="8"/>
        <v>1.3769228341131701E-4</v>
      </c>
      <c r="L39" s="3">
        <f t="shared" si="8"/>
        <v>1.3769228341131701E-4</v>
      </c>
      <c r="M39" s="3">
        <f t="shared" si="8"/>
        <v>1.3769228341131701E-4</v>
      </c>
      <c r="N39" s="3">
        <f t="shared" si="8"/>
        <v>1.3769228341131701E-4</v>
      </c>
      <c r="O39" s="3">
        <f t="shared" si="8"/>
        <v>1.3769228341131701E-4</v>
      </c>
      <c r="P39" s="3">
        <f t="shared" si="8"/>
        <v>1.3769228341131701E-4</v>
      </c>
      <c r="Q39" s="3">
        <f t="shared" si="8"/>
        <v>1.3769228341131701E-4</v>
      </c>
      <c r="R39" s="3">
        <f t="shared" si="8"/>
        <v>0</v>
      </c>
      <c r="S39" s="3">
        <f t="shared" si="8"/>
        <v>0</v>
      </c>
      <c r="T39" s="3">
        <f t="shared" si="8"/>
        <v>0</v>
      </c>
      <c r="U39" s="3">
        <f t="shared" si="8"/>
        <v>0</v>
      </c>
      <c r="V39" s="3">
        <f t="shared" si="8"/>
        <v>0</v>
      </c>
      <c r="Y39" s="3">
        <f t="shared" si="6"/>
        <v>0</v>
      </c>
      <c r="Z39" s="3">
        <f t="shared" si="9"/>
        <v>0</v>
      </c>
      <c r="AA39" s="3">
        <f t="shared" si="9"/>
        <v>0</v>
      </c>
      <c r="AB39" s="3">
        <f t="shared" si="9"/>
        <v>0</v>
      </c>
      <c r="AC39" s="3">
        <f t="shared" si="9"/>
        <v>0</v>
      </c>
      <c r="AD39" s="3">
        <f t="shared" si="9"/>
        <v>0</v>
      </c>
      <c r="AE39" s="3">
        <f t="shared" si="9"/>
        <v>0</v>
      </c>
      <c r="AF39" s="3">
        <f t="shared" si="9"/>
        <v>0</v>
      </c>
      <c r="AG39" s="3">
        <f t="shared" si="9"/>
        <v>0</v>
      </c>
      <c r="AH39" s="3">
        <f t="shared" si="9"/>
        <v>0</v>
      </c>
      <c r="AI39" s="3">
        <f t="shared" si="9"/>
        <v>0</v>
      </c>
      <c r="AJ39" s="3">
        <f t="shared" si="9"/>
        <v>1.3769228341131701E-4</v>
      </c>
      <c r="AK39" s="3">
        <f t="shared" si="9"/>
        <v>0</v>
      </c>
      <c r="AL39" s="3">
        <f t="shared" si="9"/>
        <v>0</v>
      </c>
      <c r="AM39" s="3">
        <f t="shared" si="9"/>
        <v>0</v>
      </c>
      <c r="AN39" s="3">
        <f t="shared" si="9"/>
        <v>0</v>
      </c>
    </row>
    <row r="40" spans="1:40" x14ac:dyDescent="0.35">
      <c r="A40" s="1">
        <v>281</v>
      </c>
      <c r="B40">
        <v>14312.55294082424</v>
      </c>
      <c r="C40">
        <v>8008</v>
      </c>
      <c r="D40">
        <v>276</v>
      </c>
      <c r="E40">
        <v>0.78728183576726318</v>
      </c>
      <c r="F40">
        <v>0.78728183576726318</v>
      </c>
      <c r="G40" s="3">
        <f t="shared" si="8"/>
        <v>0.78728183576726318</v>
      </c>
      <c r="H40" s="3">
        <f t="shared" si="8"/>
        <v>0.78728183576726318</v>
      </c>
      <c r="I40" s="3">
        <f t="shared" si="8"/>
        <v>0.78728183576726318</v>
      </c>
      <c r="J40" s="3">
        <f t="shared" si="8"/>
        <v>0.78728183576726318</v>
      </c>
      <c r="K40" s="3">
        <f t="shared" si="8"/>
        <v>0.78728183576726318</v>
      </c>
      <c r="L40" s="3">
        <f t="shared" si="8"/>
        <v>0.78728183576726318</v>
      </c>
      <c r="M40" s="3">
        <f t="shared" si="8"/>
        <v>0.78728183576726318</v>
      </c>
      <c r="N40" s="3">
        <f t="shared" si="8"/>
        <v>0.78728183576726318</v>
      </c>
      <c r="O40" s="3">
        <f t="shared" si="8"/>
        <v>0</v>
      </c>
      <c r="P40" s="3">
        <f t="shared" si="8"/>
        <v>0</v>
      </c>
      <c r="Q40" s="3">
        <f t="shared" si="8"/>
        <v>0</v>
      </c>
      <c r="R40" s="3">
        <f t="shared" si="8"/>
        <v>0</v>
      </c>
      <c r="S40" s="3">
        <f t="shared" si="8"/>
        <v>0</v>
      </c>
      <c r="T40" s="3">
        <f t="shared" si="8"/>
        <v>0</v>
      </c>
      <c r="U40" s="3">
        <f t="shared" si="8"/>
        <v>0</v>
      </c>
      <c r="V40" s="3">
        <f t="shared" si="8"/>
        <v>0</v>
      </c>
      <c r="Y40" s="3">
        <f t="shared" si="6"/>
        <v>0</v>
      </c>
      <c r="Z40" s="3">
        <f t="shared" si="9"/>
        <v>0</v>
      </c>
      <c r="AA40" s="3">
        <f t="shared" si="9"/>
        <v>0</v>
      </c>
      <c r="AB40" s="3">
        <f t="shared" si="9"/>
        <v>0</v>
      </c>
      <c r="AC40" s="3">
        <f t="shared" si="9"/>
        <v>0</v>
      </c>
      <c r="AD40" s="3">
        <f t="shared" si="9"/>
        <v>0</v>
      </c>
      <c r="AE40" s="3">
        <f t="shared" si="9"/>
        <v>0</v>
      </c>
      <c r="AF40" s="3">
        <f t="shared" si="9"/>
        <v>0</v>
      </c>
      <c r="AG40" s="3">
        <f t="shared" si="9"/>
        <v>0.78728183576726318</v>
      </c>
      <c r="AH40" s="3">
        <f t="shared" si="9"/>
        <v>0</v>
      </c>
      <c r="AI40" s="3">
        <f t="shared" si="9"/>
        <v>0</v>
      </c>
      <c r="AJ40" s="3">
        <f t="shared" si="9"/>
        <v>0</v>
      </c>
      <c r="AK40" s="3">
        <f t="shared" si="9"/>
        <v>0</v>
      </c>
      <c r="AL40" s="3">
        <f t="shared" si="9"/>
        <v>0</v>
      </c>
      <c r="AM40" s="3">
        <f t="shared" si="9"/>
        <v>0</v>
      </c>
      <c r="AN40" s="3">
        <f t="shared" si="9"/>
        <v>0</v>
      </c>
    </row>
    <row r="41" spans="1:40" x14ac:dyDescent="0.35">
      <c r="A41" s="1">
        <v>282</v>
      </c>
      <c r="B41">
        <v>7107.754516125985</v>
      </c>
      <c r="C41">
        <v>6588</v>
      </c>
      <c r="D41">
        <v>276</v>
      </c>
      <c r="E41">
        <v>7.8894128130841734E-2</v>
      </c>
      <c r="F41">
        <v>7.8894128130841734E-2</v>
      </c>
      <c r="G41" s="3">
        <f t="shared" si="8"/>
        <v>7.8894128130841734E-2</v>
      </c>
      <c r="H41" s="3">
        <f t="shared" si="8"/>
        <v>7.8894128130841734E-2</v>
      </c>
      <c r="I41" s="3">
        <f t="shared" si="8"/>
        <v>7.8894128130841734E-2</v>
      </c>
      <c r="J41" s="3">
        <f t="shared" si="8"/>
        <v>7.8894128130841734E-2</v>
      </c>
      <c r="K41" s="3">
        <f t="shared" si="8"/>
        <v>7.8894128130841734E-2</v>
      </c>
      <c r="L41" s="3">
        <f t="shared" si="8"/>
        <v>7.8894128130841734E-2</v>
      </c>
      <c r="M41" s="3">
        <f t="shared" si="8"/>
        <v>0</v>
      </c>
      <c r="N41" s="3">
        <f t="shared" si="8"/>
        <v>0</v>
      </c>
      <c r="O41" s="3">
        <f t="shared" si="8"/>
        <v>0</v>
      </c>
      <c r="P41" s="3">
        <f t="shared" si="8"/>
        <v>0</v>
      </c>
      <c r="Q41" s="3">
        <f t="shared" si="8"/>
        <v>0</v>
      </c>
      <c r="R41" s="3">
        <f t="shared" si="8"/>
        <v>0</v>
      </c>
      <c r="S41" s="3">
        <f t="shared" si="8"/>
        <v>0</v>
      </c>
      <c r="T41" s="3">
        <f t="shared" si="8"/>
        <v>0</v>
      </c>
      <c r="U41" s="3">
        <f t="shared" si="8"/>
        <v>0</v>
      </c>
      <c r="V41" s="3">
        <f t="shared" si="8"/>
        <v>0</v>
      </c>
      <c r="Y41" s="3">
        <f t="shared" si="6"/>
        <v>0</v>
      </c>
      <c r="Z41" s="3">
        <f t="shared" si="9"/>
        <v>0</v>
      </c>
      <c r="AA41" s="3">
        <f t="shared" si="9"/>
        <v>0</v>
      </c>
      <c r="AB41" s="3">
        <f t="shared" si="9"/>
        <v>0</v>
      </c>
      <c r="AC41" s="3">
        <f t="shared" si="9"/>
        <v>0</v>
      </c>
      <c r="AD41" s="3">
        <f t="shared" si="9"/>
        <v>0</v>
      </c>
      <c r="AE41" s="3">
        <f t="shared" si="9"/>
        <v>7.8894128130841734E-2</v>
      </c>
      <c r="AF41" s="3">
        <f t="shared" si="9"/>
        <v>0</v>
      </c>
      <c r="AG41" s="3">
        <f t="shared" si="9"/>
        <v>0</v>
      </c>
      <c r="AH41" s="3">
        <f t="shared" si="9"/>
        <v>0</v>
      </c>
      <c r="AI41" s="3">
        <f t="shared" si="9"/>
        <v>0</v>
      </c>
      <c r="AJ41" s="3">
        <f t="shared" si="9"/>
        <v>0</v>
      </c>
      <c r="AK41" s="3">
        <f t="shared" si="9"/>
        <v>0</v>
      </c>
      <c r="AL41" s="3">
        <f t="shared" si="9"/>
        <v>0</v>
      </c>
      <c r="AM41" s="3">
        <f t="shared" si="9"/>
        <v>0</v>
      </c>
      <c r="AN41" s="3">
        <f t="shared" si="9"/>
        <v>0</v>
      </c>
    </row>
    <row r="42" spans="1:40" x14ac:dyDescent="0.35">
      <c r="A42" s="1">
        <v>283</v>
      </c>
      <c r="B42">
        <v>11580.098636930121</v>
      </c>
      <c r="C42">
        <v>1968</v>
      </c>
      <c r="D42">
        <v>276</v>
      </c>
      <c r="E42">
        <v>4.884196461854736</v>
      </c>
      <c r="F42">
        <v>4.884196461854736</v>
      </c>
      <c r="G42" s="3">
        <f t="shared" si="8"/>
        <v>4.884196461854736</v>
      </c>
      <c r="H42" s="3">
        <f t="shared" si="8"/>
        <v>0</v>
      </c>
      <c r="I42" s="3">
        <f t="shared" si="8"/>
        <v>0</v>
      </c>
      <c r="J42" s="3">
        <f t="shared" si="8"/>
        <v>0</v>
      </c>
      <c r="K42" s="3">
        <f t="shared" si="8"/>
        <v>0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0</v>
      </c>
      <c r="Q42" s="3">
        <f t="shared" si="8"/>
        <v>0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3">
        <f t="shared" si="8"/>
        <v>0</v>
      </c>
      <c r="V42" s="3">
        <f t="shared" si="8"/>
        <v>0</v>
      </c>
      <c r="Y42" s="3">
        <f t="shared" si="6"/>
        <v>0</v>
      </c>
      <c r="Z42" s="3">
        <f t="shared" si="9"/>
        <v>4.884196461854736</v>
      </c>
      <c r="AA42" s="3">
        <f t="shared" si="9"/>
        <v>0</v>
      </c>
      <c r="AB42" s="3">
        <f t="shared" si="9"/>
        <v>0</v>
      </c>
      <c r="AC42" s="3">
        <f t="shared" si="9"/>
        <v>0</v>
      </c>
      <c r="AD42" s="3">
        <f t="shared" si="9"/>
        <v>0</v>
      </c>
      <c r="AE42" s="3">
        <f t="shared" si="9"/>
        <v>0</v>
      </c>
      <c r="AF42" s="3">
        <f t="shared" si="9"/>
        <v>0</v>
      </c>
      <c r="AG42" s="3">
        <f t="shared" si="9"/>
        <v>0</v>
      </c>
      <c r="AH42" s="3">
        <f t="shared" si="9"/>
        <v>0</v>
      </c>
      <c r="AI42" s="3">
        <f t="shared" si="9"/>
        <v>0</v>
      </c>
      <c r="AJ42" s="3">
        <f t="shared" si="9"/>
        <v>0</v>
      </c>
      <c r="AK42" s="3">
        <f t="shared" si="9"/>
        <v>0</v>
      </c>
      <c r="AL42" s="3">
        <f t="shared" si="9"/>
        <v>0</v>
      </c>
      <c r="AM42" s="3">
        <f t="shared" si="9"/>
        <v>0</v>
      </c>
      <c r="AN42" s="3">
        <f t="shared" si="9"/>
        <v>0</v>
      </c>
    </row>
    <row r="43" spans="1:40" x14ac:dyDescent="0.35">
      <c r="A43" s="1">
        <v>284</v>
      </c>
      <c r="B43">
        <v>12338.186999559541</v>
      </c>
      <c r="C43">
        <v>2612</v>
      </c>
      <c r="D43">
        <v>276</v>
      </c>
      <c r="E43">
        <v>3.7236550534301447</v>
      </c>
      <c r="F43">
        <v>3.7236550534301447</v>
      </c>
      <c r="G43" s="3">
        <f t="shared" si="8"/>
        <v>3.7236550534301447</v>
      </c>
      <c r="H43" s="3">
        <f t="shared" si="8"/>
        <v>3.7236550534301447</v>
      </c>
      <c r="I43" s="3">
        <f t="shared" si="8"/>
        <v>0</v>
      </c>
      <c r="J43" s="3">
        <f t="shared" si="8"/>
        <v>0</v>
      </c>
      <c r="K43" s="3">
        <f t="shared" si="8"/>
        <v>0</v>
      </c>
      <c r="L43" s="3">
        <f t="shared" si="8"/>
        <v>0</v>
      </c>
      <c r="M43" s="3">
        <f t="shared" si="8"/>
        <v>0</v>
      </c>
      <c r="N43" s="3">
        <f t="shared" si="8"/>
        <v>0</v>
      </c>
      <c r="O43" s="3">
        <f t="shared" si="8"/>
        <v>0</v>
      </c>
      <c r="P43" s="3">
        <f t="shared" si="8"/>
        <v>0</v>
      </c>
      <c r="Q43" s="3">
        <f t="shared" si="8"/>
        <v>0</v>
      </c>
      <c r="R43" s="3">
        <f t="shared" si="8"/>
        <v>0</v>
      </c>
      <c r="S43" s="3">
        <f t="shared" si="8"/>
        <v>0</v>
      </c>
      <c r="T43" s="3">
        <f t="shared" si="8"/>
        <v>0</v>
      </c>
      <c r="U43" s="3">
        <f t="shared" si="8"/>
        <v>0</v>
      </c>
      <c r="V43" s="3">
        <f t="shared" si="8"/>
        <v>0</v>
      </c>
      <c r="Y43" s="3">
        <f t="shared" si="6"/>
        <v>0</v>
      </c>
      <c r="Z43" s="3">
        <f t="shared" si="9"/>
        <v>0</v>
      </c>
      <c r="AA43" s="3">
        <f t="shared" si="9"/>
        <v>3.7236550534301447</v>
      </c>
      <c r="AB43" s="3">
        <f t="shared" si="9"/>
        <v>0</v>
      </c>
      <c r="AC43" s="3">
        <f t="shared" si="9"/>
        <v>0</v>
      </c>
      <c r="AD43" s="3">
        <f t="shared" si="9"/>
        <v>0</v>
      </c>
      <c r="AE43" s="3">
        <f t="shared" si="9"/>
        <v>0</v>
      </c>
      <c r="AF43" s="3">
        <f t="shared" si="9"/>
        <v>0</v>
      </c>
      <c r="AG43" s="3">
        <f t="shared" si="9"/>
        <v>0</v>
      </c>
      <c r="AH43" s="3">
        <f t="shared" si="9"/>
        <v>0</v>
      </c>
      <c r="AI43" s="3">
        <f t="shared" si="9"/>
        <v>0</v>
      </c>
      <c r="AJ43" s="3">
        <f t="shared" si="9"/>
        <v>0</v>
      </c>
      <c r="AK43" s="3">
        <f t="shared" si="9"/>
        <v>0</v>
      </c>
      <c r="AL43" s="3">
        <f t="shared" si="9"/>
        <v>0</v>
      </c>
      <c r="AM43" s="3">
        <f t="shared" si="9"/>
        <v>0</v>
      </c>
      <c r="AN43" s="3">
        <f t="shared" si="9"/>
        <v>0</v>
      </c>
    </row>
    <row r="44" spans="1:40" x14ac:dyDescent="0.35">
      <c r="A44" s="1">
        <v>285</v>
      </c>
      <c r="B44">
        <v>9696.0999549667595</v>
      </c>
      <c r="C44">
        <v>1208</v>
      </c>
      <c r="D44">
        <v>276</v>
      </c>
      <c r="E44">
        <v>7.0265728104029463</v>
      </c>
      <c r="F44">
        <v>7.0265728104029463</v>
      </c>
      <c r="G44" s="3">
        <f t="shared" si="8"/>
        <v>7.0265728104029463</v>
      </c>
      <c r="H44" s="3">
        <f t="shared" si="8"/>
        <v>0</v>
      </c>
      <c r="I44" s="3">
        <f t="shared" si="8"/>
        <v>0</v>
      </c>
      <c r="J44" s="3">
        <f t="shared" si="8"/>
        <v>0</v>
      </c>
      <c r="K44" s="3">
        <f t="shared" si="8"/>
        <v>0</v>
      </c>
      <c r="L44" s="3">
        <f t="shared" si="8"/>
        <v>0</v>
      </c>
      <c r="M44" s="3">
        <f t="shared" si="8"/>
        <v>0</v>
      </c>
      <c r="N44" s="3">
        <f t="shared" si="8"/>
        <v>0</v>
      </c>
      <c r="O44" s="3">
        <f t="shared" si="8"/>
        <v>0</v>
      </c>
      <c r="P44" s="3">
        <f t="shared" si="8"/>
        <v>0</v>
      </c>
      <c r="Q44" s="3">
        <f t="shared" si="8"/>
        <v>0</v>
      </c>
      <c r="R44" s="3">
        <f t="shared" si="8"/>
        <v>0</v>
      </c>
      <c r="S44" s="3">
        <f t="shared" si="8"/>
        <v>0</v>
      </c>
      <c r="T44" s="3">
        <f t="shared" si="8"/>
        <v>0</v>
      </c>
      <c r="U44" s="3">
        <f t="shared" si="8"/>
        <v>0</v>
      </c>
      <c r="V44" s="3">
        <f t="shared" si="8"/>
        <v>0</v>
      </c>
      <c r="Y44" s="3">
        <f t="shared" si="6"/>
        <v>0</v>
      </c>
      <c r="Z44" s="3">
        <f t="shared" si="9"/>
        <v>7.0265728104029463</v>
      </c>
      <c r="AA44" s="3">
        <f t="shared" si="9"/>
        <v>0</v>
      </c>
      <c r="AB44" s="3">
        <f t="shared" si="9"/>
        <v>0</v>
      </c>
      <c r="AC44" s="3">
        <f t="shared" si="9"/>
        <v>0</v>
      </c>
      <c r="AD44" s="3">
        <f t="shared" si="9"/>
        <v>0</v>
      </c>
      <c r="AE44" s="3">
        <f t="shared" si="9"/>
        <v>0</v>
      </c>
      <c r="AF44" s="3">
        <f t="shared" si="9"/>
        <v>0</v>
      </c>
      <c r="AG44" s="3">
        <f t="shared" si="9"/>
        <v>0</v>
      </c>
      <c r="AH44" s="3">
        <f t="shared" si="9"/>
        <v>0</v>
      </c>
      <c r="AI44" s="3">
        <f t="shared" si="9"/>
        <v>0</v>
      </c>
      <c r="AJ44" s="3">
        <f t="shared" si="9"/>
        <v>0</v>
      </c>
      <c r="AK44" s="3">
        <f t="shared" si="9"/>
        <v>0</v>
      </c>
      <c r="AL44" s="3">
        <f t="shared" si="9"/>
        <v>0</v>
      </c>
      <c r="AM44" s="3">
        <f t="shared" si="9"/>
        <v>0</v>
      </c>
      <c r="AN44" s="3">
        <f t="shared" si="9"/>
        <v>0</v>
      </c>
    </row>
    <row r="45" spans="1:40" x14ac:dyDescent="0.35">
      <c r="A45" s="1">
        <v>286</v>
      </c>
      <c r="B45">
        <v>10753.75777897948</v>
      </c>
      <c r="C45">
        <v>7620</v>
      </c>
      <c r="D45">
        <v>276</v>
      </c>
      <c r="E45">
        <v>0.41125430170334321</v>
      </c>
      <c r="F45">
        <v>0.41125430170334321</v>
      </c>
      <c r="G45" s="3">
        <f t="shared" si="8"/>
        <v>0.41125430170334321</v>
      </c>
      <c r="H45" s="3">
        <f t="shared" si="8"/>
        <v>0.41125430170334321</v>
      </c>
      <c r="I45" s="3">
        <f t="shared" si="8"/>
        <v>0.41125430170334321</v>
      </c>
      <c r="J45" s="3">
        <f t="shared" si="8"/>
        <v>0.41125430170334321</v>
      </c>
      <c r="K45" s="3">
        <f t="shared" si="8"/>
        <v>0.41125430170334321</v>
      </c>
      <c r="L45" s="3">
        <f t="shared" si="8"/>
        <v>0.41125430170334321</v>
      </c>
      <c r="M45" s="3">
        <f t="shared" si="8"/>
        <v>0.41125430170334321</v>
      </c>
      <c r="N45" s="3">
        <f t="shared" si="8"/>
        <v>0</v>
      </c>
      <c r="O45" s="3">
        <f t="shared" si="8"/>
        <v>0</v>
      </c>
      <c r="P45" s="3">
        <f t="shared" si="8"/>
        <v>0</v>
      </c>
      <c r="Q45" s="3">
        <f t="shared" si="8"/>
        <v>0</v>
      </c>
      <c r="R45" s="3">
        <f t="shared" si="8"/>
        <v>0</v>
      </c>
      <c r="S45" s="3">
        <f t="shared" si="8"/>
        <v>0</v>
      </c>
      <c r="T45" s="3">
        <f t="shared" si="8"/>
        <v>0</v>
      </c>
      <c r="U45" s="3">
        <f t="shared" si="8"/>
        <v>0</v>
      </c>
      <c r="V45" s="3">
        <f t="shared" si="8"/>
        <v>0</v>
      </c>
      <c r="Y45" s="3">
        <f t="shared" si="6"/>
        <v>0</v>
      </c>
      <c r="Z45" s="3">
        <f t="shared" si="9"/>
        <v>0</v>
      </c>
      <c r="AA45" s="3">
        <f t="shared" si="9"/>
        <v>0</v>
      </c>
      <c r="AB45" s="3">
        <f t="shared" si="9"/>
        <v>0</v>
      </c>
      <c r="AC45" s="3">
        <f t="shared" si="9"/>
        <v>0</v>
      </c>
      <c r="AD45" s="3">
        <f t="shared" si="9"/>
        <v>0</v>
      </c>
      <c r="AE45" s="3">
        <f t="shared" si="9"/>
        <v>0</v>
      </c>
      <c r="AF45" s="3">
        <f t="shared" si="9"/>
        <v>0.41125430170334321</v>
      </c>
      <c r="AG45" s="3">
        <f t="shared" si="9"/>
        <v>0</v>
      </c>
      <c r="AH45" s="3">
        <f t="shared" si="9"/>
        <v>0</v>
      </c>
      <c r="AI45" s="3">
        <f t="shared" si="9"/>
        <v>0</v>
      </c>
      <c r="AJ45" s="3">
        <f t="shared" si="9"/>
        <v>0</v>
      </c>
      <c r="AK45" s="3">
        <f t="shared" si="9"/>
        <v>0</v>
      </c>
      <c r="AL45" s="3">
        <f t="shared" si="9"/>
        <v>0</v>
      </c>
      <c r="AM45" s="3">
        <f t="shared" si="9"/>
        <v>0</v>
      </c>
      <c r="AN45" s="3">
        <f t="shared" si="9"/>
        <v>0</v>
      </c>
    </row>
    <row r="46" spans="1:40" x14ac:dyDescent="0.35">
      <c r="A46" s="1">
        <v>287</v>
      </c>
      <c r="B46">
        <v>9230.8317011966501</v>
      </c>
      <c r="C46">
        <v>9272</v>
      </c>
      <c r="D46">
        <v>276</v>
      </c>
      <c r="E46">
        <v>-4.4400667389290485E-3</v>
      </c>
      <c r="F46">
        <v>4.4400667389290485E-3</v>
      </c>
      <c r="G46" s="3">
        <f t="shared" si="8"/>
        <v>4.4400667389290485E-3</v>
      </c>
      <c r="H46" s="3">
        <f t="shared" si="8"/>
        <v>4.4400667389290485E-3</v>
      </c>
      <c r="I46" s="3">
        <f t="shared" si="8"/>
        <v>4.4400667389290485E-3</v>
      </c>
      <c r="J46" s="3">
        <f t="shared" si="8"/>
        <v>4.4400667389290485E-3</v>
      </c>
      <c r="K46" s="3">
        <f t="shared" si="8"/>
        <v>4.4400667389290485E-3</v>
      </c>
      <c r="L46" s="3">
        <f t="shared" si="8"/>
        <v>4.4400667389290485E-3</v>
      </c>
      <c r="M46" s="3">
        <f t="shared" si="8"/>
        <v>4.4400667389290485E-3</v>
      </c>
      <c r="N46" s="3">
        <f t="shared" si="8"/>
        <v>4.4400667389290485E-3</v>
      </c>
      <c r="O46" s="3">
        <f t="shared" si="8"/>
        <v>4.4400667389290485E-3</v>
      </c>
      <c r="P46" s="3">
        <f t="shared" si="8"/>
        <v>0</v>
      </c>
      <c r="Q46" s="3">
        <f t="shared" si="8"/>
        <v>0</v>
      </c>
      <c r="R46" s="3">
        <f t="shared" si="8"/>
        <v>0</v>
      </c>
      <c r="S46" s="3">
        <f t="shared" si="8"/>
        <v>0</v>
      </c>
      <c r="T46" s="3">
        <f t="shared" si="8"/>
        <v>0</v>
      </c>
      <c r="U46" s="3">
        <f t="shared" si="8"/>
        <v>0</v>
      </c>
      <c r="V46" s="3">
        <f t="shared" si="8"/>
        <v>0</v>
      </c>
      <c r="Y46" s="3">
        <f t="shared" si="6"/>
        <v>0</v>
      </c>
      <c r="Z46" s="3">
        <f t="shared" si="9"/>
        <v>0</v>
      </c>
      <c r="AA46" s="3">
        <f t="shared" si="9"/>
        <v>0</v>
      </c>
      <c r="AB46" s="3">
        <f t="shared" si="9"/>
        <v>0</v>
      </c>
      <c r="AC46" s="3">
        <f t="shared" si="9"/>
        <v>0</v>
      </c>
      <c r="AD46" s="3">
        <f t="shared" si="9"/>
        <v>0</v>
      </c>
      <c r="AE46" s="3">
        <f t="shared" si="9"/>
        <v>0</v>
      </c>
      <c r="AF46" s="3">
        <f t="shared" si="9"/>
        <v>0</v>
      </c>
      <c r="AG46" s="3">
        <f t="shared" si="9"/>
        <v>0</v>
      </c>
      <c r="AH46" s="3">
        <f t="shared" si="9"/>
        <v>4.4400667389290485E-3</v>
      </c>
      <c r="AI46" s="3">
        <f t="shared" si="9"/>
        <v>0</v>
      </c>
      <c r="AJ46" s="3">
        <f t="shared" si="9"/>
        <v>0</v>
      </c>
      <c r="AK46" s="3">
        <f t="shared" si="9"/>
        <v>0</v>
      </c>
      <c r="AL46" s="3">
        <f t="shared" si="9"/>
        <v>0</v>
      </c>
      <c r="AM46" s="3">
        <f t="shared" si="9"/>
        <v>0</v>
      </c>
      <c r="AN46" s="3">
        <f t="shared" si="9"/>
        <v>0</v>
      </c>
    </row>
    <row r="47" spans="1:40" x14ac:dyDescent="0.35">
      <c r="A47" s="1">
        <v>288</v>
      </c>
      <c r="B47">
        <v>13179.60541694156</v>
      </c>
      <c r="C47">
        <v>14884</v>
      </c>
      <c r="D47">
        <v>276</v>
      </c>
      <c r="E47">
        <v>-0.11451186395178971</v>
      </c>
      <c r="F47">
        <v>0.11451186395178971</v>
      </c>
      <c r="G47" s="3">
        <f t="shared" si="8"/>
        <v>0.11451186395178971</v>
      </c>
      <c r="H47" s="3">
        <f t="shared" si="8"/>
        <v>0.11451186395178971</v>
      </c>
      <c r="I47" s="3">
        <f t="shared" si="8"/>
        <v>0.11451186395178971</v>
      </c>
      <c r="J47" s="3">
        <f t="shared" si="8"/>
        <v>0.11451186395178971</v>
      </c>
      <c r="K47" s="3">
        <f t="shared" si="8"/>
        <v>0.11451186395178971</v>
      </c>
      <c r="L47" s="3">
        <f t="shared" si="8"/>
        <v>0.11451186395178971</v>
      </c>
      <c r="M47" s="3">
        <f t="shared" si="8"/>
        <v>0.11451186395178971</v>
      </c>
      <c r="N47" s="3">
        <f t="shared" si="8"/>
        <v>0.11451186395178971</v>
      </c>
      <c r="O47" s="3">
        <f t="shared" si="8"/>
        <v>0.11451186395178971</v>
      </c>
      <c r="P47" s="3">
        <f t="shared" si="8"/>
        <v>0.11451186395178971</v>
      </c>
      <c r="Q47" s="3">
        <f t="shared" si="8"/>
        <v>0.11451186395178971</v>
      </c>
      <c r="R47" s="3">
        <f t="shared" si="8"/>
        <v>0.11451186395178971</v>
      </c>
      <c r="S47" s="3">
        <f t="shared" si="8"/>
        <v>0.11451186395178971</v>
      </c>
      <c r="T47" s="3">
        <f t="shared" si="8"/>
        <v>0.11451186395178971</v>
      </c>
      <c r="U47" s="3">
        <f t="shared" si="8"/>
        <v>0</v>
      </c>
      <c r="V47" s="3">
        <f t="shared" si="8"/>
        <v>0</v>
      </c>
      <c r="Y47" s="3">
        <f t="shared" si="6"/>
        <v>0</v>
      </c>
      <c r="Z47" s="3">
        <f t="shared" si="9"/>
        <v>0</v>
      </c>
      <c r="AA47" s="3">
        <f t="shared" si="9"/>
        <v>0</v>
      </c>
      <c r="AB47" s="3">
        <f t="shared" si="9"/>
        <v>0</v>
      </c>
      <c r="AC47" s="3">
        <f t="shared" si="9"/>
        <v>0</v>
      </c>
      <c r="AD47" s="3">
        <f t="shared" si="9"/>
        <v>0</v>
      </c>
      <c r="AE47" s="3">
        <f t="shared" si="9"/>
        <v>0</v>
      </c>
      <c r="AF47" s="3">
        <f t="shared" si="9"/>
        <v>0</v>
      </c>
      <c r="AG47" s="3">
        <f t="shared" si="9"/>
        <v>0</v>
      </c>
      <c r="AH47" s="3">
        <f t="shared" si="9"/>
        <v>0</v>
      </c>
      <c r="AI47" s="3">
        <f t="shared" si="9"/>
        <v>0</v>
      </c>
      <c r="AJ47" s="3">
        <f t="shared" si="9"/>
        <v>0</v>
      </c>
      <c r="AK47" s="3">
        <f t="shared" si="9"/>
        <v>0</v>
      </c>
      <c r="AL47" s="3">
        <f t="shared" si="9"/>
        <v>0</v>
      </c>
      <c r="AM47" s="3">
        <f t="shared" si="9"/>
        <v>0.11451186395178971</v>
      </c>
      <c r="AN47" s="3">
        <f t="shared" si="9"/>
        <v>0</v>
      </c>
    </row>
    <row r="48" spans="1:40" x14ac:dyDescent="0.35">
      <c r="A48" s="1">
        <v>289</v>
      </c>
      <c r="B48">
        <v>12704.15328544944</v>
      </c>
      <c r="C48">
        <v>8092</v>
      </c>
      <c r="D48">
        <v>276</v>
      </c>
      <c r="E48">
        <v>0.56996456814748375</v>
      </c>
      <c r="F48">
        <v>0.56996456814748375</v>
      </c>
      <c r="G48" s="3">
        <f t="shared" si="8"/>
        <v>0.56996456814748375</v>
      </c>
      <c r="H48" s="3">
        <f t="shared" si="8"/>
        <v>0.56996456814748375</v>
      </c>
      <c r="I48" s="3">
        <f t="shared" si="8"/>
        <v>0.56996456814748375</v>
      </c>
      <c r="J48" s="3">
        <f t="shared" si="8"/>
        <v>0.56996456814748375</v>
      </c>
      <c r="K48" s="3">
        <f t="shared" si="8"/>
        <v>0.56996456814748375</v>
      </c>
      <c r="L48" s="3">
        <f t="shared" si="8"/>
        <v>0.56996456814748375</v>
      </c>
      <c r="M48" s="3">
        <f t="shared" si="8"/>
        <v>0.56996456814748375</v>
      </c>
      <c r="N48" s="3">
        <f t="shared" si="8"/>
        <v>0.56996456814748375</v>
      </c>
      <c r="O48" s="3">
        <f t="shared" si="8"/>
        <v>0</v>
      </c>
      <c r="P48" s="3">
        <f t="shared" si="8"/>
        <v>0</v>
      </c>
      <c r="Q48" s="3">
        <f t="shared" si="8"/>
        <v>0</v>
      </c>
      <c r="R48" s="3">
        <f t="shared" si="8"/>
        <v>0</v>
      </c>
      <c r="S48" s="3">
        <f t="shared" si="8"/>
        <v>0</v>
      </c>
      <c r="T48" s="3">
        <f t="shared" si="8"/>
        <v>0</v>
      </c>
      <c r="U48" s="3">
        <f t="shared" si="8"/>
        <v>0</v>
      </c>
      <c r="V48" s="3">
        <f t="shared" si="8"/>
        <v>0</v>
      </c>
      <c r="Y48" s="3">
        <f t="shared" si="6"/>
        <v>0</v>
      </c>
      <c r="Z48" s="3">
        <f t="shared" si="9"/>
        <v>0</v>
      </c>
      <c r="AA48" s="3">
        <f t="shared" si="9"/>
        <v>0</v>
      </c>
      <c r="AB48" s="3">
        <f t="shared" si="9"/>
        <v>0</v>
      </c>
      <c r="AC48" s="3">
        <f t="shared" si="9"/>
        <v>0</v>
      </c>
      <c r="AD48" s="3">
        <f t="shared" si="9"/>
        <v>0</v>
      </c>
      <c r="AE48" s="3">
        <f t="shared" si="9"/>
        <v>0</v>
      </c>
      <c r="AF48" s="3">
        <f t="shared" si="9"/>
        <v>0</v>
      </c>
      <c r="AG48" s="3">
        <f t="shared" si="9"/>
        <v>0.56996456814748375</v>
      </c>
      <c r="AH48" s="3">
        <f t="shared" si="9"/>
        <v>0</v>
      </c>
      <c r="AI48" s="3">
        <f t="shared" si="9"/>
        <v>0</v>
      </c>
      <c r="AJ48" s="3">
        <f t="shared" si="9"/>
        <v>0</v>
      </c>
      <c r="AK48" s="3">
        <f t="shared" si="9"/>
        <v>0</v>
      </c>
      <c r="AL48" s="3">
        <f t="shared" si="9"/>
        <v>0</v>
      </c>
      <c r="AM48" s="3">
        <f t="shared" si="9"/>
        <v>0</v>
      </c>
      <c r="AN48" s="3">
        <f t="shared" si="9"/>
        <v>0</v>
      </c>
    </row>
    <row r="49" spans="1:40" x14ac:dyDescent="0.35">
      <c r="A49" s="1">
        <v>290</v>
      </c>
      <c r="B49">
        <v>13068.152212977529</v>
      </c>
      <c r="C49">
        <v>1620</v>
      </c>
      <c r="D49">
        <v>276</v>
      </c>
      <c r="E49">
        <v>7.0667606252947728</v>
      </c>
      <c r="F49">
        <v>7.0667606252947728</v>
      </c>
      <c r="G49" s="3">
        <f t="shared" si="8"/>
        <v>7.0667606252947728</v>
      </c>
      <c r="H49" s="3">
        <f t="shared" si="8"/>
        <v>0</v>
      </c>
      <c r="I49" s="3">
        <f t="shared" si="8"/>
        <v>0</v>
      </c>
      <c r="J49" s="3">
        <f t="shared" si="8"/>
        <v>0</v>
      </c>
      <c r="K49" s="3">
        <f t="shared" si="8"/>
        <v>0</v>
      </c>
      <c r="L49" s="3">
        <f t="shared" si="8"/>
        <v>0</v>
      </c>
      <c r="M49" s="3">
        <f t="shared" si="8"/>
        <v>0</v>
      </c>
      <c r="N49" s="3">
        <f t="shared" si="8"/>
        <v>0</v>
      </c>
      <c r="O49" s="3">
        <f t="shared" si="8"/>
        <v>0</v>
      </c>
      <c r="P49" s="3">
        <f t="shared" si="8"/>
        <v>0</v>
      </c>
      <c r="Q49" s="3">
        <f t="shared" si="8"/>
        <v>0</v>
      </c>
      <c r="R49" s="3">
        <f t="shared" si="8"/>
        <v>0</v>
      </c>
      <c r="S49" s="3">
        <f t="shared" si="8"/>
        <v>0</v>
      </c>
      <c r="T49" s="3">
        <f t="shared" si="8"/>
        <v>0</v>
      </c>
      <c r="U49" s="3">
        <f t="shared" si="8"/>
        <v>0</v>
      </c>
      <c r="V49" s="3">
        <f>IF($C49&gt;V$2,$F49,)</f>
        <v>0</v>
      </c>
      <c r="Y49" s="3">
        <f t="shared" si="6"/>
        <v>0</v>
      </c>
      <c r="Z49" s="3">
        <f t="shared" si="9"/>
        <v>7.0667606252947728</v>
      </c>
      <c r="AA49" s="3">
        <f t="shared" si="9"/>
        <v>0</v>
      </c>
      <c r="AB49" s="3">
        <f t="shared" si="9"/>
        <v>0</v>
      </c>
      <c r="AC49" s="3">
        <f t="shared" si="9"/>
        <v>0</v>
      </c>
      <c r="AD49" s="3">
        <f t="shared" si="9"/>
        <v>0</v>
      </c>
      <c r="AE49" s="3">
        <f t="shared" si="9"/>
        <v>0</v>
      </c>
      <c r="AF49" s="3">
        <f t="shared" si="9"/>
        <v>0</v>
      </c>
      <c r="AG49" s="3">
        <f t="shared" si="9"/>
        <v>0</v>
      </c>
      <c r="AH49" s="3">
        <f t="shared" si="9"/>
        <v>0</v>
      </c>
      <c r="AI49" s="3">
        <f t="shared" si="9"/>
        <v>0</v>
      </c>
      <c r="AJ49" s="3">
        <f t="shared" si="9"/>
        <v>0</v>
      </c>
      <c r="AK49" s="3">
        <f t="shared" si="9"/>
        <v>0</v>
      </c>
      <c r="AL49" s="3">
        <f t="shared" si="9"/>
        <v>0</v>
      </c>
      <c r="AM49" s="3">
        <f t="shared" si="9"/>
        <v>0</v>
      </c>
      <c r="AN49" s="3">
        <f t="shared" si="9"/>
        <v>0</v>
      </c>
    </row>
    <row r="50" spans="1:40" x14ac:dyDescent="0.35">
      <c r="A50" s="1">
        <v>291</v>
      </c>
      <c r="B50">
        <v>13450.058442145781</v>
      </c>
      <c r="C50">
        <v>13668</v>
      </c>
      <c r="D50">
        <v>276</v>
      </c>
      <c r="E50">
        <v>-1.594538761005437E-2</v>
      </c>
      <c r="F50">
        <v>1.594538761005437E-2</v>
      </c>
      <c r="G50" s="3">
        <f t="shared" ref="G50:V63" si="10">IF($C50&gt;G$2,$F50,)</f>
        <v>1.594538761005437E-2</v>
      </c>
      <c r="H50" s="3">
        <f t="shared" si="10"/>
        <v>1.594538761005437E-2</v>
      </c>
      <c r="I50" s="3">
        <f t="shared" si="10"/>
        <v>1.594538761005437E-2</v>
      </c>
      <c r="J50" s="3">
        <f t="shared" si="10"/>
        <v>1.594538761005437E-2</v>
      </c>
      <c r="K50" s="3">
        <f t="shared" si="10"/>
        <v>1.594538761005437E-2</v>
      </c>
      <c r="L50" s="3">
        <f t="shared" si="10"/>
        <v>1.594538761005437E-2</v>
      </c>
      <c r="M50" s="3">
        <f t="shared" si="10"/>
        <v>1.594538761005437E-2</v>
      </c>
      <c r="N50" s="3">
        <f t="shared" si="10"/>
        <v>1.594538761005437E-2</v>
      </c>
      <c r="O50" s="3">
        <f t="shared" si="10"/>
        <v>1.594538761005437E-2</v>
      </c>
      <c r="P50" s="3">
        <f t="shared" si="10"/>
        <v>1.594538761005437E-2</v>
      </c>
      <c r="Q50" s="3">
        <f t="shared" si="10"/>
        <v>1.594538761005437E-2</v>
      </c>
      <c r="R50" s="3">
        <f t="shared" si="10"/>
        <v>1.594538761005437E-2</v>
      </c>
      <c r="S50" s="3">
        <f t="shared" si="10"/>
        <v>1.594538761005437E-2</v>
      </c>
      <c r="T50" s="3">
        <f t="shared" si="10"/>
        <v>0</v>
      </c>
      <c r="U50" s="3">
        <f t="shared" si="10"/>
        <v>0</v>
      </c>
      <c r="V50" s="3">
        <f t="shared" si="10"/>
        <v>0</v>
      </c>
      <c r="Y50" s="3">
        <f t="shared" si="6"/>
        <v>0</v>
      </c>
      <c r="Z50" s="3">
        <f t="shared" si="9"/>
        <v>0</v>
      </c>
      <c r="AA50" s="3">
        <f t="shared" si="9"/>
        <v>0</v>
      </c>
      <c r="AB50" s="3">
        <f t="shared" si="9"/>
        <v>0</v>
      </c>
      <c r="AC50" s="3">
        <f t="shared" si="9"/>
        <v>0</v>
      </c>
      <c r="AD50" s="3">
        <f t="shared" si="9"/>
        <v>0</v>
      </c>
      <c r="AE50" s="3">
        <f t="shared" si="9"/>
        <v>0</v>
      </c>
      <c r="AF50" s="3">
        <f t="shared" si="9"/>
        <v>0</v>
      </c>
      <c r="AG50" s="3">
        <f t="shared" si="9"/>
        <v>0</v>
      </c>
      <c r="AH50" s="3">
        <f t="shared" si="9"/>
        <v>0</v>
      </c>
      <c r="AI50" s="3">
        <f t="shared" si="9"/>
        <v>0</v>
      </c>
      <c r="AJ50" s="3">
        <f t="shared" si="9"/>
        <v>0</v>
      </c>
      <c r="AK50" s="3">
        <f t="shared" si="9"/>
        <v>0</v>
      </c>
      <c r="AL50" s="3">
        <f t="shared" si="9"/>
        <v>1.594538761005437E-2</v>
      </c>
      <c r="AM50" s="3">
        <f t="shared" si="9"/>
        <v>0</v>
      </c>
      <c r="AN50" s="3">
        <f t="shared" si="9"/>
        <v>0</v>
      </c>
    </row>
    <row r="51" spans="1:40" x14ac:dyDescent="0.35">
      <c r="A51" s="1">
        <v>292</v>
      </c>
      <c r="B51">
        <v>7211.168902325835</v>
      </c>
      <c r="C51">
        <v>5436</v>
      </c>
      <c r="D51">
        <v>276</v>
      </c>
      <c r="E51">
        <v>0.32655792905184611</v>
      </c>
      <c r="F51">
        <v>0.32655792905184611</v>
      </c>
      <c r="G51" s="3">
        <f t="shared" si="10"/>
        <v>0.32655792905184611</v>
      </c>
      <c r="H51" s="3">
        <f t="shared" si="10"/>
        <v>0.32655792905184611</v>
      </c>
      <c r="I51" s="3">
        <f t="shared" si="10"/>
        <v>0.32655792905184611</v>
      </c>
      <c r="J51" s="3">
        <f t="shared" si="10"/>
        <v>0.32655792905184611</v>
      </c>
      <c r="K51" s="3">
        <f t="shared" si="10"/>
        <v>0.32655792905184611</v>
      </c>
      <c r="L51" s="3">
        <f t="shared" si="10"/>
        <v>0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0"/>
        <v>0</v>
      </c>
      <c r="S51" s="3">
        <f t="shared" si="10"/>
        <v>0</v>
      </c>
      <c r="T51" s="3">
        <f t="shared" si="10"/>
        <v>0</v>
      </c>
      <c r="U51" s="3">
        <f t="shared" si="10"/>
        <v>0</v>
      </c>
      <c r="V51" s="3">
        <f t="shared" si="10"/>
        <v>0</v>
      </c>
      <c r="Y51" s="3">
        <f t="shared" si="6"/>
        <v>0</v>
      </c>
      <c r="Z51" s="3">
        <f t="shared" ref="Z51:AN63" si="11">IF(AND($C51&gt;Y$2,$C51&lt;Z$2),$F51,)</f>
        <v>0</v>
      </c>
      <c r="AA51" s="3">
        <f t="shared" si="11"/>
        <v>0</v>
      </c>
      <c r="AB51" s="3">
        <f t="shared" si="11"/>
        <v>0</v>
      </c>
      <c r="AC51" s="3">
        <f t="shared" si="11"/>
        <v>0</v>
      </c>
      <c r="AD51" s="3">
        <f t="shared" si="11"/>
        <v>0.32655792905184611</v>
      </c>
      <c r="AE51" s="3">
        <f t="shared" si="11"/>
        <v>0</v>
      </c>
      <c r="AF51" s="3">
        <f t="shared" si="11"/>
        <v>0</v>
      </c>
      <c r="AG51" s="3">
        <f t="shared" si="11"/>
        <v>0</v>
      </c>
      <c r="AH51" s="3">
        <f t="shared" si="11"/>
        <v>0</v>
      </c>
      <c r="AI51" s="3">
        <f t="shared" si="11"/>
        <v>0</v>
      </c>
      <c r="AJ51" s="3">
        <f t="shared" si="11"/>
        <v>0</v>
      </c>
      <c r="AK51" s="3">
        <f t="shared" si="11"/>
        <v>0</v>
      </c>
      <c r="AL51" s="3">
        <f t="shared" si="11"/>
        <v>0</v>
      </c>
      <c r="AM51" s="3">
        <f t="shared" si="11"/>
        <v>0</v>
      </c>
      <c r="AN51" s="3">
        <f t="shared" si="11"/>
        <v>0</v>
      </c>
    </row>
    <row r="52" spans="1:40" x14ac:dyDescent="0.35">
      <c r="A52" s="1">
        <v>293</v>
      </c>
      <c r="B52">
        <v>8516.6943630528476</v>
      </c>
      <c r="C52">
        <v>14432</v>
      </c>
      <c r="D52">
        <v>276</v>
      </c>
      <c r="E52">
        <v>-0.4098742819392428</v>
      </c>
      <c r="F52">
        <v>0.4098742819392428</v>
      </c>
      <c r="G52" s="3">
        <f t="shared" si="10"/>
        <v>0.4098742819392428</v>
      </c>
      <c r="H52" s="3">
        <f t="shared" si="10"/>
        <v>0.4098742819392428</v>
      </c>
      <c r="I52" s="3">
        <f t="shared" si="10"/>
        <v>0.4098742819392428</v>
      </c>
      <c r="J52" s="3">
        <f t="shared" si="10"/>
        <v>0.4098742819392428</v>
      </c>
      <c r="K52" s="3">
        <f t="shared" si="10"/>
        <v>0.4098742819392428</v>
      </c>
      <c r="L52" s="3">
        <f t="shared" si="10"/>
        <v>0.4098742819392428</v>
      </c>
      <c r="M52" s="3">
        <f t="shared" si="10"/>
        <v>0.4098742819392428</v>
      </c>
      <c r="N52" s="3">
        <f t="shared" si="10"/>
        <v>0.4098742819392428</v>
      </c>
      <c r="O52" s="3">
        <f t="shared" si="10"/>
        <v>0.4098742819392428</v>
      </c>
      <c r="P52" s="3">
        <f t="shared" si="10"/>
        <v>0.4098742819392428</v>
      </c>
      <c r="Q52" s="3">
        <f t="shared" si="10"/>
        <v>0.4098742819392428</v>
      </c>
      <c r="R52" s="3">
        <f t="shared" si="10"/>
        <v>0.4098742819392428</v>
      </c>
      <c r="S52" s="3">
        <f t="shared" si="10"/>
        <v>0.4098742819392428</v>
      </c>
      <c r="T52" s="3">
        <f t="shared" si="10"/>
        <v>0.4098742819392428</v>
      </c>
      <c r="U52" s="3">
        <f t="shared" si="10"/>
        <v>0</v>
      </c>
      <c r="V52" s="3">
        <f t="shared" si="10"/>
        <v>0</v>
      </c>
      <c r="Y52" s="3">
        <f t="shared" si="6"/>
        <v>0</v>
      </c>
      <c r="Z52" s="3">
        <f t="shared" si="11"/>
        <v>0</v>
      </c>
      <c r="AA52" s="3">
        <f t="shared" si="11"/>
        <v>0</v>
      </c>
      <c r="AB52" s="3">
        <f t="shared" si="11"/>
        <v>0</v>
      </c>
      <c r="AC52" s="3">
        <f t="shared" si="11"/>
        <v>0</v>
      </c>
      <c r="AD52" s="3">
        <f t="shared" si="11"/>
        <v>0</v>
      </c>
      <c r="AE52" s="3">
        <f t="shared" si="11"/>
        <v>0</v>
      </c>
      <c r="AF52" s="3">
        <f t="shared" si="11"/>
        <v>0</v>
      </c>
      <c r="AG52" s="3">
        <f t="shared" si="11"/>
        <v>0</v>
      </c>
      <c r="AH52" s="3">
        <f t="shared" si="11"/>
        <v>0</v>
      </c>
      <c r="AI52" s="3">
        <f t="shared" si="11"/>
        <v>0</v>
      </c>
      <c r="AJ52" s="3">
        <f t="shared" si="11"/>
        <v>0</v>
      </c>
      <c r="AK52" s="3">
        <f t="shared" si="11"/>
        <v>0</v>
      </c>
      <c r="AL52" s="3">
        <f t="shared" si="11"/>
        <v>0</v>
      </c>
      <c r="AM52" s="3">
        <f t="shared" si="11"/>
        <v>0.4098742819392428</v>
      </c>
      <c r="AN52" s="3">
        <f t="shared" si="11"/>
        <v>0</v>
      </c>
    </row>
    <row r="53" spans="1:40" x14ac:dyDescent="0.35">
      <c r="A53" s="1">
        <v>294</v>
      </c>
      <c r="B53">
        <v>12751.78396505572</v>
      </c>
      <c r="C53">
        <v>14284</v>
      </c>
      <c r="D53">
        <v>276</v>
      </c>
      <c r="E53">
        <v>-0.107267994605452</v>
      </c>
      <c r="F53">
        <v>0.107267994605452</v>
      </c>
      <c r="G53" s="3">
        <f t="shared" si="10"/>
        <v>0.107267994605452</v>
      </c>
      <c r="H53" s="3">
        <f t="shared" si="10"/>
        <v>0.107267994605452</v>
      </c>
      <c r="I53" s="3">
        <f t="shared" si="10"/>
        <v>0.107267994605452</v>
      </c>
      <c r="J53" s="3">
        <f t="shared" si="10"/>
        <v>0.107267994605452</v>
      </c>
      <c r="K53" s="3">
        <f t="shared" si="10"/>
        <v>0.107267994605452</v>
      </c>
      <c r="L53" s="3">
        <f t="shared" si="10"/>
        <v>0.107267994605452</v>
      </c>
      <c r="M53" s="3">
        <f t="shared" si="10"/>
        <v>0.107267994605452</v>
      </c>
      <c r="N53" s="3">
        <f t="shared" si="10"/>
        <v>0.107267994605452</v>
      </c>
      <c r="O53" s="3">
        <f t="shared" si="10"/>
        <v>0.107267994605452</v>
      </c>
      <c r="P53" s="3">
        <f t="shared" si="10"/>
        <v>0.107267994605452</v>
      </c>
      <c r="Q53" s="3">
        <f t="shared" si="10"/>
        <v>0.107267994605452</v>
      </c>
      <c r="R53" s="3">
        <f t="shared" si="10"/>
        <v>0.107267994605452</v>
      </c>
      <c r="S53" s="3">
        <f t="shared" si="10"/>
        <v>0.107267994605452</v>
      </c>
      <c r="T53" s="3">
        <f t="shared" si="10"/>
        <v>0.107267994605452</v>
      </c>
      <c r="U53" s="3">
        <f t="shared" si="10"/>
        <v>0</v>
      </c>
      <c r="V53" s="3">
        <f t="shared" si="10"/>
        <v>0</v>
      </c>
      <c r="Y53" s="3">
        <f t="shared" si="6"/>
        <v>0</v>
      </c>
      <c r="Z53" s="3">
        <f t="shared" si="11"/>
        <v>0</v>
      </c>
      <c r="AA53" s="3">
        <f t="shared" si="11"/>
        <v>0</v>
      </c>
      <c r="AB53" s="3">
        <f t="shared" si="11"/>
        <v>0</v>
      </c>
      <c r="AC53" s="3">
        <f t="shared" si="11"/>
        <v>0</v>
      </c>
      <c r="AD53" s="3">
        <f t="shared" si="11"/>
        <v>0</v>
      </c>
      <c r="AE53" s="3">
        <f t="shared" si="11"/>
        <v>0</v>
      </c>
      <c r="AF53" s="3">
        <f t="shared" si="11"/>
        <v>0</v>
      </c>
      <c r="AG53" s="3">
        <f t="shared" si="11"/>
        <v>0</v>
      </c>
      <c r="AH53" s="3">
        <f t="shared" si="11"/>
        <v>0</v>
      </c>
      <c r="AI53" s="3">
        <f t="shared" si="11"/>
        <v>0</v>
      </c>
      <c r="AJ53" s="3">
        <f t="shared" si="11"/>
        <v>0</v>
      </c>
      <c r="AK53" s="3">
        <f t="shared" si="11"/>
        <v>0</v>
      </c>
      <c r="AL53" s="3">
        <f t="shared" si="11"/>
        <v>0</v>
      </c>
      <c r="AM53" s="3">
        <f t="shared" si="11"/>
        <v>0.107267994605452</v>
      </c>
      <c r="AN53" s="3">
        <f t="shared" si="11"/>
        <v>0</v>
      </c>
    </row>
    <row r="54" spans="1:40" x14ac:dyDescent="0.35">
      <c r="A54" s="1">
        <v>295</v>
      </c>
      <c r="B54">
        <v>12956.443970572731</v>
      </c>
      <c r="C54">
        <v>4360</v>
      </c>
      <c r="D54">
        <v>276</v>
      </c>
      <c r="E54">
        <v>1.971661461140535</v>
      </c>
      <c r="F54">
        <v>1.971661461140535</v>
      </c>
      <c r="G54" s="3">
        <f t="shared" si="10"/>
        <v>1.971661461140535</v>
      </c>
      <c r="H54" s="3">
        <f t="shared" si="10"/>
        <v>1.971661461140535</v>
      </c>
      <c r="I54" s="3">
        <f t="shared" si="10"/>
        <v>1.971661461140535</v>
      </c>
      <c r="J54" s="3">
        <f t="shared" si="10"/>
        <v>1.971661461140535</v>
      </c>
      <c r="K54" s="3">
        <f t="shared" si="10"/>
        <v>0</v>
      </c>
      <c r="L54" s="3">
        <f t="shared" si="10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0"/>
        <v>0</v>
      </c>
      <c r="S54" s="3">
        <f t="shared" si="10"/>
        <v>0</v>
      </c>
      <c r="T54" s="3">
        <f t="shared" si="10"/>
        <v>0</v>
      </c>
      <c r="U54" s="3">
        <f t="shared" si="10"/>
        <v>0</v>
      </c>
      <c r="V54" s="3">
        <f t="shared" si="10"/>
        <v>0</v>
      </c>
      <c r="Y54" s="3">
        <f t="shared" si="6"/>
        <v>0</v>
      </c>
      <c r="Z54" s="3">
        <f t="shared" si="11"/>
        <v>0</v>
      </c>
      <c r="AA54" s="3">
        <f t="shared" si="11"/>
        <v>0</v>
      </c>
      <c r="AB54" s="3">
        <f t="shared" si="11"/>
        <v>0</v>
      </c>
      <c r="AC54" s="3">
        <f t="shared" si="11"/>
        <v>1.971661461140535</v>
      </c>
      <c r="AD54" s="3">
        <f t="shared" si="11"/>
        <v>0</v>
      </c>
      <c r="AE54" s="3">
        <f t="shared" si="11"/>
        <v>0</v>
      </c>
      <c r="AF54" s="3">
        <f t="shared" si="11"/>
        <v>0</v>
      </c>
      <c r="AG54" s="3">
        <f t="shared" si="11"/>
        <v>0</v>
      </c>
      <c r="AH54" s="3">
        <f t="shared" si="11"/>
        <v>0</v>
      </c>
      <c r="AI54" s="3">
        <f t="shared" si="11"/>
        <v>0</v>
      </c>
      <c r="AJ54" s="3">
        <f t="shared" si="11"/>
        <v>0</v>
      </c>
      <c r="AK54" s="3">
        <f t="shared" si="11"/>
        <v>0</v>
      </c>
      <c r="AL54" s="3">
        <f t="shared" si="11"/>
        <v>0</v>
      </c>
      <c r="AM54" s="3">
        <f t="shared" si="11"/>
        <v>0</v>
      </c>
      <c r="AN54" s="3">
        <f t="shared" si="11"/>
        <v>0</v>
      </c>
    </row>
    <row r="55" spans="1:40" x14ac:dyDescent="0.35">
      <c r="A55" s="1">
        <v>296</v>
      </c>
      <c r="B55">
        <v>4565.548550211709</v>
      </c>
      <c r="C55">
        <v>2332</v>
      </c>
      <c r="D55">
        <v>276</v>
      </c>
      <c r="E55">
        <v>0.95778239717483227</v>
      </c>
      <c r="F55">
        <v>0.95778239717483227</v>
      </c>
      <c r="G55" s="3">
        <f t="shared" si="10"/>
        <v>0.95778239717483227</v>
      </c>
      <c r="H55" s="3">
        <f t="shared" si="10"/>
        <v>0.95778239717483227</v>
      </c>
      <c r="I55" s="3">
        <f t="shared" si="10"/>
        <v>0</v>
      </c>
      <c r="J55" s="3">
        <f t="shared" si="10"/>
        <v>0</v>
      </c>
      <c r="K55" s="3">
        <f t="shared" si="10"/>
        <v>0</v>
      </c>
      <c r="L55" s="3">
        <f t="shared" si="10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0"/>
        <v>0</v>
      </c>
      <c r="S55" s="3">
        <f t="shared" si="10"/>
        <v>0</v>
      </c>
      <c r="T55" s="3">
        <f t="shared" si="10"/>
        <v>0</v>
      </c>
      <c r="U55" s="3">
        <f t="shared" si="10"/>
        <v>0</v>
      </c>
      <c r="V55" s="3">
        <f t="shared" si="10"/>
        <v>0</v>
      </c>
      <c r="Y55" s="3">
        <f t="shared" si="6"/>
        <v>0</v>
      </c>
      <c r="Z55" s="3">
        <f t="shared" si="11"/>
        <v>0</v>
      </c>
      <c r="AA55" s="3">
        <f t="shared" si="11"/>
        <v>0.95778239717483227</v>
      </c>
      <c r="AB55" s="3">
        <f t="shared" si="11"/>
        <v>0</v>
      </c>
      <c r="AC55" s="3">
        <f t="shared" si="11"/>
        <v>0</v>
      </c>
      <c r="AD55" s="3">
        <f t="shared" si="11"/>
        <v>0</v>
      </c>
      <c r="AE55" s="3">
        <f t="shared" si="11"/>
        <v>0</v>
      </c>
      <c r="AF55" s="3">
        <f t="shared" si="11"/>
        <v>0</v>
      </c>
      <c r="AG55" s="3">
        <f t="shared" si="11"/>
        <v>0</v>
      </c>
      <c r="AH55" s="3">
        <f t="shared" si="11"/>
        <v>0</v>
      </c>
      <c r="AI55" s="3">
        <f t="shared" si="11"/>
        <v>0</v>
      </c>
      <c r="AJ55" s="3">
        <f t="shared" si="11"/>
        <v>0</v>
      </c>
      <c r="AK55" s="3">
        <f t="shared" si="11"/>
        <v>0</v>
      </c>
      <c r="AL55" s="3">
        <f t="shared" si="11"/>
        <v>0</v>
      </c>
      <c r="AM55" s="3">
        <f t="shared" si="11"/>
        <v>0</v>
      </c>
      <c r="AN55" s="3">
        <f t="shared" si="11"/>
        <v>0</v>
      </c>
    </row>
    <row r="56" spans="1:40" x14ac:dyDescent="0.35">
      <c r="A56" s="1">
        <v>297</v>
      </c>
      <c r="B56">
        <v>9383.759141586519</v>
      </c>
      <c r="C56">
        <v>10268</v>
      </c>
      <c r="D56">
        <v>276</v>
      </c>
      <c r="E56">
        <v>-8.6116172420479198E-2</v>
      </c>
      <c r="F56">
        <v>8.6116172420479198E-2</v>
      </c>
      <c r="G56" s="3">
        <f t="shared" si="10"/>
        <v>8.6116172420479198E-2</v>
      </c>
      <c r="H56" s="3">
        <f t="shared" si="10"/>
        <v>8.6116172420479198E-2</v>
      </c>
      <c r="I56" s="3">
        <f t="shared" si="10"/>
        <v>8.6116172420479198E-2</v>
      </c>
      <c r="J56" s="3">
        <f t="shared" si="10"/>
        <v>8.6116172420479198E-2</v>
      </c>
      <c r="K56" s="3">
        <f t="shared" si="10"/>
        <v>8.6116172420479198E-2</v>
      </c>
      <c r="L56" s="3">
        <f t="shared" si="10"/>
        <v>8.6116172420479198E-2</v>
      </c>
      <c r="M56" s="3">
        <f t="shared" si="10"/>
        <v>8.6116172420479198E-2</v>
      </c>
      <c r="N56" s="3">
        <f t="shared" si="10"/>
        <v>8.6116172420479198E-2</v>
      </c>
      <c r="O56" s="3">
        <f t="shared" si="10"/>
        <v>8.6116172420479198E-2</v>
      </c>
      <c r="P56" s="3">
        <f t="shared" si="10"/>
        <v>8.6116172420479198E-2</v>
      </c>
      <c r="Q56" s="3">
        <f t="shared" si="10"/>
        <v>0</v>
      </c>
      <c r="R56" s="3">
        <f t="shared" si="10"/>
        <v>0</v>
      </c>
      <c r="S56" s="3">
        <f t="shared" si="10"/>
        <v>0</v>
      </c>
      <c r="T56" s="3">
        <f t="shared" si="10"/>
        <v>0</v>
      </c>
      <c r="U56" s="3">
        <f t="shared" si="10"/>
        <v>0</v>
      </c>
      <c r="V56" s="3">
        <f t="shared" si="10"/>
        <v>0</v>
      </c>
      <c r="Y56" s="3">
        <f t="shared" si="6"/>
        <v>0</v>
      </c>
      <c r="Z56" s="3">
        <f t="shared" si="11"/>
        <v>0</v>
      </c>
      <c r="AA56" s="3">
        <f t="shared" si="11"/>
        <v>0</v>
      </c>
      <c r="AB56" s="3">
        <f t="shared" si="11"/>
        <v>0</v>
      </c>
      <c r="AC56" s="3">
        <f t="shared" si="11"/>
        <v>0</v>
      </c>
      <c r="AD56" s="3">
        <f t="shared" si="11"/>
        <v>0</v>
      </c>
      <c r="AE56" s="3">
        <f t="shared" si="11"/>
        <v>0</v>
      </c>
      <c r="AF56" s="3">
        <f t="shared" si="11"/>
        <v>0</v>
      </c>
      <c r="AG56" s="3">
        <f t="shared" si="11"/>
        <v>0</v>
      </c>
      <c r="AH56" s="3">
        <f t="shared" si="11"/>
        <v>0</v>
      </c>
      <c r="AI56" s="3">
        <f t="shared" si="11"/>
        <v>8.6116172420479198E-2</v>
      </c>
      <c r="AJ56" s="3">
        <f t="shared" si="11"/>
        <v>0</v>
      </c>
      <c r="AK56" s="3">
        <f t="shared" si="11"/>
        <v>0</v>
      </c>
      <c r="AL56" s="3">
        <f t="shared" si="11"/>
        <v>0</v>
      </c>
      <c r="AM56" s="3">
        <f t="shared" si="11"/>
        <v>0</v>
      </c>
      <c r="AN56" s="3">
        <f t="shared" si="11"/>
        <v>0</v>
      </c>
    </row>
    <row r="57" spans="1:40" x14ac:dyDescent="0.35">
      <c r="A57" s="1">
        <v>298</v>
      </c>
      <c r="B57">
        <v>3579.0352374470699</v>
      </c>
      <c r="C57">
        <v>836</v>
      </c>
      <c r="D57">
        <v>276</v>
      </c>
      <c r="E57">
        <v>3.2811426285252043</v>
      </c>
      <c r="F57">
        <v>3.2811426285252043</v>
      </c>
      <c r="G57" s="3">
        <f t="shared" si="10"/>
        <v>0</v>
      </c>
      <c r="H57" s="3">
        <f t="shared" si="10"/>
        <v>0</v>
      </c>
      <c r="I57" s="3">
        <f t="shared" si="10"/>
        <v>0</v>
      </c>
      <c r="J57" s="3">
        <f t="shared" si="10"/>
        <v>0</v>
      </c>
      <c r="K57" s="3">
        <f t="shared" si="10"/>
        <v>0</v>
      </c>
      <c r="L57" s="3">
        <f t="shared" si="10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0"/>
        <v>0</v>
      </c>
      <c r="S57" s="3">
        <f t="shared" si="10"/>
        <v>0</v>
      </c>
      <c r="T57" s="3">
        <f t="shared" si="10"/>
        <v>0</v>
      </c>
      <c r="U57" s="3">
        <f t="shared" si="10"/>
        <v>0</v>
      </c>
      <c r="V57" s="3">
        <f t="shared" si="10"/>
        <v>0</v>
      </c>
      <c r="Y57" s="3">
        <f t="shared" si="6"/>
        <v>3.2811426285252043</v>
      </c>
      <c r="Z57" s="3">
        <f t="shared" si="11"/>
        <v>0</v>
      </c>
      <c r="AA57" s="3">
        <f t="shared" si="11"/>
        <v>0</v>
      </c>
      <c r="AB57" s="3">
        <f t="shared" si="11"/>
        <v>0</v>
      </c>
      <c r="AC57" s="3">
        <f t="shared" si="11"/>
        <v>0</v>
      </c>
      <c r="AD57" s="3">
        <f t="shared" si="11"/>
        <v>0</v>
      </c>
      <c r="AE57" s="3">
        <f t="shared" si="11"/>
        <v>0</v>
      </c>
      <c r="AF57" s="3">
        <f t="shared" si="11"/>
        <v>0</v>
      </c>
      <c r="AG57" s="3">
        <f t="shared" si="11"/>
        <v>0</v>
      </c>
      <c r="AH57" s="3">
        <f t="shared" si="11"/>
        <v>0</v>
      </c>
      <c r="AI57" s="3">
        <f t="shared" si="11"/>
        <v>0</v>
      </c>
      <c r="AJ57" s="3">
        <f t="shared" si="11"/>
        <v>0</v>
      </c>
      <c r="AK57" s="3">
        <f t="shared" si="11"/>
        <v>0</v>
      </c>
      <c r="AL57" s="3">
        <f t="shared" si="11"/>
        <v>0</v>
      </c>
      <c r="AM57" s="3">
        <f t="shared" si="11"/>
        <v>0</v>
      </c>
      <c r="AN57" s="3">
        <f t="shared" si="11"/>
        <v>0</v>
      </c>
    </row>
    <row r="58" spans="1:40" x14ac:dyDescent="0.35">
      <c r="A58" s="1">
        <v>299</v>
      </c>
      <c r="B58">
        <v>7117.0556987022792</v>
      </c>
      <c r="C58">
        <v>3628</v>
      </c>
      <c r="D58">
        <v>276</v>
      </c>
      <c r="E58">
        <v>0.96170223227736473</v>
      </c>
      <c r="F58">
        <v>0.96170223227736473</v>
      </c>
      <c r="G58" s="3">
        <f t="shared" si="10"/>
        <v>0.96170223227736473</v>
      </c>
      <c r="H58" s="3">
        <f t="shared" si="10"/>
        <v>0.96170223227736473</v>
      </c>
      <c r="I58" s="3">
        <f t="shared" si="10"/>
        <v>0.96170223227736473</v>
      </c>
      <c r="J58" s="3">
        <f t="shared" si="10"/>
        <v>0</v>
      </c>
      <c r="K58" s="3">
        <f t="shared" si="10"/>
        <v>0</v>
      </c>
      <c r="L58" s="3">
        <f t="shared" si="10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0"/>
        <v>0</v>
      </c>
      <c r="S58" s="3">
        <f t="shared" si="10"/>
        <v>0</v>
      </c>
      <c r="T58" s="3">
        <f t="shared" si="10"/>
        <v>0</v>
      </c>
      <c r="U58" s="3">
        <f t="shared" si="10"/>
        <v>0</v>
      </c>
      <c r="V58" s="3">
        <f t="shared" si="10"/>
        <v>0</v>
      </c>
      <c r="Y58" s="3">
        <f t="shared" si="6"/>
        <v>0</v>
      </c>
      <c r="Z58" s="3">
        <f t="shared" si="11"/>
        <v>0</v>
      </c>
      <c r="AA58" s="3">
        <f t="shared" si="11"/>
        <v>0</v>
      </c>
      <c r="AB58" s="3">
        <f t="shared" si="11"/>
        <v>0.96170223227736473</v>
      </c>
      <c r="AC58" s="3">
        <f t="shared" si="11"/>
        <v>0</v>
      </c>
      <c r="AD58" s="3">
        <f t="shared" si="11"/>
        <v>0</v>
      </c>
      <c r="AE58" s="3">
        <f t="shared" si="11"/>
        <v>0</v>
      </c>
      <c r="AF58" s="3">
        <f t="shared" si="11"/>
        <v>0</v>
      </c>
      <c r="AG58" s="3">
        <f t="shared" si="11"/>
        <v>0</v>
      </c>
      <c r="AH58" s="3">
        <f t="shared" si="11"/>
        <v>0</v>
      </c>
      <c r="AI58" s="3">
        <f t="shared" si="11"/>
        <v>0</v>
      </c>
      <c r="AJ58" s="3">
        <f t="shared" si="11"/>
        <v>0</v>
      </c>
      <c r="AK58" s="3">
        <f t="shared" si="11"/>
        <v>0</v>
      </c>
      <c r="AL58" s="3">
        <f t="shared" si="11"/>
        <v>0</v>
      </c>
      <c r="AM58" s="3">
        <f t="shared" si="11"/>
        <v>0</v>
      </c>
      <c r="AN58" s="3">
        <f t="shared" si="11"/>
        <v>0</v>
      </c>
    </row>
    <row r="59" spans="1:40" x14ac:dyDescent="0.35">
      <c r="A59" s="1">
        <v>300</v>
      </c>
      <c r="B59">
        <v>9047.84297081763</v>
      </c>
      <c r="C59">
        <v>7768</v>
      </c>
      <c r="D59">
        <v>276</v>
      </c>
      <c r="E59">
        <v>0.1647583639054622</v>
      </c>
      <c r="F59">
        <v>0.1647583639054622</v>
      </c>
      <c r="G59" s="3">
        <f t="shared" si="10"/>
        <v>0.1647583639054622</v>
      </c>
      <c r="H59" s="3">
        <f t="shared" si="10"/>
        <v>0.1647583639054622</v>
      </c>
      <c r="I59" s="3">
        <f t="shared" si="10"/>
        <v>0.1647583639054622</v>
      </c>
      <c r="J59" s="3">
        <f t="shared" si="10"/>
        <v>0.1647583639054622</v>
      </c>
      <c r="K59" s="3">
        <f t="shared" si="10"/>
        <v>0.1647583639054622</v>
      </c>
      <c r="L59" s="3">
        <f t="shared" si="10"/>
        <v>0.1647583639054622</v>
      </c>
      <c r="M59" s="3">
        <f t="shared" si="10"/>
        <v>0.1647583639054622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0"/>
        <v>0</v>
      </c>
      <c r="S59" s="3">
        <f t="shared" si="10"/>
        <v>0</v>
      </c>
      <c r="T59" s="3">
        <f t="shared" si="10"/>
        <v>0</v>
      </c>
      <c r="U59" s="3">
        <f t="shared" si="10"/>
        <v>0</v>
      </c>
      <c r="V59" s="3">
        <f t="shared" si="10"/>
        <v>0</v>
      </c>
      <c r="Y59" s="3">
        <f t="shared" si="6"/>
        <v>0</v>
      </c>
      <c r="Z59" s="3">
        <f t="shared" si="11"/>
        <v>0</v>
      </c>
      <c r="AA59" s="3">
        <f t="shared" si="11"/>
        <v>0</v>
      </c>
      <c r="AB59" s="3">
        <f t="shared" si="11"/>
        <v>0</v>
      </c>
      <c r="AC59" s="3">
        <f t="shared" si="11"/>
        <v>0</v>
      </c>
      <c r="AD59" s="3">
        <f t="shared" si="11"/>
        <v>0</v>
      </c>
      <c r="AE59" s="3">
        <f t="shared" si="11"/>
        <v>0</v>
      </c>
      <c r="AF59" s="3">
        <f t="shared" si="11"/>
        <v>0.1647583639054622</v>
      </c>
      <c r="AG59" s="3">
        <f t="shared" si="11"/>
        <v>0</v>
      </c>
      <c r="AH59" s="3">
        <f t="shared" si="11"/>
        <v>0</v>
      </c>
      <c r="AI59" s="3">
        <f t="shared" si="11"/>
        <v>0</v>
      </c>
      <c r="AJ59" s="3">
        <f t="shared" si="11"/>
        <v>0</v>
      </c>
      <c r="AK59" s="3">
        <f t="shared" si="11"/>
        <v>0</v>
      </c>
      <c r="AL59" s="3">
        <f t="shared" si="11"/>
        <v>0</v>
      </c>
      <c r="AM59" s="3">
        <f t="shared" si="11"/>
        <v>0</v>
      </c>
      <c r="AN59" s="3">
        <f t="shared" si="11"/>
        <v>0</v>
      </c>
    </row>
    <row r="60" spans="1:40" x14ac:dyDescent="0.35">
      <c r="A60" s="1">
        <v>301</v>
      </c>
      <c r="B60">
        <v>9896.8445926045224</v>
      </c>
      <c r="C60">
        <v>8480</v>
      </c>
      <c r="D60">
        <v>276</v>
      </c>
      <c r="E60">
        <v>0.16708073025996728</v>
      </c>
      <c r="F60">
        <v>0.16708073025996728</v>
      </c>
      <c r="G60" s="3">
        <f t="shared" si="10"/>
        <v>0.16708073025996728</v>
      </c>
      <c r="H60" s="3">
        <f t="shared" si="10"/>
        <v>0.16708073025996728</v>
      </c>
      <c r="I60" s="3">
        <f t="shared" si="10"/>
        <v>0.16708073025996728</v>
      </c>
      <c r="J60" s="3">
        <f t="shared" si="10"/>
        <v>0.16708073025996728</v>
      </c>
      <c r="K60" s="3">
        <f t="shared" si="10"/>
        <v>0.16708073025996728</v>
      </c>
      <c r="L60" s="3">
        <f t="shared" si="10"/>
        <v>0.16708073025996728</v>
      </c>
      <c r="M60" s="3">
        <f t="shared" si="10"/>
        <v>0.16708073025996728</v>
      </c>
      <c r="N60" s="3">
        <f t="shared" si="10"/>
        <v>0.16708073025996728</v>
      </c>
      <c r="O60" s="3">
        <f t="shared" si="10"/>
        <v>0</v>
      </c>
      <c r="P60" s="3">
        <f t="shared" si="10"/>
        <v>0</v>
      </c>
      <c r="Q60" s="3">
        <f t="shared" si="10"/>
        <v>0</v>
      </c>
      <c r="R60" s="3">
        <f t="shared" si="10"/>
        <v>0</v>
      </c>
      <c r="S60" s="3">
        <f t="shared" si="10"/>
        <v>0</v>
      </c>
      <c r="T60" s="3">
        <f t="shared" si="10"/>
        <v>0</v>
      </c>
      <c r="U60" s="3">
        <f t="shared" si="10"/>
        <v>0</v>
      </c>
      <c r="V60" s="3">
        <f t="shared" si="10"/>
        <v>0</v>
      </c>
      <c r="Y60" s="3">
        <f t="shared" si="6"/>
        <v>0</v>
      </c>
      <c r="Z60" s="3">
        <f t="shared" si="11"/>
        <v>0</v>
      </c>
      <c r="AA60" s="3">
        <f t="shared" si="11"/>
        <v>0</v>
      </c>
      <c r="AB60" s="3">
        <f t="shared" si="11"/>
        <v>0</v>
      </c>
      <c r="AC60" s="3">
        <f t="shared" si="11"/>
        <v>0</v>
      </c>
      <c r="AD60" s="3">
        <f t="shared" si="11"/>
        <v>0</v>
      </c>
      <c r="AE60" s="3">
        <f t="shared" si="11"/>
        <v>0</v>
      </c>
      <c r="AF60" s="3">
        <f t="shared" si="11"/>
        <v>0</v>
      </c>
      <c r="AG60" s="3">
        <f t="shared" si="11"/>
        <v>0.16708073025996728</v>
      </c>
      <c r="AH60" s="3">
        <f t="shared" si="11"/>
        <v>0</v>
      </c>
      <c r="AI60" s="3">
        <f t="shared" si="11"/>
        <v>0</v>
      </c>
      <c r="AJ60" s="3">
        <f t="shared" si="11"/>
        <v>0</v>
      </c>
      <c r="AK60" s="3">
        <f t="shared" si="11"/>
        <v>0</v>
      </c>
      <c r="AL60" s="3">
        <f t="shared" si="11"/>
        <v>0</v>
      </c>
      <c r="AM60" s="3">
        <f t="shared" si="11"/>
        <v>0</v>
      </c>
      <c r="AN60" s="3">
        <f t="shared" si="11"/>
        <v>0</v>
      </c>
    </row>
    <row r="61" spans="1:40" x14ac:dyDescent="0.35">
      <c r="A61" s="1">
        <v>302</v>
      </c>
      <c r="B61">
        <v>9548.3109630983254</v>
      </c>
      <c r="C61">
        <v>7764</v>
      </c>
      <c r="D61">
        <v>276</v>
      </c>
      <c r="E61">
        <v>0.229818516627811</v>
      </c>
      <c r="F61">
        <v>0.229818516627811</v>
      </c>
      <c r="G61" s="3">
        <f t="shared" si="10"/>
        <v>0.229818516627811</v>
      </c>
      <c r="H61" s="3">
        <f t="shared" si="10"/>
        <v>0.229818516627811</v>
      </c>
      <c r="I61" s="3">
        <f t="shared" si="10"/>
        <v>0.229818516627811</v>
      </c>
      <c r="J61" s="3">
        <f t="shared" si="10"/>
        <v>0.229818516627811</v>
      </c>
      <c r="K61" s="3">
        <f t="shared" si="10"/>
        <v>0.229818516627811</v>
      </c>
      <c r="L61" s="3">
        <f t="shared" si="10"/>
        <v>0.229818516627811</v>
      </c>
      <c r="M61" s="3">
        <f t="shared" si="10"/>
        <v>0.229818516627811</v>
      </c>
      <c r="N61" s="3">
        <f t="shared" si="10"/>
        <v>0</v>
      </c>
      <c r="O61" s="3">
        <f t="shared" si="10"/>
        <v>0</v>
      </c>
      <c r="P61" s="3">
        <f t="shared" si="10"/>
        <v>0</v>
      </c>
      <c r="Q61" s="3">
        <f t="shared" si="10"/>
        <v>0</v>
      </c>
      <c r="R61" s="3">
        <f t="shared" si="10"/>
        <v>0</v>
      </c>
      <c r="S61" s="3">
        <f t="shared" si="10"/>
        <v>0</v>
      </c>
      <c r="T61" s="3">
        <f t="shared" si="10"/>
        <v>0</v>
      </c>
      <c r="U61" s="3">
        <f t="shared" si="10"/>
        <v>0</v>
      </c>
      <c r="V61" s="3">
        <f t="shared" si="10"/>
        <v>0</v>
      </c>
      <c r="Y61" s="3">
        <f t="shared" si="6"/>
        <v>0</v>
      </c>
      <c r="Z61" s="3">
        <f t="shared" si="11"/>
        <v>0</v>
      </c>
      <c r="AA61" s="3">
        <f t="shared" si="11"/>
        <v>0</v>
      </c>
      <c r="AB61" s="3">
        <f t="shared" si="11"/>
        <v>0</v>
      </c>
      <c r="AC61" s="3">
        <f t="shared" si="11"/>
        <v>0</v>
      </c>
      <c r="AD61" s="3">
        <f t="shared" si="11"/>
        <v>0</v>
      </c>
      <c r="AE61" s="3">
        <f t="shared" si="11"/>
        <v>0</v>
      </c>
      <c r="AF61" s="3">
        <f t="shared" si="11"/>
        <v>0.229818516627811</v>
      </c>
      <c r="AG61" s="3">
        <f t="shared" si="11"/>
        <v>0</v>
      </c>
      <c r="AH61" s="3">
        <f t="shared" si="11"/>
        <v>0</v>
      </c>
      <c r="AI61" s="3">
        <f t="shared" si="11"/>
        <v>0</v>
      </c>
      <c r="AJ61" s="3">
        <f t="shared" si="11"/>
        <v>0</v>
      </c>
      <c r="AK61" s="3">
        <f t="shared" si="11"/>
        <v>0</v>
      </c>
      <c r="AL61" s="3">
        <f t="shared" si="11"/>
        <v>0</v>
      </c>
      <c r="AM61" s="3">
        <f t="shared" si="11"/>
        <v>0</v>
      </c>
      <c r="AN61" s="3">
        <f t="shared" si="11"/>
        <v>0</v>
      </c>
    </row>
    <row r="62" spans="1:40" x14ac:dyDescent="0.35">
      <c r="A62" s="1">
        <v>303</v>
      </c>
      <c r="B62">
        <v>7465.2496861037544</v>
      </c>
      <c r="C62">
        <v>5008</v>
      </c>
      <c r="D62">
        <v>276</v>
      </c>
      <c r="E62">
        <v>0.4906648734232737</v>
      </c>
      <c r="F62">
        <v>0.4906648734232737</v>
      </c>
      <c r="G62" s="3">
        <f t="shared" si="10"/>
        <v>0.4906648734232737</v>
      </c>
      <c r="H62" s="3">
        <f t="shared" si="10"/>
        <v>0.4906648734232737</v>
      </c>
      <c r="I62" s="3">
        <f t="shared" si="10"/>
        <v>0.4906648734232737</v>
      </c>
      <c r="J62" s="3">
        <f t="shared" si="10"/>
        <v>0.4906648734232737</v>
      </c>
      <c r="K62" s="3">
        <f t="shared" si="10"/>
        <v>0.4906648734232737</v>
      </c>
      <c r="L62" s="3">
        <f t="shared" si="10"/>
        <v>0</v>
      </c>
      <c r="M62" s="3">
        <f t="shared" si="10"/>
        <v>0</v>
      </c>
      <c r="N62" s="3">
        <f t="shared" si="10"/>
        <v>0</v>
      </c>
      <c r="O62" s="3">
        <f t="shared" si="10"/>
        <v>0</v>
      </c>
      <c r="P62" s="3">
        <f t="shared" si="10"/>
        <v>0</v>
      </c>
      <c r="Q62" s="3">
        <f t="shared" si="10"/>
        <v>0</v>
      </c>
      <c r="R62" s="3">
        <f t="shared" si="10"/>
        <v>0</v>
      </c>
      <c r="S62" s="3">
        <f t="shared" si="10"/>
        <v>0</v>
      </c>
      <c r="T62" s="3">
        <f t="shared" si="10"/>
        <v>0</v>
      </c>
      <c r="U62" s="3">
        <f t="shared" si="10"/>
        <v>0</v>
      </c>
      <c r="V62" s="3">
        <f t="shared" si="10"/>
        <v>0</v>
      </c>
      <c r="Y62" s="3">
        <f t="shared" si="6"/>
        <v>0</v>
      </c>
      <c r="Z62" s="3">
        <f t="shared" si="11"/>
        <v>0</v>
      </c>
      <c r="AA62" s="3">
        <f t="shared" si="11"/>
        <v>0</v>
      </c>
      <c r="AB62" s="3">
        <f t="shared" si="11"/>
        <v>0</v>
      </c>
      <c r="AC62" s="3">
        <f t="shared" si="11"/>
        <v>0</v>
      </c>
      <c r="AD62" s="3">
        <f t="shared" si="11"/>
        <v>0.4906648734232737</v>
      </c>
      <c r="AE62" s="3">
        <f t="shared" si="11"/>
        <v>0</v>
      </c>
      <c r="AF62" s="3">
        <f t="shared" si="11"/>
        <v>0</v>
      </c>
      <c r="AG62" s="3">
        <f t="shared" si="11"/>
        <v>0</v>
      </c>
      <c r="AH62" s="3">
        <f t="shared" si="11"/>
        <v>0</v>
      </c>
      <c r="AI62" s="3">
        <f t="shared" si="11"/>
        <v>0</v>
      </c>
      <c r="AJ62" s="3">
        <f t="shared" si="11"/>
        <v>0</v>
      </c>
      <c r="AK62" s="3">
        <f t="shared" si="11"/>
        <v>0</v>
      </c>
      <c r="AL62" s="3">
        <f t="shared" si="11"/>
        <v>0</v>
      </c>
      <c r="AM62" s="3">
        <f t="shared" si="11"/>
        <v>0</v>
      </c>
      <c r="AN62" s="3">
        <f t="shared" si="11"/>
        <v>0</v>
      </c>
    </row>
    <row r="63" spans="1:40" x14ac:dyDescent="0.35">
      <c r="A63" s="1">
        <v>304</v>
      </c>
      <c r="B63">
        <v>9707.4715031257419</v>
      </c>
      <c r="C63">
        <v>1400</v>
      </c>
      <c r="D63">
        <v>276</v>
      </c>
      <c r="E63">
        <v>5.933908216518387</v>
      </c>
      <c r="F63">
        <v>5.933908216518387</v>
      </c>
      <c r="G63" s="3">
        <f t="shared" si="10"/>
        <v>5.933908216518387</v>
      </c>
      <c r="H63" s="3">
        <f t="shared" si="10"/>
        <v>0</v>
      </c>
      <c r="I63" s="3">
        <f t="shared" si="10"/>
        <v>0</v>
      </c>
      <c r="J63" s="3">
        <f t="shared" si="10"/>
        <v>0</v>
      </c>
      <c r="K63" s="3">
        <f t="shared" si="10"/>
        <v>0</v>
      </c>
      <c r="L63" s="3">
        <f t="shared" si="10"/>
        <v>0</v>
      </c>
      <c r="M63" s="3">
        <f t="shared" si="10"/>
        <v>0</v>
      </c>
      <c r="N63" s="3">
        <f t="shared" si="10"/>
        <v>0</v>
      </c>
      <c r="O63" s="3">
        <f t="shared" si="10"/>
        <v>0</v>
      </c>
      <c r="P63" s="3">
        <f t="shared" si="10"/>
        <v>0</v>
      </c>
      <c r="Q63" s="3">
        <f t="shared" si="10"/>
        <v>0</v>
      </c>
      <c r="R63" s="3">
        <f t="shared" si="10"/>
        <v>0</v>
      </c>
      <c r="S63" s="3">
        <f t="shared" si="10"/>
        <v>0</v>
      </c>
      <c r="T63" s="3">
        <f t="shared" si="10"/>
        <v>0</v>
      </c>
      <c r="U63" s="3">
        <f t="shared" si="10"/>
        <v>0</v>
      </c>
      <c r="V63" s="3">
        <f t="shared" si="10"/>
        <v>0</v>
      </c>
      <c r="Y63" s="3">
        <f t="shared" si="6"/>
        <v>0</v>
      </c>
      <c r="Z63" s="3">
        <f t="shared" si="11"/>
        <v>5.933908216518387</v>
      </c>
      <c r="AA63" s="3">
        <f t="shared" si="11"/>
        <v>0</v>
      </c>
      <c r="AB63" s="3">
        <f t="shared" si="11"/>
        <v>0</v>
      </c>
      <c r="AC63" s="3">
        <f t="shared" si="11"/>
        <v>0</v>
      </c>
      <c r="AD63" s="3">
        <f t="shared" si="11"/>
        <v>0</v>
      </c>
      <c r="AE63" s="3">
        <f t="shared" si="11"/>
        <v>0</v>
      </c>
      <c r="AF63" s="3">
        <f t="shared" si="11"/>
        <v>0</v>
      </c>
      <c r="AG63" s="3">
        <f t="shared" si="11"/>
        <v>0</v>
      </c>
      <c r="AH63" s="3">
        <f t="shared" si="11"/>
        <v>0</v>
      </c>
      <c r="AI63" s="3">
        <f t="shared" si="11"/>
        <v>0</v>
      </c>
      <c r="AJ63" s="3">
        <f t="shared" si="11"/>
        <v>0</v>
      </c>
      <c r="AK63" s="3">
        <f t="shared" si="11"/>
        <v>0</v>
      </c>
      <c r="AL63" s="3">
        <f t="shared" si="11"/>
        <v>0</v>
      </c>
      <c r="AM63" s="3">
        <f t="shared" si="11"/>
        <v>0</v>
      </c>
      <c r="AN63" s="3">
        <f t="shared" si="11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AH1" sqref="AH1:AN1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0.36415950761651067</v>
      </c>
      <c r="G1" s="4">
        <f t="shared" ref="G1:U1" si="0">AVERAGEIF(G3:G63,"&lt;&gt;0",G3:G63)</f>
        <v>0.3401375457358714</v>
      </c>
      <c r="H1" s="4">
        <f t="shared" si="0"/>
        <v>0.2945737070086345</v>
      </c>
      <c r="I1" s="4">
        <f t="shared" si="0"/>
        <v>0.24903918070956443</v>
      </c>
      <c r="J1" s="4">
        <f t="shared" si="0"/>
        <v>0.24026656402195093</v>
      </c>
      <c r="K1" s="4">
        <f t="shared" si="0"/>
        <v>0.21592930817763764</v>
      </c>
      <c r="L1" s="4">
        <f t="shared" si="0"/>
        <v>0.1619410664556907</v>
      </c>
      <c r="M1" s="4">
        <f t="shared" si="0"/>
        <v>0.1499829859397126</v>
      </c>
      <c r="N1" s="4">
        <f t="shared" si="0"/>
        <v>0.14108646241588416</v>
      </c>
      <c r="O1" s="4">
        <f t="shared" si="0"/>
        <v>0.14198189069897699</v>
      </c>
      <c r="P1" s="4">
        <f t="shared" si="0"/>
        <v>0.13268742477637238</v>
      </c>
      <c r="Q1" s="4">
        <f t="shared" si="0"/>
        <v>0.11629643342231506</v>
      </c>
      <c r="R1" s="4">
        <f t="shared" si="0"/>
        <v>0.10435925834177848</v>
      </c>
      <c r="S1" s="4">
        <f t="shared" si="0"/>
        <v>0.11472674111074152</v>
      </c>
      <c r="T1" s="4">
        <f t="shared" si="0"/>
        <v>0.13114642417238059</v>
      </c>
      <c r="U1" s="4">
        <f t="shared" si="0"/>
        <v>9.7263610200133854E-2</v>
      </c>
      <c r="V1" s="4">
        <f>AVERAGEIF(V3:V63,"&lt;&gt;0",V3:V63)</f>
        <v>0.1089805282681555</v>
      </c>
      <c r="Y1" s="4">
        <f t="shared" ref="Y1:AM1" si="1">AVERAGEIF(Y3:Y63,"&lt;&gt;0",Y3:Y63)</f>
        <v>1.805477220454865</v>
      </c>
      <c r="Z1" s="4">
        <f t="shared" si="1"/>
        <v>0.84133977173547814</v>
      </c>
      <c r="AA1" s="4">
        <f t="shared" si="1"/>
        <v>0.74991896999933494</v>
      </c>
      <c r="AB1" s="4">
        <f t="shared" si="1"/>
        <v>0.3864768421488412</v>
      </c>
      <c r="AC1" s="4">
        <f t="shared" si="1"/>
        <v>0.44469951311418282</v>
      </c>
      <c r="AD1" s="4">
        <f t="shared" si="1"/>
        <v>0.61544229692004548</v>
      </c>
      <c r="AE1" s="4">
        <f t="shared" si="1"/>
        <v>0.23847278175795025</v>
      </c>
      <c r="AF1" s="4">
        <f t="shared" si="1"/>
        <v>0.21225865060651153</v>
      </c>
      <c r="AG1" s="4">
        <f t="shared" si="1"/>
        <v>0.13780322537787704</v>
      </c>
      <c r="AH1" s="4">
        <f t="shared" si="1"/>
        <v>0.17358307483583285</v>
      </c>
      <c r="AI1" s="4">
        <f t="shared" si="1"/>
        <v>0.16273757559214416</v>
      </c>
      <c r="AJ1" s="4">
        <f t="shared" si="1"/>
        <v>0.17001372128472966</v>
      </c>
      <c r="AK1" s="4">
        <f t="shared" si="1"/>
        <v>2.1419396190074162E-2</v>
      </c>
      <c r="AL1" s="4">
        <f t="shared" si="1"/>
        <v>6.5467691925824301E-2</v>
      </c>
      <c r="AM1" s="4">
        <f t="shared" si="1"/>
        <v>0.16502923814462733</v>
      </c>
      <c r="AN1" s="4">
        <f>AVERAGEIF(AN3:AN63,"&lt;&gt;0",AN3:AN63)</f>
        <v>9.1405151166123036E-2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12922.07327117145</v>
      </c>
      <c r="C3">
        <v>10176</v>
      </c>
      <c r="D3">
        <v>182</v>
      </c>
      <c r="E3" s="3">
        <v>0.26985782932109398</v>
      </c>
      <c r="F3" s="3">
        <v>0.26985782932109398</v>
      </c>
      <c r="G3" s="3">
        <f>IF($C3&gt;G$2,$F3,)</f>
        <v>0.26985782932109398</v>
      </c>
      <c r="H3" s="3">
        <f t="shared" ref="H3:V18" si="2">IF($C3&gt;H$2,$F3,)</f>
        <v>0.26985782932109398</v>
      </c>
      <c r="I3" s="3">
        <f t="shared" si="2"/>
        <v>0.26985782932109398</v>
      </c>
      <c r="J3" s="3">
        <f t="shared" si="2"/>
        <v>0.26985782932109398</v>
      </c>
      <c r="K3" s="3">
        <f t="shared" si="2"/>
        <v>0.26985782932109398</v>
      </c>
      <c r="L3" s="3">
        <f t="shared" si="2"/>
        <v>0.26985782932109398</v>
      </c>
      <c r="M3" s="3">
        <f t="shared" si="2"/>
        <v>0.26985782932109398</v>
      </c>
      <c r="N3" s="3">
        <f t="shared" si="2"/>
        <v>0.26985782932109398</v>
      </c>
      <c r="O3" s="3">
        <f t="shared" si="2"/>
        <v>0.26985782932109398</v>
      </c>
      <c r="P3" s="3">
        <f t="shared" si="2"/>
        <v>0.26985782932109398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H3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0.26985782932109398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11779.23278396941</v>
      </c>
      <c r="C4">
        <v>5080</v>
      </c>
      <c r="D4">
        <v>162</v>
      </c>
      <c r="E4" s="3">
        <v>1.3187466110176</v>
      </c>
      <c r="F4" s="3">
        <v>1.3187466110176</v>
      </c>
      <c r="G4" s="3">
        <f t="shared" ref="G4:V33" si="5">IF($C4&gt;G$2,$F4,)</f>
        <v>1.3187466110176</v>
      </c>
      <c r="H4" s="3">
        <f t="shared" si="2"/>
        <v>1.3187466110176</v>
      </c>
      <c r="I4" s="3">
        <f t="shared" si="2"/>
        <v>1.3187466110176</v>
      </c>
      <c r="J4" s="3">
        <f t="shared" si="2"/>
        <v>1.3187466110176</v>
      </c>
      <c r="K4" s="3">
        <f t="shared" si="2"/>
        <v>1.3187466110176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ref="Z4:AN4" si="7">IF(AND($C4&gt;Y$2,$C4&lt;Z$2),$F4,)</f>
        <v>0</v>
      </c>
      <c r="AA4" s="3">
        <f t="shared" si="7"/>
        <v>0</v>
      </c>
      <c r="AB4" s="3">
        <f t="shared" si="7"/>
        <v>0</v>
      </c>
      <c r="AC4" s="3">
        <f t="shared" si="7"/>
        <v>0</v>
      </c>
      <c r="AD4" s="3">
        <f t="shared" si="7"/>
        <v>1.3187466110176</v>
      </c>
      <c r="AE4" s="3">
        <f t="shared" si="7"/>
        <v>0</v>
      </c>
      <c r="AF4" s="3">
        <f t="shared" si="7"/>
        <v>0</v>
      </c>
      <c r="AG4" s="3">
        <f t="shared" si="7"/>
        <v>0</v>
      </c>
      <c r="AH4" s="3">
        <f t="shared" si="7"/>
        <v>0</v>
      </c>
      <c r="AI4" s="3">
        <f t="shared" si="7"/>
        <v>0</v>
      </c>
      <c r="AJ4" s="3">
        <f t="shared" si="7"/>
        <v>0</v>
      </c>
      <c r="AK4" s="3">
        <f t="shared" si="7"/>
        <v>0</v>
      </c>
      <c r="AL4" s="3">
        <f t="shared" si="7"/>
        <v>0</v>
      </c>
      <c r="AM4" s="3">
        <f t="shared" si="7"/>
        <v>0</v>
      </c>
      <c r="AN4" s="3">
        <f t="shared" si="7"/>
        <v>0</v>
      </c>
    </row>
    <row r="5" spans="1:40" x14ac:dyDescent="0.35">
      <c r="A5" s="1">
        <v>246</v>
      </c>
      <c r="B5">
        <v>3271.3675804412592</v>
      </c>
      <c r="C5">
        <v>3960</v>
      </c>
      <c r="D5">
        <v>162</v>
      </c>
      <c r="E5" s="3">
        <v>-0.17389707564614659</v>
      </c>
      <c r="F5" s="3">
        <v>0.17389707564614659</v>
      </c>
      <c r="G5" s="3">
        <f t="shared" si="5"/>
        <v>0.17389707564614659</v>
      </c>
      <c r="H5" s="3">
        <f t="shared" si="2"/>
        <v>0.17389707564614659</v>
      </c>
      <c r="I5" s="3">
        <f t="shared" si="2"/>
        <v>0.17389707564614659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ref="Z5:AN5" si="8">IF(AND($C5&gt;Y$2,$C5&lt;Z$2),$F5,)</f>
        <v>0</v>
      </c>
      <c r="AA5" s="3">
        <f t="shared" si="8"/>
        <v>0</v>
      </c>
      <c r="AB5" s="3">
        <f t="shared" si="8"/>
        <v>0.17389707564614659</v>
      </c>
      <c r="AC5" s="3">
        <f t="shared" si="8"/>
        <v>0</v>
      </c>
      <c r="AD5" s="3">
        <f t="shared" si="8"/>
        <v>0</v>
      </c>
      <c r="AE5" s="3">
        <f t="shared" si="8"/>
        <v>0</v>
      </c>
      <c r="AF5" s="3">
        <f t="shared" si="8"/>
        <v>0</v>
      </c>
      <c r="AG5" s="3">
        <f t="shared" si="8"/>
        <v>0</v>
      </c>
      <c r="AH5" s="3">
        <f t="shared" si="8"/>
        <v>0</v>
      </c>
      <c r="AI5" s="3">
        <f t="shared" si="8"/>
        <v>0</v>
      </c>
      <c r="AJ5" s="3">
        <f t="shared" si="8"/>
        <v>0</v>
      </c>
      <c r="AK5" s="3">
        <f t="shared" si="8"/>
        <v>0</v>
      </c>
      <c r="AL5" s="3">
        <f t="shared" si="8"/>
        <v>0</v>
      </c>
      <c r="AM5" s="3">
        <f t="shared" si="8"/>
        <v>0</v>
      </c>
      <c r="AN5" s="3">
        <f t="shared" si="8"/>
        <v>0</v>
      </c>
    </row>
    <row r="6" spans="1:40" x14ac:dyDescent="0.35">
      <c r="A6" s="1">
        <v>247</v>
      </c>
      <c r="B6">
        <v>12935.255233351099</v>
      </c>
      <c r="C6">
        <v>12664</v>
      </c>
      <c r="D6">
        <v>182</v>
      </c>
      <c r="E6" s="3">
        <v>2.1419396190074162E-2</v>
      </c>
      <c r="F6" s="3">
        <v>2.1419396190074162E-2</v>
      </c>
      <c r="G6" s="3">
        <f t="shared" si="5"/>
        <v>2.1419396190074162E-2</v>
      </c>
      <c r="H6" s="3">
        <f t="shared" si="2"/>
        <v>2.1419396190074162E-2</v>
      </c>
      <c r="I6" s="3">
        <f t="shared" si="2"/>
        <v>2.1419396190074162E-2</v>
      </c>
      <c r="J6" s="3">
        <f t="shared" si="2"/>
        <v>2.1419396190074162E-2</v>
      </c>
      <c r="K6" s="3">
        <f t="shared" si="2"/>
        <v>2.1419396190074162E-2</v>
      </c>
      <c r="L6" s="3">
        <f t="shared" si="2"/>
        <v>2.1419396190074162E-2</v>
      </c>
      <c r="M6" s="3">
        <f t="shared" si="2"/>
        <v>2.1419396190074162E-2</v>
      </c>
      <c r="N6" s="3">
        <f t="shared" si="2"/>
        <v>2.1419396190074162E-2</v>
      </c>
      <c r="O6" s="3">
        <f t="shared" si="2"/>
        <v>2.1419396190074162E-2</v>
      </c>
      <c r="P6" s="3">
        <f t="shared" si="2"/>
        <v>2.1419396190074162E-2</v>
      </c>
      <c r="Q6" s="3">
        <f t="shared" si="2"/>
        <v>2.1419396190074162E-2</v>
      </c>
      <c r="R6" s="3">
        <f t="shared" si="2"/>
        <v>2.1419396190074162E-2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ref="Z6:AN6" si="9">IF(AND($C6&gt;Y$2,$C6&lt;Z$2),$F6,)</f>
        <v>0</v>
      </c>
      <c r="AA6" s="3">
        <f t="shared" si="9"/>
        <v>0</v>
      </c>
      <c r="AB6" s="3">
        <f t="shared" si="9"/>
        <v>0</v>
      </c>
      <c r="AC6" s="3">
        <f t="shared" si="9"/>
        <v>0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 s="3">
        <f t="shared" si="9"/>
        <v>0</v>
      </c>
      <c r="AI6" s="3">
        <f t="shared" si="9"/>
        <v>0</v>
      </c>
      <c r="AJ6" s="3">
        <f t="shared" si="9"/>
        <v>0</v>
      </c>
      <c r="AK6" s="3">
        <f t="shared" si="9"/>
        <v>2.1419396190074162E-2</v>
      </c>
      <c r="AL6" s="3">
        <f t="shared" si="9"/>
        <v>0</v>
      </c>
      <c r="AM6" s="3">
        <f t="shared" si="9"/>
        <v>0</v>
      </c>
      <c r="AN6" s="3">
        <f t="shared" si="9"/>
        <v>0</v>
      </c>
    </row>
    <row r="7" spans="1:40" x14ac:dyDescent="0.35">
      <c r="A7" s="1">
        <v>248</v>
      </c>
      <c r="B7">
        <v>15209.0587303222</v>
      </c>
      <c r="C7">
        <v>13952</v>
      </c>
      <c r="D7">
        <v>182</v>
      </c>
      <c r="E7" s="3">
        <v>9.0098819547175912E-2</v>
      </c>
      <c r="F7" s="3">
        <v>9.0098819547175912E-2</v>
      </c>
      <c r="G7" s="3">
        <f t="shared" si="5"/>
        <v>9.0098819547175912E-2</v>
      </c>
      <c r="H7" s="3">
        <f t="shared" si="2"/>
        <v>9.0098819547175912E-2</v>
      </c>
      <c r="I7" s="3">
        <f t="shared" si="2"/>
        <v>9.0098819547175912E-2</v>
      </c>
      <c r="J7" s="3">
        <f t="shared" si="2"/>
        <v>9.0098819547175912E-2</v>
      </c>
      <c r="K7" s="3">
        <f t="shared" si="2"/>
        <v>9.0098819547175912E-2</v>
      </c>
      <c r="L7" s="3">
        <f t="shared" si="2"/>
        <v>9.0098819547175912E-2</v>
      </c>
      <c r="M7" s="3">
        <f t="shared" si="2"/>
        <v>9.0098819547175912E-2</v>
      </c>
      <c r="N7" s="3">
        <f t="shared" si="2"/>
        <v>9.0098819547175912E-2</v>
      </c>
      <c r="O7" s="3">
        <f t="shared" si="2"/>
        <v>9.0098819547175912E-2</v>
      </c>
      <c r="P7" s="3">
        <f t="shared" si="2"/>
        <v>9.0098819547175912E-2</v>
      </c>
      <c r="Q7" s="3">
        <f t="shared" si="2"/>
        <v>9.0098819547175912E-2</v>
      </c>
      <c r="R7" s="3">
        <f t="shared" si="2"/>
        <v>9.0098819547175912E-2</v>
      </c>
      <c r="S7" s="3">
        <f t="shared" si="2"/>
        <v>9.0098819547175912E-2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ref="Z7:AN7" si="10">IF(AND($C7&gt;Y$2,$C7&lt;Z$2),$F7,)</f>
        <v>0</v>
      </c>
      <c r="AA7" s="3">
        <f t="shared" si="10"/>
        <v>0</v>
      </c>
      <c r="AB7" s="3">
        <f t="shared" si="10"/>
        <v>0</v>
      </c>
      <c r="AC7" s="3">
        <f t="shared" si="10"/>
        <v>0</v>
      </c>
      <c r="AD7" s="3">
        <f t="shared" si="10"/>
        <v>0</v>
      </c>
      <c r="AE7" s="3">
        <f t="shared" si="10"/>
        <v>0</v>
      </c>
      <c r="AF7" s="3">
        <f t="shared" si="10"/>
        <v>0</v>
      </c>
      <c r="AG7" s="3">
        <f t="shared" si="10"/>
        <v>0</v>
      </c>
      <c r="AH7" s="3">
        <f t="shared" si="10"/>
        <v>0</v>
      </c>
      <c r="AI7" s="3">
        <f t="shared" si="10"/>
        <v>0</v>
      </c>
      <c r="AJ7" s="3">
        <f t="shared" si="10"/>
        <v>0</v>
      </c>
      <c r="AK7" s="3">
        <f t="shared" si="10"/>
        <v>0</v>
      </c>
      <c r="AL7" s="3">
        <f t="shared" si="10"/>
        <v>9.0098819547175912E-2</v>
      </c>
      <c r="AM7" s="3">
        <f t="shared" si="10"/>
        <v>0</v>
      </c>
      <c r="AN7" s="3">
        <f t="shared" si="10"/>
        <v>0</v>
      </c>
    </row>
    <row r="8" spans="1:40" x14ac:dyDescent="0.35">
      <c r="A8" s="1">
        <v>249</v>
      </c>
      <c r="B8">
        <v>15727.768519797941</v>
      </c>
      <c r="C8">
        <v>15920</v>
      </c>
      <c r="D8">
        <v>182</v>
      </c>
      <c r="E8" s="3">
        <v>-1.2074841721235191E-2</v>
      </c>
      <c r="F8" s="3">
        <v>1.2074841721235191E-2</v>
      </c>
      <c r="G8" s="3">
        <f t="shared" si="5"/>
        <v>1.2074841721235191E-2</v>
      </c>
      <c r="H8" s="3">
        <f t="shared" si="2"/>
        <v>1.2074841721235191E-2</v>
      </c>
      <c r="I8" s="3">
        <f t="shared" si="2"/>
        <v>1.2074841721235191E-2</v>
      </c>
      <c r="J8" s="3">
        <f t="shared" si="2"/>
        <v>1.2074841721235191E-2</v>
      </c>
      <c r="K8" s="3">
        <f t="shared" si="2"/>
        <v>1.2074841721235191E-2</v>
      </c>
      <c r="L8" s="3">
        <f t="shared" si="2"/>
        <v>1.2074841721235191E-2</v>
      </c>
      <c r="M8" s="3">
        <f t="shared" si="2"/>
        <v>1.2074841721235191E-2</v>
      </c>
      <c r="N8" s="3">
        <f t="shared" si="2"/>
        <v>1.2074841721235191E-2</v>
      </c>
      <c r="O8" s="3">
        <f t="shared" si="2"/>
        <v>1.2074841721235191E-2</v>
      </c>
      <c r="P8" s="3">
        <f t="shared" si="2"/>
        <v>1.2074841721235191E-2</v>
      </c>
      <c r="Q8" s="3">
        <f t="shared" si="2"/>
        <v>1.2074841721235191E-2</v>
      </c>
      <c r="R8" s="3">
        <f t="shared" si="2"/>
        <v>1.2074841721235191E-2</v>
      </c>
      <c r="S8" s="3">
        <f t="shared" si="2"/>
        <v>1.2074841721235191E-2</v>
      </c>
      <c r="T8" s="3">
        <f t="shared" si="2"/>
        <v>1.2074841721235191E-2</v>
      </c>
      <c r="U8" s="3">
        <f t="shared" si="2"/>
        <v>1.2074841721235191E-2</v>
      </c>
      <c r="V8" s="3">
        <f t="shared" si="2"/>
        <v>0</v>
      </c>
      <c r="Y8" s="3">
        <f t="shared" si="6"/>
        <v>0</v>
      </c>
      <c r="Z8" s="3">
        <f t="shared" ref="Z8:AN8" si="11">IF(AND($C8&gt;Y$2,$C8&lt;Z$2),$F8,)</f>
        <v>0</v>
      </c>
      <c r="AA8" s="3">
        <f t="shared" si="11"/>
        <v>0</v>
      </c>
      <c r="AB8" s="3">
        <f t="shared" si="11"/>
        <v>0</v>
      </c>
      <c r="AC8" s="3">
        <f t="shared" si="11"/>
        <v>0</v>
      </c>
      <c r="AD8" s="3">
        <f t="shared" si="11"/>
        <v>0</v>
      </c>
      <c r="AE8" s="3">
        <f t="shared" si="11"/>
        <v>0</v>
      </c>
      <c r="AF8" s="3">
        <f t="shared" si="11"/>
        <v>0</v>
      </c>
      <c r="AG8" s="3">
        <f t="shared" si="11"/>
        <v>0</v>
      </c>
      <c r="AH8" s="3">
        <f t="shared" si="11"/>
        <v>0</v>
      </c>
      <c r="AI8" s="3">
        <f t="shared" si="11"/>
        <v>0</v>
      </c>
      <c r="AJ8" s="3">
        <f t="shared" si="11"/>
        <v>0</v>
      </c>
      <c r="AK8" s="3">
        <f t="shared" si="11"/>
        <v>0</v>
      </c>
      <c r="AL8" s="3">
        <f t="shared" si="11"/>
        <v>0</v>
      </c>
      <c r="AM8" s="3">
        <f t="shared" si="11"/>
        <v>0</v>
      </c>
      <c r="AN8" s="3">
        <f t="shared" si="11"/>
        <v>1.2074841721235191E-2</v>
      </c>
    </row>
    <row r="9" spans="1:40" x14ac:dyDescent="0.35">
      <c r="A9" s="1">
        <v>250</v>
      </c>
      <c r="B9">
        <v>4886.5751963126713</v>
      </c>
      <c r="C9">
        <v>4204</v>
      </c>
      <c r="D9">
        <v>101</v>
      </c>
      <c r="E9" s="3">
        <v>0.16236327219616339</v>
      </c>
      <c r="F9" s="3">
        <v>0.16236327219616339</v>
      </c>
      <c r="G9" s="3">
        <f t="shared" si="5"/>
        <v>0.16236327219616339</v>
      </c>
      <c r="H9" s="3">
        <f t="shared" si="2"/>
        <v>0.16236327219616339</v>
      </c>
      <c r="I9" s="3">
        <f t="shared" si="2"/>
        <v>0.16236327219616339</v>
      </c>
      <c r="J9" s="3">
        <f t="shared" si="2"/>
        <v>0.16236327219616339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ref="Z9:AN9" si="12">IF(AND($C9&gt;Y$2,$C9&lt;Z$2),$F9,)</f>
        <v>0</v>
      </c>
      <c r="AA9" s="3">
        <f t="shared" si="12"/>
        <v>0</v>
      </c>
      <c r="AB9" s="3">
        <f t="shared" si="12"/>
        <v>0</v>
      </c>
      <c r="AC9" s="3">
        <f t="shared" si="12"/>
        <v>0.16236327219616339</v>
      </c>
      <c r="AD9" s="3">
        <f t="shared" si="12"/>
        <v>0</v>
      </c>
      <c r="AE9" s="3">
        <f t="shared" si="12"/>
        <v>0</v>
      </c>
      <c r="AF9" s="3">
        <f t="shared" si="12"/>
        <v>0</v>
      </c>
      <c r="AG9" s="3">
        <f t="shared" si="12"/>
        <v>0</v>
      </c>
      <c r="AH9" s="3">
        <f t="shared" si="12"/>
        <v>0</v>
      </c>
      <c r="AI9" s="3">
        <f t="shared" si="12"/>
        <v>0</v>
      </c>
      <c r="AJ9" s="3">
        <f t="shared" si="12"/>
        <v>0</v>
      </c>
      <c r="AK9" s="3">
        <f t="shared" si="12"/>
        <v>0</v>
      </c>
      <c r="AL9" s="3">
        <f t="shared" si="12"/>
        <v>0</v>
      </c>
      <c r="AM9" s="3">
        <f t="shared" si="12"/>
        <v>0</v>
      </c>
      <c r="AN9" s="3">
        <f t="shared" si="12"/>
        <v>0</v>
      </c>
    </row>
    <row r="10" spans="1:40" x14ac:dyDescent="0.35">
      <c r="A10" s="1">
        <v>251</v>
      </c>
      <c r="B10">
        <v>15738.967948671299</v>
      </c>
      <c r="C10">
        <v>17664</v>
      </c>
      <c r="D10">
        <v>182</v>
      </c>
      <c r="E10" s="3">
        <v>-0.1089805282681555</v>
      </c>
      <c r="F10" s="3">
        <v>0.1089805282681555</v>
      </c>
      <c r="G10" s="3">
        <f t="shared" si="5"/>
        <v>0.1089805282681555</v>
      </c>
      <c r="H10" s="3">
        <f t="shared" si="2"/>
        <v>0.1089805282681555</v>
      </c>
      <c r="I10" s="3">
        <f t="shared" si="2"/>
        <v>0.1089805282681555</v>
      </c>
      <c r="J10" s="3">
        <f t="shared" si="2"/>
        <v>0.1089805282681555</v>
      </c>
      <c r="K10" s="3">
        <f t="shared" si="2"/>
        <v>0.1089805282681555</v>
      </c>
      <c r="L10" s="3">
        <f t="shared" si="2"/>
        <v>0.1089805282681555</v>
      </c>
      <c r="M10" s="3">
        <f t="shared" si="2"/>
        <v>0.1089805282681555</v>
      </c>
      <c r="N10" s="3">
        <f t="shared" si="2"/>
        <v>0.1089805282681555</v>
      </c>
      <c r="O10" s="3">
        <f t="shared" si="2"/>
        <v>0.1089805282681555</v>
      </c>
      <c r="P10" s="3">
        <f t="shared" si="2"/>
        <v>0.1089805282681555</v>
      </c>
      <c r="Q10" s="3">
        <f t="shared" si="2"/>
        <v>0.1089805282681555</v>
      </c>
      <c r="R10" s="3">
        <f t="shared" si="2"/>
        <v>0.1089805282681555</v>
      </c>
      <c r="S10" s="3">
        <f t="shared" si="2"/>
        <v>0.1089805282681555</v>
      </c>
      <c r="T10" s="3">
        <f t="shared" si="2"/>
        <v>0.1089805282681555</v>
      </c>
      <c r="U10" s="3">
        <f t="shared" si="2"/>
        <v>0.1089805282681555</v>
      </c>
      <c r="V10" s="3">
        <f t="shared" si="2"/>
        <v>0.1089805282681555</v>
      </c>
      <c r="Y10" s="3">
        <f t="shared" si="6"/>
        <v>0</v>
      </c>
      <c r="Z10" s="3">
        <f t="shared" ref="Z10:AN10" si="13">IF(AND($C10&gt;Y$2,$C10&lt;Z$2),$F10,)</f>
        <v>0</v>
      </c>
      <c r="AA10" s="3">
        <f t="shared" si="13"/>
        <v>0</v>
      </c>
      <c r="AB10" s="3">
        <f t="shared" si="13"/>
        <v>0</v>
      </c>
      <c r="AC10" s="3">
        <f t="shared" si="13"/>
        <v>0</v>
      </c>
      <c r="AD10" s="3">
        <f t="shared" si="13"/>
        <v>0</v>
      </c>
      <c r="AE10" s="3">
        <f t="shared" si="13"/>
        <v>0</v>
      </c>
      <c r="AF10" s="3">
        <f t="shared" si="13"/>
        <v>0</v>
      </c>
      <c r="AG10" s="3">
        <f t="shared" si="13"/>
        <v>0</v>
      </c>
      <c r="AH10" s="3">
        <f t="shared" si="13"/>
        <v>0</v>
      </c>
      <c r="AI10" s="3">
        <f t="shared" si="13"/>
        <v>0</v>
      </c>
      <c r="AJ10" s="3">
        <f t="shared" si="13"/>
        <v>0</v>
      </c>
      <c r="AK10" s="3">
        <f t="shared" si="13"/>
        <v>0</v>
      </c>
      <c r="AL10" s="3">
        <f t="shared" si="13"/>
        <v>0</v>
      </c>
      <c r="AM10" s="3">
        <f t="shared" si="13"/>
        <v>0</v>
      </c>
      <c r="AN10" s="3">
        <f t="shared" si="13"/>
        <v>0</v>
      </c>
    </row>
    <row r="11" spans="1:40" x14ac:dyDescent="0.35">
      <c r="A11" s="1">
        <v>252</v>
      </c>
      <c r="B11">
        <v>4728.0385201749759</v>
      </c>
      <c r="C11">
        <v>2568</v>
      </c>
      <c r="D11">
        <v>162</v>
      </c>
      <c r="E11" s="3">
        <v>0.84113649539523982</v>
      </c>
      <c r="F11" s="3">
        <v>0.84113649539523982</v>
      </c>
      <c r="G11" s="3">
        <f t="shared" si="5"/>
        <v>0.84113649539523982</v>
      </c>
      <c r="H11" s="3">
        <f t="shared" si="2"/>
        <v>0.84113649539523982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ref="Z11:AN11" si="14">IF(AND($C11&gt;Y$2,$C11&lt;Z$2),$F11,)</f>
        <v>0</v>
      </c>
      <c r="AA11" s="3">
        <f t="shared" si="14"/>
        <v>0.84113649539523982</v>
      </c>
      <c r="AB11" s="3">
        <f t="shared" si="14"/>
        <v>0</v>
      </c>
      <c r="AC11" s="3">
        <f t="shared" si="14"/>
        <v>0</v>
      </c>
      <c r="AD11" s="3">
        <f t="shared" si="14"/>
        <v>0</v>
      </c>
      <c r="AE11" s="3">
        <f t="shared" si="14"/>
        <v>0</v>
      </c>
      <c r="AF11" s="3">
        <f t="shared" si="14"/>
        <v>0</v>
      </c>
      <c r="AG11" s="3">
        <f t="shared" si="14"/>
        <v>0</v>
      </c>
      <c r="AH11" s="3">
        <f t="shared" si="14"/>
        <v>0</v>
      </c>
      <c r="AI11" s="3">
        <f t="shared" si="14"/>
        <v>0</v>
      </c>
      <c r="AJ11" s="3">
        <f t="shared" si="14"/>
        <v>0</v>
      </c>
      <c r="AK11" s="3">
        <f t="shared" si="14"/>
        <v>0</v>
      </c>
      <c r="AL11" s="3">
        <f t="shared" si="14"/>
        <v>0</v>
      </c>
      <c r="AM11" s="3">
        <f t="shared" si="14"/>
        <v>0</v>
      </c>
      <c r="AN11" s="3">
        <f t="shared" si="14"/>
        <v>0</v>
      </c>
    </row>
    <row r="12" spans="1:40" x14ac:dyDescent="0.35">
      <c r="A12" s="1">
        <v>253</v>
      </c>
      <c r="B12">
        <v>5013.2442131357193</v>
      </c>
      <c r="C12">
        <v>2032</v>
      </c>
      <c r="D12">
        <v>144</v>
      </c>
      <c r="E12" s="3">
        <v>1.4671477426849009</v>
      </c>
      <c r="F12" s="3">
        <v>1.4671477426849009</v>
      </c>
      <c r="G12" s="3">
        <f t="shared" si="5"/>
        <v>1.4671477426849009</v>
      </c>
      <c r="H12" s="3">
        <f t="shared" si="2"/>
        <v>1.4671477426849009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ref="Z12:AN12" si="15">IF(AND($C12&gt;Y$2,$C12&lt;Z$2),$F12,)</f>
        <v>0</v>
      </c>
      <c r="AA12" s="3">
        <f t="shared" si="15"/>
        <v>1.4671477426849009</v>
      </c>
      <c r="AB12" s="3">
        <f t="shared" si="15"/>
        <v>0</v>
      </c>
      <c r="AC12" s="3">
        <f t="shared" si="15"/>
        <v>0</v>
      </c>
      <c r="AD12" s="3">
        <f t="shared" si="15"/>
        <v>0</v>
      </c>
      <c r="AE12" s="3">
        <f t="shared" si="15"/>
        <v>0</v>
      </c>
      <c r="AF12" s="3">
        <f t="shared" si="15"/>
        <v>0</v>
      </c>
      <c r="AG12" s="3">
        <f t="shared" si="15"/>
        <v>0</v>
      </c>
      <c r="AH12" s="3">
        <f t="shared" si="15"/>
        <v>0</v>
      </c>
      <c r="AI12" s="3">
        <f t="shared" si="15"/>
        <v>0</v>
      </c>
      <c r="AJ12" s="3">
        <f t="shared" si="15"/>
        <v>0</v>
      </c>
      <c r="AK12" s="3">
        <f t="shared" si="15"/>
        <v>0</v>
      </c>
      <c r="AL12" s="3">
        <f t="shared" si="15"/>
        <v>0</v>
      </c>
      <c r="AM12" s="3">
        <f t="shared" si="15"/>
        <v>0</v>
      </c>
      <c r="AN12" s="3">
        <f t="shared" si="15"/>
        <v>0</v>
      </c>
    </row>
    <row r="13" spans="1:40" x14ac:dyDescent="0.35">
      <c r="A13" s="1">
        <v>254</v>
      </c>
      <c r="B13">
        <v>8989.6150664237302</v>
      </c>
      <c r="C13">
        <v>10460</v>
      </c>
      <c r="D13">
        <v>182</v>
      </c>
      <c r="E13" s="3">
        <v>-0.1405721733820525</v>
      </c>
      <c r="F13" s="3">
        <v>0.1405721733820525</v>
      </c>
      <c r="G13" s="3">
        <f t="shared" si="5"/>
        <v>0.1405721733820525</v>
      </c>
      <c r="H13" s="3">
        <f t="shared" si="2"/>
        <v>0.1405721733820525</v>
      </c>
      <c r="I13" s="3">
        <f t="shared" si="2"/>
        <v>0.1405721733820525</v>
      </c>
      <c r="J13" s="3">
        <f t="shared" si="2"/>
        <v>0.1405721733820525</v>
      </c>
      <c r="K13" s="3">
        <f t="shared" si="2"/>
        <v>0.1405721733820525</v>
      </c>
      <c r="L13" s="3">
        <f t="shared" si="2"/>
        <v>0.1405721733820525</v>
      </c>
      <c r="M13" s="3">
        <f t="shared" si="2"/>
        <v>0.1405721733820525</v>
      </c>
      <c r="N13" s="3">
        <f t="shared" si="2"/>
        <v>0.1405721733820525</v>
      </c>
      <c r="O13" s="3">
        <f t="shared" si="2"/>
        <v>0.1405721733820525</v>
      </c>
      <c r="P13" s="3">
        <f t="shared" si="2"/>
        <v>0.1405721733820525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ref="Z13:AN13" si="16">IF(AND($C13&gt;Y$2,$C13&lt;Z$2),$F13,)</f>
        <v>0</v>
      </c>
      <c r="AA13" s="3">
        <f t="shared" si="16"/>
        <v>0</v>
      </c>
      <c r="AB13" s="3">
        <f t="shared" si="16"/>
        <v>0</v>
      </c>
      <c r="AC13" s="3">
        <f t="shared" si="16"/>
        <v>0</v>
      </c>
      <c r="AD13" s="3">
        <f t="shared" si="16"/>
        <v>0</v>
      </c>
      <c r="AE13" s="3">
        <f t="shared" si="16"/>
        <v>0</v>
      </c>
      <c r="AF13" s="3">
        <f t="shared" si="16"/>
        <v>0</v>
      </c>
      <c r="AG13" s="3">
        <f t="shared" si="16"/>
        <v>0</v>
      </c>
      <c r="AH13" s="3">
        <f t="shared" si="16"/>
        <v>0</v>
      </c>
      <c r="AI13" s="3">
        <f t="shared" si="16"/>
        <v>0.1405721733820525</v>
      </c>
      <c r="AJ13" s="3">
        <f t="shared" si="16"/>
        <v>0</v>
      </c>
      <c r="AK13" s="3">
        <f t="shared" si="16"/>
        <v>0</v>
      </c>
      <c r="AL13" s="3">
        <f t="shared" si="16"/>
        <v>0</v>
      </c>
      <c r="AM13" s="3">
        <f t="shared" si="16"/>
        <v>0</v>
      </c>
      <c r="AN13" s="3">
        <f t="shared" si="16"/>
        <v>0</v>
      </c>
    </row>
    <row r="14" spans="1:40" x14ac:dyDescent="0.35">
      <c r="A14" s="1">
        <v>255</v>
      </c>
      <c r="B14">
        <v>2932.8510983998699</v>
      </c>
      <c r="C14">
        <v>2864</v>
      </c>
      <c r="D14">
        <v>162</v>
      </c>
      <c r="E14" s="3">
        <v>2.4040187988781488E-2</v>
      </c>
      <c r="F14" s="3">
        <v>2.4040187988781488E-2</v>
      </c>
      <c r="G14" s="3">
        <f t="shared" si="5"/>
        <v>2.4040187988781488E-2</v>
      </c>
      <c r="H14" s="3">
        <f t="shared" si="2"/>
        <v>2.4040187988781488E-2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ref="Z14:AN14" si="17">IF(AND($C14&gt;Y$2,$C14&lt;Z$2),$F14,)</f>
        <v>0</v>
      </c>
      <c r="AA14" s="3">
        <f t="shared" si="17"/>
        <v>2.4040187988781488E-2</v>
      </c>
      <c r="AB14" s="3">
        <f t="shared" si="17"/>
        <v>0</v>
      </c>
      <c r="AC14" s="3">
        <f t="shared" si="17"/>
        <v>0</v>
      </c>
      <c r="AD14" s="3">
        <f t="shared" si="17"/>
        <v>0</v>
      </c>
      <c r="AE14" s="3">
        <f t="shared" si="17"/>
        <v>0</v>
      </c>
      <c r="AF14" s="3">
        <f t="shared" si="17"/>
        <v>0</v>
      </c>
      <c r="AG14" s="3">
        <f t="shared" si="17"/>
        <v>0</v>
      </c>
      <c r="AH14" s="3">
        <f t="shared" si="17"/>
        <v>0</v>
      </c>
      <c r="AI14" s="3">
        <f t="shared" si="17"/>
        <v>0</v>
      </c>
      <c r="AJ14" s="3">
        <f t="shared" si="17"/>
        <v>0</v>
      </c>
      <c r="AK14" s="3">
        <f t="shared" si="17"/>
        <v>0</v>
      </c>
      <c r="AL14" s="3">
        <f t="shared" si="17"/>
        <v>0</v>
      </c>
      <c r="AM14" s="3">
        <f t="shared" si="17"/>
        <v>0</v>
      </c>
      <c r="AN14" s="3">
        <f t="shared" si="17"/>
        <v>0</v>
      </c>
    </row>
    <row r="15" spans="1:40" x14ac:dyDescent="0.35">
      <c r="A15" s="1">
        <v>256</v>
      </c>
      <c r="B15">
        <v>6081.2568156095931</v>
      </c>
      <c r="C15">
        <v>4120</v>
      </c>
      <c r="D15">
        <v>162</v>
      </c>
      <c r="E15" s="3">
        <v>0.47603320767223128</v>
      </c>
      <c r="F15" s="3">
        <v>0.47603320767223128</v>
      </c>
      <c r="G15" s="3">
        <f t="shared" si="5"/>
        <v>0.47603320767223128</v>
      </c>
      <c r="H15" s="3">
        <f t="shared" si="2"/>
        <v>0.47603320767223128</v>
      </c>
      <c r="I15" s="3">
        <f t="shared" si="2"/>
        <v>0.47603320767223128</v>
      </c>
      <c r="J15" s="3">
        <f t="shared" si="2"/>
        <v>0.47603320767223128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ref="Z15:AN15" si="18">IF(AND($C15&gt;Y$2,$C15&lt;Z$2),$F15,)</f>
        <v>0</v>
      </c>
      <c r="AA15" s="3">
        <f t="shared" si="18"/>
        <v>0</v>
      </c>
      <c r="AB15" s="3">
        <f t="shared" si="18"/>
        <v>0</v>
      </c>
      <c r="AC15" s="3">
        <f t="shared" si="18"/>
        <v>0.47603320767223128</v>
      </c>
      <c r="AD15" s="3">
        <f t="shared" si="18"/>
        <v>0</v>
      </c>
      <c r="AE15" s="3">
        <f t="shared" si="18"/>
        <v>0</v>
      </c>
      <c r="AF15" s="3">
        <f t="shared" si="18"/>
        <v>0</v>
      </c>
      <c r="AG15" s="3">
        <f t="shared" si="18"/>
        <v>0</v>
      </c>
      <c r="AH15" s="3">
        <f t="shared" si="18"/>
        <v>0</v>
      </c>
      <c r="AI15" s="3">
        <f t="shared" si="18"/>
        <v>0</v>
      </c>
      <c r="AJ15" s="3">
        <f t="shared" si="18"/>
        <v>0</v>
      </c>
      <c r="AK15" s="3">
        <f t="shared" si="18"/>
        <v>0</v>
      </c>
      <c r="AL15" s="3">
        <f t="shared" si="18"/>
        <v>0</v>
      </c>
      <c r="AM15" s="3">
        <f t="shared" si="18"/>
        <v>0</v>
      </c>
      <c r="AN15" s="3">
        <f t="shared" si="18"/>
        <v>0</v>
      </c>
    </row>
    <row r="16" spans="1:40" x14ac:dyDescent="0.35">
      <c r="A16" s="1">
        <v>257</v>
      </c>
      <c r="B16">
        <v>10897.481398142851</v>
      </c>
      <c r="C16">
        <v>8760</v>
      </c>
      <c r="D16">
        <v>162</v>
      </c>
      <c r="E16" s="3">
        <v>0.24400472581539431</v>
      </c>
      <c r="F16" s="3">
        <v>0.24400472581539431</v>
      </c>
      <c r="G16" s="3">
        <f t="shared" si="5"/>
        <v>0.24400472581539431</v>
      </c>
      <c r="H16" s="3">
        <f t="shared" si="2"/>
        <v>0.24400472581539431</v>
      </c>
      <c r="I16" s="3">
        <f t="shared" si="2"/>
        <v>0.24400472581539431</v>
      </c>
      <c r="J16" s="3">
        <f t="shared" si="2"/>
        <v>0.24400472581539431</v>
      </c>
      <c r="K16" s="3">
        <f t="shared" si="2"/>
        <v>0.24400472581539431</v>
      </c>
      <c r="L16" s="3">
        <f t="shared" si="2"/>
        <v>0.24400472581539431</v>
      </c>
      <c r="M16" s="3">
        <f t="shared" si="2"/>
        <v>0.24400472581539431</v>
      </c>
      <c r="N16" s="3">
        <f t="shared" si="2"/>
        <v>0.24400472581539431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ref="Z16:AN16" si="19">IF(AND($C16&gt;Y$2,$C16&lt;Z$2),$F16,)</f>
        <v>0</v>
      </c>
      <c r="AA16" s="3">
        <f t="shared" si="19"/>
        <v>0</v>
      </c>
      <c r="AB16" s="3">
        <f t="shared" si="19"/>
        <v>0</v>
      </c>
      <c r="AC16" s="3">
        <f t="shared" si="19"/>
        <v>0</v>
      </c>
      <c r="AD16" s="3">
        <f t="shared" si="19"/>
        <v>0</v>
      </c>
      <c r="AE16" s="3">
        <f t="shared" si="19"/>
        <v>0</v>
      </c>
      <c r="AF16" s="3">
        <f t="shared" si="19"/>
        <v>0</v>
      </c>
      <c r="AG16" s="3">
        <f t="shared" si="19"/>
        <v>0.24400472581539431</v>
      </c>
      <c r="AH16" s="3">
        <f t="shared" si="19"/>
        <v>0</v>
      </c>
      <c r="AI16" s="3">
        <f t="shared" si="19"/>
        <v>0</v>
      </c>
      <c r="AJ16" s="3">
        <f t="shared" si="19"/>
        <v>0</v>
      </c>
      <c r="AK16" s="3">
        <f t="shared" si="19"/>
        <v>0</v>
      </c>
      <c r="AL16" s="3">
        <f t="shared" si="19"/>
        <v>0</v>
      </c>
      <c r="AM16" s="3">
        <f t="shared" si="19"/>
        <v>0</v>
      </c>
      <c r="AN16" s="3">
        <f t="shared" si="19"/>
        <v>0</v>
      </c>
    </row>
    <row r="17" spans="1:40" x14ac:dyDescent="0.35">
      <c r="A17" s="1">
        <v>258</v>
      </c>
      <c r="B17">
        <v>7504.2302786822156</v>
      </c>
      <c r="C17">
        <v>8080</v>
      </c>
      <c r="D17">
        <v>162</v>
      </c>
      <c r="E17" s="3">
        <v>-7.1258628875963459E-2</v>
      </c>
      <c r="F17" s="3">
        <v>7.1258628875963459E-2</v>
      </c>
      <c r="G17" s="3">
        <f t="shared" si="5"/>
        <v>7.1258628875963459E-2</v>
      </c>
      <c r="H17" s="3">
        <f t="shared" si="2"/>
        <v>7.1258628875963459E-2</v>
      </c>
      <c r="I17" s="3">
        <f t="shared" si="2"/>
        <v>7.1258628875963459E-2</v>
      </c>
      <c r="J17" s="3">
        <f t="shared" si="2"/>
        <v>7.1258628875963459E-2</v>
      </c>
      <c r="K17" s="3">
        <f t="shared" si="2"/>
        <v>7.1258628875963459E-2</v>
      </c>
      <c r="L17" s="3">
        <f t="shared" si="2"/>
        <v>7.1258628875963459E-2</v>
      </c>
      <c r="M17" s="3">
        <f t="shared" si="2"/>
        <v>7.1258628875963459E-2</v>
      </c>
      <c r="N17" s="3">
        <f t="shared" si="2"/>
        <v>7.1258628875963459E-2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ref="Z17:AN17" si="20">IF(AND($C17&gt;Y$2,$C17&lt;Z$2),$F17,)</f>
        <v>0</v>
      </c>
      <c r="AA17" s="3">
        <f t="shared" si="20"/>
        <v>0</v>
      </c>
      <c r="AB17" s="3">
        <f t="shared" si="20"/>
        <v>0</v>
      </c>
      <c r="AC17" s="3">
        <f t="shared" si="20"/>
        <v>0</v>
      </c>
      <c r="AD17" s="3">
        <f t="shared" si="20"/>
        <v>0</v>
      </c>
      <c r="AE17" s="3">
        <f t="shared" si="20"/>
        <v>0</v>
      </c>
      <c r="AF17" s="3">
        <f t="shared" si="20"/>
        <v>0</v>
      </c>
      <c r="AG17" s="3">
        <f t="shared" si="20"/>
        <v>7.1258628875963459E-2</v>
      </c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20"/>
        <v>0</v>
      </c>
      <c r="AL17" s="3">
        <f t="shared" si="20"/>
        <v>0</v>
      </c>
      <c r="AM17" s="3">
        <f t="shared" si="20"/>
        <v>0</v>
      </c>
      <c r="AN17" s="3">
        <f t="shared" si="20"/>
        <v>0</v>
      </c>
    </row>
    <row r="18" spans="1:40" x14ac:dyDescent="0.35">
      <c r="A18" s="1">
        <v>259</v>
      </c>
      <c r="B18">
        <v>8266.2732476193341</v>
      </c>
      <c r="C18">
        <v>9676</v>
      </c>
      <c r="D18">
        <v>162</v>
      </c>
      <c r="E18" s="3">
        <v>-0.1456931327388038</v>
      </c>
      <c r="F18" s="3">
        <v>0.1456931327388038</v>
      </c>
      <c r="G18" s="3">
        <f t="shared" si="5"/>
        <v>0.1456931327388038</v>
      </c>
      <c r="H18" s="3">
        <f t="shared" si="2"/>
        <v>0.1456931327388038</v>
      </c>
      <c r="I18" s="3">
        <f t="shared" si="2"/>
        <v>0.1456931327388038</v>
      </c>
      <c r="J18" s="3">
        <f t="shared" si="2"/>
        <v>0.1456931327388038</v>
      </c>
      <c r="K18" s="3">
        <f t="shared" si="2"/>
        <v>0.1456931327388038</v>
      </c>
      <c r="L18" s="3">
        <f t="shared" si="2"/>
        <v>0.1456931327388038</v>
      </c>
      <c r="M18" s="3">
        <f t="shared" si="2"/>
        <v>0.1456931327388038</v>
      </c>
      <c r="N18" s="3">
        <f t="shared" si="2"/>
        <v>0.1456931327388038</v>
      </c>
      <c r="O18" s="3">
        <f t="shared" si="2"/>
        <v>0.1456931327388038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ref="Z18:AN18" si="21">IF(AND($C18&gt;Y$2,$C18&lt;Z$2),$F18,)</f>
        <v>0</v>
      </c>
      <c r="AA18" s="3">
        <f t="shared" si="21"/>
        <v>0</v>
      </c>
      <c r="AB18" s="3">
        <f t="shared" si="21"/>
        <v>0</v>
      </c>
      <c r="AC18" s="3">
        <f t="shared" si="21"/>
        <v>0</v>
      </c>
      <c r="AD18" s="3">
        <f t="shared" si="21"/>
        <v>0</v>
      </c>
      <c r="AE18" s="3">
        <f t="shared" si="21"/>
        <v>0</v>
      </c>
      <c r="AF18" s="3">
        <f t="shared" si="21"/>
        <v>0</v>
      </c>
      <c r="AG18" s="3">
        <f t="shared" si="21"/>
        <v>0</v>
      </c>
      <c r="AH18" s="3">
        <f t="shared" si="21"/>
        <v>0.1456931327388038</v>
      </c>
      <c r="AI18" s="3">
        <f t="shared" si="21"/>
        <v>0</v>
      </c>
      <c r="AJ18" s="3">
        <f t="shared" si="21"/>
        <v>0</v>
      </c>
      <c r="AK18" s="3">
        <f t="shared" si="21"/>
        <v>0</v>
      </c>
      <c r="AL18" s="3">
        <f t="shared" si="21"/>
        <v>0</v>
      </c>
      <c r="AM18" s="3">
        <f t="shared" si="21"/>
        <v>0</v>
      </c>
      <c r="AN18" s="3">
        <f t="shared" si="21"/>
        <v>0</v>
      </c>
    </row>
    <row r="19" spans="1:40" x14ac:dyDescent="0.35">
      <c r="A19" s="1">
        <v>260</v>
      </c>
      <c r="B19">
        <v>3996.0015405168829</v>
      </c>
      <c r="C19">
        <v>4224</v>
      </c>
      <c r="D19">
        <v>162</v>
      </c>
      <c r="E19" s="3">
        <v>-5.397690802157129E-2</v>
      </c>
      <c r="F19" s="3">
        <v>5.397690802157129E-2</v>
      </c>
      <c r="G19" s="3">
        <f t="shared" si="5"/>
        <v>5.397690802157129E-2</v>
      </c>
      <c r="H19" s="3">
        <f t="shared" si="5"/>
        <v>5.397690802157129E-2</v>
      </c>
      <c r="I19" s="3">
        <f t="shared" si="5"/>
        <v>5.397690802157129E-2</v>
      </c>
      <c r="J19" s="3">
        <f t="shared" si="5"/>
        <v>5.397690802157129E-2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19" si="22">IF(AND($C19&gt;Y$2,$C19&lt;Z$2),$F19,)</f>
        <v>0</v>
      </c>
      <c r="AA19" s="3">
        <f t="shared" si="22"/>
        <v>0</v>
      </c>
      <c r="AB19" s="3">
        <f t="shared" si="22"/>
        <v>0</v>
      </c>
      <c r="AC19" s="3">
        <f t="shared" si="22"/>
        <v>5.397690802157129E-2</v>
      </c>
      <c r="AD19" s="3">
        <f t="shared" si="22"/>
        <v>0</v>
      </c>
      <c r="AE19" s="3">
        <f t="shared" si="22"/>
        <v>0</v>
      </c>
      <c r="AF19" s="3">
        <f t="shared" si="22"/>
        <v>0</v>
      </c>
      <c r="AG19" s="3">
        <f t="shared" si="22"/>
        <v>0</v>
      </c>
      <c r="AH19" s="3">
        <f t="shared" si="22"/>
        <v>0</v>
      </c>
      <c r="AI19" s="3">
        <f t="shared" si="22"/>
        <v>0</v>
      </c>
      <c r="AJ19" s="3">
        <f t="shared" si="22"/>
        <v>0</v>
      </c>
      <c r="AK19" s="3">
        <f t="shared" si="22"/>
        <v>0</v>
      </c>
      <c r="AL19" s="3">
        <f t="shared" si="22"/>
        <v>0</v>
      </c>
      <c r="AM19" s="3">
        <f t="shared" si="22"/>
        <v>0</v>
      </c>
      <c r="AN19" s="3">
        <f t="shared" si="22"/>
        <v>0</v>
      </c>
    </row>
    <row r="20" spans="1:40" x14ac:dyDescent="0.35">
      <c r="A20" s="1">
        <v>261</v>
      </c>
      <c r="B20">
        <v>2415.3710047237842</v>
      </c>
      <c r="C20">
        <v>1940</v>
      </c>
      <c r="D20">
        <v>139</v>
      </c>
      <c r="E20" s="3">
        <v>0.24503660037308439</v>
      </c>
      <c r="F20" s="3">
        <v>0.24503660037308439</v>
      </c>
      <c r="G20" s="3">
        <f t="shared" si="5"/>
        <v>0.24503660037308439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ref="Z20:AN20" si="23">IF(AND($C20&gt;Y$2,$C20&lt;Z$2),$F20,)</f>
        <v>0.24503660037308439</v>
      </c>
      <c r="AA20" s="3">
        <f t="shared" si="23"/>
        <v>0</v>
      </c>
      <c r="AB20" s="3">
        <f t="shared" si="23"/>
        <v>0</v>
      </c>
      <c r="AC20" s="3">
        <f t="shared" si="23"/>
        <v>0</v>
      </c>
      <c r="AD20" s="3">
        <f t="shared" si="23"/>
        <v>0</v>
      </c>
      <c r="AE20" s="3">
        <f t="shared" si="23"/>
        <v>0</v>
      </c>
      <c r="AF20" s="3">
        <f t="shared" si="23"/>
        <v>0</v>
      </c>
      <c r="AG20" s="3">
        <f t="shared" si="23"/>
        <v>0</v>
      </c>
      <c r="AH20" s="3">
        <f t="shared" si="23"/>
        <v>0</v>
      </c>
      <c r="AI20" s="3">
        <f t="shared" si="23"/>
        <v>0</v>
      </c>
      <c r="AJ20" s="3">
        <f t="shared" si="23"/>
        <v>0</v>
      </c>
      <c r="AK20" s="3">
        <f t="shared" si="23"/>
        <v>0</v>
      </c>
      <c r="AL20" s="3">
        <f t="shared" si="23"/>
        <v>0</v>
      </c>
      <c r="AM20" s="3">
        <f t="shared" si="23"/>
        <v>0</v>
      </c>
      <c r="AN20" s="3">
        <f t="shared" si="23"/>
        <v>0</v>
      </c>
    </row>
    <row r="21" spans="1:40" x14ac:dyDescent="0.35">
      <c r="A21" s="1">
        <v>262</v>
      </c>
      <c r="B21">
        <v>8356.7977573064582</v>
      </c>
      <c r="C21">
        <v>11800</v>
      </c>
      <c r="D21">
        <v>162</v>
      </c>
      <c r="E21" s="3">
        <v>-0.29179680022826632</v>
      </c>
      <c r="F21" s="3">
        <v>0.29179680022826632</v>
      </c>
      <c r="G21" s="3">
        <f t="shared" si="5"/>
        <v>0.29179680022826632</v>
      </c>
      <c r="H21" s="3">
        <f t="shared" si="5"/>
        <v>0.29179680022826632</v>
      </c>
      <c r="I21" s="3">
        <f t="shared" si="5"/>
        <v>0.29179680022826632</v>
      </c>
      <c r="J21" s="3">
        <f t="shared" si="5"/>
        <v>0.29179680022826632</v>
      </c>
      <c r="K21" s="3">
        <f t="shared" si="5"/>
        <v>0.29179680022826632</v>
      </c>
      <c r="L21" s="3">
        <f t="shared" si="5"/>
        <v>0.29179680022826632</v>
      </c>
      <c r="M21" s="3">
        <f t="shared" si="5"/>
        <v>0.29179680022826632</v>
      </c>
      <c r="N21" s="3">
        <f t="shared" si="5"/>
        <v>0.29179680022826632</v>
      </c>
      <c r="O21" s="3">
        <f t="shared" si="5"/>
        <v>0.29179680022826632</v>
      </c>
      <c r="P21" s="3">
        <f t="shared" si="5"/>
        <v>0.29179680022826632</v>
      </c>
      <c r="Q21" s="3">
        <f t="shared" si="5"/>
        <v>0.29179680022826632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ref="Z21:AN21" si="24">IF(AND($C21&gt;Y$2,$C21&lt;Z$2),$F21,)</f>
        <v>0</v>
      </c>
      <c r="AA21" s="3">
        <f t="shared" si="24"/>
        <v>0</v>
      </c>
      <c r="AB21" s="3">
        <f t="shared" si="24"/>
        <v>0</v>
      </c>
      <c r="AC21" s="3">
        <f t="shared" si="24"/>
        <v>0</v>
      </c>
      <c r="AD21" s="3">
        <f t="shared" si="24"/>
        <v>0</v>
      </c>
      <c r="AE21" s="3">
        <f t="shared" si="24"/>
        <v>0</v>
      </c>
      <c r="AF21" s="3">
        <f t="shared" si="24"/>
        <v>0</v>
      </c>
      <c r="AG21" s="3">
        <f t="shared" si="24"/>
        <v>0</v>
      </c>
      <c r="AH21" s="3">
        <f t="shared" si="24"/>
        <v>0</v>
      </c>
      <c r="AI21" s="3">
        <f t="shared" si="24"/>
        <v>0</v>
      </c>
      <c r="AJ21" s="3">
        <f t="shared" si="24"/>
        <v>0.29179680022826632</v>
      </c>
      <c r="AK21" s="3">
        <f t="shared" si="24"/>
        <v>0</v>
      </c>
      <c r="AL21" s="3">
        <f t="shared" si="24"/>
        <v>0</v>
      </c>
      <c r="AM21" s="3">
        <f t="shared" si="24"/>
        <v>0</v>
      </c>
      <c r="AN21" s="3">
        <f t="shared" si="24"/>
        <v>0</v>
      </c>
    </row>
    <row r="22" spans="1:40" x14ac:dyDescent="0.35">
      <c r="A22" s="1">
        <v>263</v>
      </c>
      <c r="B22">
        <v>7004.2591918053713</v>
      </c>
      <c r="C22">
        <v>4256</v>
      </c>
      <c r="D22">
        <v>162</v>
      </c>
      <c r="E22" s="3">
        <v>0.64573759205953274</v>
      </c>
      <c r="F22" s="3">
        <v>0.64573759205953274</v>
      </c>
      <c r="G22" s="3">
        <f t="shared" si="5"/>
        <v>0.64573759205953274</v>
      </c>
      <c r="H22" s="3">
        <f t="shared" si="5"/>
        <v>0.64573759205953274</v>
      </c>
      <c r="I22" s="3">
        <f t="shared" si="5"/>
        <v>0.64573759205953274</v>
      </c>
      <c r="J22" s="3">
        <f t="shared" si="5"/>
        <v>0.64573759205953274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ref="Z22:AN22" si="25">IF(AND($C22&gt;Y$2,$C22&lt;Z$2),$F22,)</f>
        <v>0</v>
      </c>
      <c r="AA22" s="3">
        <f t="shared" si="25"/>
        <v>0</v>
      </c>
      <c r="AB22" s="3">
        <f t="shared" si="25"/>
        <v>0</v>
      </c>
      <c r="AC22" s="3">
        <f t="shared" si="25"/>
        <v>0.64573759205953274</v>
      </c>
      <c r="AD22" s="3">
        <f t="shared" si="25"/>
        <v>0</v>
      </c>
      <c r="AE22" s="3">
        <f t="shared" si="25"/>
        <v>0</v>
      </c>
      <c r="AF22" s="3">
        <f t="shared" si="25"/>
        <v>0</v>
      </c>
      <c r="AG22" s="3">
        <f t="shared" si="25"/>
        <v>0</v>
      </c>
      <c r="AH22" s="3">
        <f t="shared" si="25"/>
        <v>0</v>
      </c>
      <c r="AI22" s="3">
        <f t="shared" si="25"/>
        <v>0</v>
      </c>
      <c r="AJ22" s="3">
        <f t="shared" si="25"/>
        <v>0</v>
      </c>
      <c r="AK22" s="3">
        <f t="shared" si="25"/>
        <v>0</v>
      </c>
      <c r="AL22" s="3">
        <f t="shared" si="25"/>
        <v>0</v>
      </c>
      <c r="AM22" s="3">
        <f t="shared" si="25"/>
        <v>0</v>
      </c>
      <c r="AN22" s="3">
        <f t="shared" si="25"/>
        <v>0</v>
      </c>
    </row>
    <row r="23" spans="1:40" x14ac:dyDescent="0.35">
      <c r="A23" s="1">
        <v>264</v>
      </c>
      <c r="B23">
        <v>7246.5955885182948</v>
      </c>
      <c r="C23">
        <v>9132</v>
      </c>
      <c r="D23">
        <v>154</v>
      </c>
      <c r="E23" s="3">
        <v>-0.20646128027613939</v>
      </c>
      <c r="F23" s="3">
        <v>0.20646128027613939</v>
      </c>
      <c r="G23" s="3">
        <f t="shared" si="5"/>
        <v>0.20646128027613939</v>
      </c>
      <c r="H23" s="3">
        <f t="shared" si="5"/>
        <v>0.20646128027613939</v>
      </c>
      <c r="I23" s="3">
        <f t="shared" si="5"/>
        <v>0.20646128027613939</v>
      </c>
      <c r="J23" s="3">
        <f t="shared" si="5"/>
        <v>0.20646128027613939</v>
      </c>
      <c r="K23" s="3">
        <f t="shared" si="5"/>
        <v>0.20646128027613939</v>
      </c>
      <c r="L23" s="3">
        <f t="shared" si="5"/>
        <v>0.20646128027613939</v>
      </c>
      <c r="M23" s="3">
        <f t="shared" si="5"/>
        <v>0.20646128027613939</v>
      </c>
      <c r="N23" s="3">
        <f t="shared" si="5"/>
        <v>0.20646128027613939</v>
      </c>
      <c r="O23" s="3">
        <f t="shared" si="5"/>
        <v>0.20646128027613939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ref="Z23:AN23" si="26">IF(AND($C23&gt;Y$2,$C23&lt;Z$2),$F23,)</f>
        <v>0</v>
      </c>
      <c r="AA23" s="3">
        <f t="shared" si="26"/>
        <v>0</v>
      </c>
      <c r="AB23" s="3">
        <f t="shared" si="26"/>
        <v>0</v>
      </c>
      <c r="AC23" s="3">
        <f t="shared" si="26"/>
        <v>0</v>
      </c>
      <c r="AD23" s="3">
        <f t="shared" si="26"/>
        <v>0</v>
      </c>
      <c r="AE23" s="3">
        <f t="shared" si="26"/>
        <v>0</v>
      </c>
      <c r="AF23" s="3">
        <f t="shared" si="26"/>
        <v>0</v>
      </c>
      <c r="AG23" s="3">
        <f t="shared" si="26"/>
        <v>0</v>
      </c>
      <c r="AH23" s="3">
        <f t="shared" si="26"/>
        <v>0.20646128027613939</v>
      </c>
      <c r="AI23" s="3">
        <f t="shared" si="26"/>
        <v>0</v>
      </c>
      <c r="AJ23" s="3">
        <f t="shared" si="26"/>
        <v>0</v>
      </c>
      <c r="AK23" s="3">
        <f t="shared" si="26"/>
        <v>0</v>
      </c>
      <c r="AL23" s="3">
        <f t="shared" si="26"/>
        <v>0</v>
      </c>
      <c r="AM23" s="3">
        <f t="shared" si="26"/>
        <v>0</v>
      </c>
      <c r="AN23" s="3">
        <f t="shared" si="26"/>
        <v>0</v>
      </c>
    </row>
    <row r="24" spans="1:40" x14ac:dyDescent="0.35">
      <c r="A24" s="1">
        <v>265</v>
      </c>
      <c r="B24">
        <v>6338.2941293197146</v>
      </c>
      <c r="C24">
        <v>6696</v>
      </c>
      <c r="D24">
        <v>162</v>
      </c>
      <c r="E24" s="3">
        <v>-5.3420828954642403E-2</v>
      </c>
      <c r="F24" s="3">
        <v>5.3420828954642403E-2</v>
      </c>
      <c r="G24" s="3">
        <f t="shared" si="5"/>
        <v>5.3420828954642403E-2</v>
      </c>
      <c r="H24" s="3">
        <f t="shared" si="5"/>
        <v>5.3420828954642403E-2</v>
      </c>
      <c r="I24" s="3">
        <f t="shared" si="5"/>
        <v>5.3420828954642403E-2</v>
      </c>
      <c r="J24" s="3">
        <f t="shared" si="5"/>
        <v>5.3420828954642403E-2</v>
      </c>
      <c r="K24" s="3">
        <f t="shared" si="5"/>
        <v>5.3420828954642403E-2</v>
      </c>
      <c r="L24" s="3">
        <f t="shared" si="5"/>
        <v>5.3420828954642403E-2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ref="Z24:AN24" si="27">IF(AND($C24&gt;Y$2,$C24&lt;Z$2),$F24,)</f>
        <v>0</v>
      </c>
      <c r="AA24" s="3">
        <f t="shared" si="27"/>
        <v>0</v>
      </c>
      <c r="AB24" s="3">
        <f t="shared" si="27"/>
        <v>0</v>
      </c>
      <c r="AC24" s="3">
        <f t="shared" si="27"/>
        <v>0</v>
      </c>
      <c r="AD24" s="3">
        <f t="shared" si="27"/>
        <v>0</v>
      </c>
      <c r="AE24" s="3">
        <f t="shared" si="27"/>
        <v>5.3420828954642403E-2</v>
      </c>
      <c r="AF24" s="3">
        <f t="shared" si="27"/>
        <v>0</v>
      </c>
      <c r="AG24" s="3">
        <f t="shared" si="27"/>
        <v>0</v>
      </c>
      <c r="AH24" s="3">
        <f t="shared" si="27"/>
        <v>0</v>
      </c>
      <c r="AI24" s="3">
        <f t="shared" si="27"/>
        <v>0</v>
      </c>
      <c r="AJ24" s="3">
        <f t="shared" si="27"/>
        <v>0</v>
      </c>
      <c r="AK24" s="3">
        <f t="shared" si="27"/>
        <v>0</v>
      </c>
      <c r="AL24" s="3">
        <f t="shared" si="27"/>
        <v>0</v>
      </c>
      <c r="AM24" s="3">
        <f t="shared" si="27"/>
        <v>0</v>
      </c>
      <c r="AN24" s="3">
        <f t="shared" si="27"/>
        <v>0</v>
      </c>
    </row>
    <row r="25" spans="1:40" x14ac:dyDescent="0.35">
      <c r="A25" s="1">
        <v>266</v>
      </c>
      <c r="B25">
        <v>3861.4155221669712</v>
      </c>
      <c r="C25">
        <v>6096</v>
      </c>
      <c r="D25">
        <v>162</v>
      </c>
      <c r="E25" s="3">
        <v>-0.36656569518258347</v>
      </c>
      <c r="F25" s="3">
        <v>0.36656569518258347</v>
      </c>
      <c r="G25" s="3">
        <f t="shared" si="5"/>
        <v>0.36656569518258347</v>
      </c>
      <c r="H25" s="3">
        <f t="shared" si="5"/>
        <v>0.36656569518258347</v>
      </c>
      <c r="I25" s="3">
        <f t="shared" si="5"/>
        <v>0.36656569518258347</v>
      </c>
      <c r="J25" s="3">
        <f t="shared" si="5"/>
        <v>0.36656569518258347</v>
      </c>
      <c r="K25" s="3">
        <f t="shared" si="5"/>
        <v>0.36656569518258347</v>
      </c>
      <c r="L25" s="3">
        <f t="shared" si="5"/>
        <v>0.36656569518258347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ref="Z25:AN25" si="28">IF(AND($C25&gt;Y$2,$C25&lt;Z$2),$F25,)</f>
        <v>0</v>
      </c>
      <c r="AA25" s="3">
        <f t="shared" si="28"/>
        <v>0</v>
      </c>
      <c r="AB25" s="3">
        <f t="shared" si="28"/>
        <v>0</v>
      </c>
      <c r="AC25" s="3">
        <f t="shared" si="28"/>
        <v>0</v>
      </c>
      <c r="AD25" s="3">
        <f t="shared" si="28"/>
        <v>0</v>
      </c>
      <c r="AE25" s="3">
        <f t="shared" si="28"/>
        <v>0.36656569518258347</v>
      </c>
      <c r="AF25" s="3">
        <f t="shared" si="28"/>
        <v>0</v>
      </c>
      <c r="AG25" s="3">
        <f t="shared" si="28"/>
        <v>0</v>
      </c>
      <c r="AH25" s="3">
        <f t="shared" si="28"/>
        <v>0</v>
      </c>
      <c r="AI25" s="3">
        <f t="shared" si="28"/>
        <v>0</v>
      </c>
      <c r="AJ25" s="3">
        <f t="shared" si="28"/>
        <v>0</v>
      </c>
      <c r="AK25" s="3">
        <f t="shared" si="28"/>
        <v>0</v>
      </c>
      <c r="AL25" s="3">
        <f t="shared" si="28"/>
        <v>0</v>
      </c>
      <c r="AM25" s="3">
        <f t="shared" si="28"/>
        <v>0</v>
      </c>
      <c r="AN25" s="3">
        <f t="shared" si="28"/>
        <v>0</v>
      </c>
    </row>
    <row r="26" spans="1:40" x14ac:dyDescent="0.35">
      <c r="A26" s="1">
        <v>267</v>
      </c>
      <c r="B26">
        <v>9163.1953017461728</v>
      </c>
      <c r="C26">
        <v>7124</v>
      </c>
      <c r="D26">
        <v>162</v>
      </c>
      <c r="E26" s="3">
        <v>0.28624302382736849</v>
      </c>
      <c r="F26" s="3">
        <v>0.28624302382736849</v>
      </c>
      <c r="G26" s="3">
        <f t="shared" si="5"/>
        <v>0.28624302382736849</v>
      </c>
      <c r="H26" s="3">
        <f t="shared" si="5"/>
        <v>0.28624302382736849</v>
      </c>
      <c r="I26" s="3">
        <f t="shared" si="5"/>
        <v>0.28624302382736849</v>
      </c>
      <c r="J26" s="3">
        <f t="shared" si="5"/>
        <v>0.28624302382736849</v>
      </c>
      <c r="K26" s="3">
        <f t="shared" si="5"/>
        <v>0.28624302382736849</v>
      </c>
      <c r="L26" s="3">
        <f t="shared" si="5"/>
        <v>0.28624302382736849</v>
      </c>
      <c r="M26" s="3">
        <f t="shared" si="5"/>
        <v>0.28624302382736849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ref="Z26:AN26" si="29">IF(AND($C26&gt;Y$2,$C26&lt;Z$2),$F26,)</f>
        <v>0</v>
      </c>
      <c r="AA26" s="3">
        <f t="shared" si="29"/>
        <v>0</v>
      </c>
      <c r="AB26" s="3">
        <f t="shared" si="29"/>
        <v>0</v>
      </c>
      <c r="AC26" s="3">
        <f t="shared" si="29"/>
        <v>0</v>
      </c>
      <c r="AD26" s="3">
        <f t="shared" si="29"/>
        <v>0</v>
      </c>
      <c r="AE26" s="3">
        <f t="shared" si="29"/>
        <v>0</v>
      </c>
      <c r="AF26" s="3">
        <f t="shared" si="29"/>
        <v>0.28624302382736849</v>
      </c>
      <c r="AG26" s="3">
        <f t="shared" si="29"/>
        <v>0</v>
      </c>
      <c r="AH26" s="3">
        <f t="shared" si="29"/>
        <v>0</v>
      </c>
      <c r="AI26" s="3">
        <f t="shared" si="29"/>
        <v>0</v>
      </c>
      <c r="AJ26" s="3">
        <f t="shared" si="29"/>
        <v>0</v>
      </c>
      <c r="AK26" s="3">
        <f t="shared" si="29"/>
        <v>0</v>
      </c>
      <c r="AL26" s="3">
        <f t="shared" si="29"/>
        <v>0</v>
      </c>
      <c r="AM26" s="3">
        <f t="shared" si="29"/>
        <v>0</v>
      </c>
      <c r="AN26" s="3">
        <f t="shared" si="29"/>
        <v>0</v>
      </c>
    </row>
    <row r="27" spans="1:40" x14ac:dyDescent="0.35">
      <c r="A27" s="1">
        <v>268</v>
      </c>
      <c r="B27">
        <v>11962.55475741565</v>
      </c>
      <c r="C27">
        <v>10624</v>
      </c>
      <c r="D27">
        <v>162</v>
      </c>
      <c r="E27" s="3">
        <v>0.12599348243746711</v>
      </c>
      <c r="F27" s="3">
        <v>0.12599348243746711</v>
      </c>
      <c r="G27" s="3">
        <f t="shared" si="5"/>
        <v>0.12599348243746711</v>
      </c>
      <c r="H27" s="3">
        <f t="shared" si="5"/>
        <v>0.12599348243746711</v>
      </c>
      <c r="I27" s="3">
        <f t="shared" si="5"/>
        <v>0.12599348243746711</v>
      </c>
      <c r="J27" s="3">
        <f t="shared" si="5"/>
        <v>0.12599348243746711</v>
      </c>
      <c r="K27" s="3">
        <f t="shared" si="5"/>
        <v>0.12599348243746711</v>
      </c>
      <c r="L27" s="3">
        <f t="shared" si="5"/>
        <v>0.12599348243746711</v>
      </c>
      <c r="M27" s="3">
        <f t="shared" si="5"/>
        <v>0.12599348243746711</v>
      </c>
      <c r="N27" s="3">
        <f t="shared" si="5"/>
        <v>0.12599348243746711</v>
      </c>
      <c r="O27" s="3">
        <f t="shared" si="5"/>
        <v>0.12599348243746711</v>
      </c>
      <c r="P27" s="3">
        <f t="shared" si="5"/>
        <v>0.12599348243746711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ref="Z27:AN27" si="30">IF(AND($C27&gt;Y$2,$C27&lt;Z$2),$F27,)</f>
        <v>0</v>
      </c>
      <c r="AA27" s="3">
        <f t="shared" si="30"/>
        <v>0</v>
      </c>
      <c r="AB27" s="3">
        <f t="shared" si="30"/>
        <v>0</v>
      </c>
      <c r="AC27" s="3">
        <f t="shared" si="30"/>
        <v>0</v>
      </c>
      <c r="AD27" s="3">
        <f t="shared" si="30"/>
        <v>0</v>
      </c>
      <c r="AE27" s="3">
        <f t="shared" si="30"/>
        <v>0</v>
      </c>
      <c r="AF27" s="3">
        <f t="shared" si="30"/>
        <v>0</v>
      </c>
      <c r="AG27" s="3">
        <f t="shared" si="30"/>
        <v>0</v>
      </c>
      <c r="AH27" s="3">
        <f t="shared" si="30"/>
        <v>0</v>
      </c>
      <c r="AI27" s="3">
        <f t="shared" si="30"/>
        <v>0.12599348243746711</v>
      </c>
      <c r="AJ27" s="3">
        <f t="shared" si="30"/>
        <v>0</v>
      </c>
      <c r="AK27" s="3">
        <f t="shared" si="30"/>
        <v>0</v>
      </c>
      <c r="AL27" s="3">
        <f t="shared" si="30"/>
        <v>0</v>
      </c>
      <c r="AM27" s="3">
        <f t="shared" si="30"/>
        <v>0</v>
      </c>
      <c r="AN27" s="3">
        <f t="shared" si="30"/>
        <v>0</v>
      </c>
    </row>
    <row r="28" spans="1:40" x14ac:dyDescent="0.35">
      <c r="A28" s="1">
        <v>269</v>
      </c>
      <c r="B28">
        <v>6466.9124998532161</v>
      </c>
      <c r="C28">
        <v>8012</v>
      </c>
      <c r="D28">
        <v>162</v>
      </c>
      <c r="E28" s="3">
        <v>-0.19284666751707241</v>
      </c>
      <c r="F28" s="3">
        <v>0.19284666751707241</v>
      </c>
      <c r="G28" s="3">
        <f t="shared" si="5"/>
        <v>0.19284666751707241</v>
      </c>
      <c r="H28" s="3">
        <f t="shared" si="5"/>
        <v>0.19284666751707241</v>
      </c>
      <c r="I28" s="3">
        <f t="shared" si="5"/>
        <v>0.19284666751707241</v>
      </c>
      <c r="J28" s="3">
        <f t="shared" si="5"/>
        <v>0.19284666751707241</v>
      </c>
      <c r="K28" s="3">
        <f t="shared" si="5"/>
        <v>0.19284666751707241</v>
      </c>
      <c r="L28" s="3">
        <f t="shared" si="5"/>
        <v>0.19284666751707241</v>
      </c>
      <c r="M28" s="3">
        <f t="shared" si="5"/>
        <v>0.19284666751707241</v>
      </c>
      <c r="N28" s="3">
        <f t="shared" si="5"/>
        <v>0.19284666751707241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ref="Z28:AN28" si="31">IF(AND($C28&gt;Y$2,$C28&lt;Z$2),$F28,)</f>
        <v>0</v>
      </c>
      <c r="AA28" s="3">
        <f t="shared" si="31"/>
        <v>0</v>
      </c>
      <c r="AB28" s="3">
        <f t="shared" si="31"/>
        <v>0</v>
      </c>
      <c r="AC28" s="3">
        <f t="shared" si="31"/>
        <v>0</v>
      </c>
      <c r="AD28" s="3">
        <f t="shared" si="31"/>
        <v>0</v>
      </c>
      <c r="AE28" s="3">
        <f t="shared" si="31"/>
        <v>0</v>
      </c>
      <c r="AF28" s="3">
        <f t="shared" si="31"/>
        <v>0</v>
      </c>
      <c r="AG28" s="3">
        <f t="shared" si="31"/>
        <v>0.19284666751707241</v>
      </c>
      <c r="AH28" s="3">
        <f t="shared" si="31"/>
        <v>0</v>
      </c>
      <c r="AI28" s="3">
        <f t="shared" si="31"/>
        <v>0</v>
      </c>
      <c r="AJ28" s="3">
        <f t="shared" si="31"/>
        <v>0</v>
      </c>
      <c r="AK28" s="3">
        <f t="shared" si="31"/>
        <v>0</v>
      </c>
      <c r="AL28" s="3">
        <f t="shared" si="31"/>
        <v>0</v>
      </c>
      <c r="AM28" s="3">
        <f t="shared" si="31"/>
        <v>0</v>
      </c>
      <c r="AN28" s="3">
        <f t="shared" si="31"/>
        <v>0</v>
      </c>
    </row>
    <row r="29" spans="1:40" x14ac:dyDescent="0.35">
      <c r="A29" s="1">
        <v>270</v>
      </c>
      <c r="B29">
        <v>8597.0612038642103</v>
      </c>
      <c r="C29">
        <v>6672</v>
      </c>
      <c r="D29">
        <v>162</v>
      </c>
      <c r="E29" s="3">
        <v>0.28852835789331688</v>
      </c>
      <c r="F29" s="3">
        <v>0.28852835789331688</v>
      </c>
      <c r="G29" s="3">
        <f t="shared" si="5"/>
        <v>0.28852835789331688</v>
      </c>
      <c r="H29" s="3">
        <f t="shared" si="5"/>
        <v>0.28852835789331688</v>
      </c>
      <c r="I29" s="3">
        <f t="shared" si="5"/>
        <v>0.28852835789331688</v>
      </c>
      <c r="J29" s="3">
        <f t="shared" si="5"/>
        <v>0.28852835789331688</v>
      </c>
      <c r="K29" s="3">
        <f t="shared" si="5"/>
        <v>0.28852835789331688</v>
      </c>
      <c r="L29" s="3">
        <f t="shared" si="5"/>
        <v>0.28852835789331688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ref="Z29:AN29" si="32">IF(AND($C29&gt;Y$2,$C29&lt;Z$2),$F29,)</f>
        <v>0</v>
      </c>
      <c r="AA29" s="3">
        <f t="shared" si="32"/>
        <v>0</v>
      </c>
      <c r="AB29" s="3">
        <f t="shared" si="32"/>
        <v>0</v>
      </c>
      <c r="AC29" s="3">
        <f t="shared" si="32"/>
        <v>0</v>
      </c>
      <c r="AD29" s="3">
        <f t="shared" si="32"/>
        <v>0</v>
      </c>
      <c r="AE29" s="3">
        <f t="shared" si="32"/>
        <v>0.28852835789331688</v>
      </c>
      <c r="AF29" s="3">
        <f t="shared" si="32"/>
        <v>0</v>
      </c>
      <c r="AG29" s="3">
        <f t="shared" si="32"/>
        <v>0</v>
      </c>
      <c r="AH29" s="3">
        <f t="shared" si="32"/>
        <v>0</v>
      </c>
      <c r="AI29" s="3">
        <f t="shared" si="32"/>
        <v>0</v>
      </c>
      <c r="AJ29" s="3">
        <f t="shared" si="32"/>
        <v>0</v>
      </c>
      <c r="AK29" s="3">
        <f t="shared" si="32"/>
        <v>0</v>
      </c>
      <c r="AL29" s="3">
        <f t="shared" si="32"/>
        <v>0</v>
      </c>
      <c r="AM29" s="3">
        <f t="shared" si="32"/>
        <v>0</v>
      </c>
      <c r="AN29" s="3">
        <f t="shared" si="32"/>
        <v>0</v>
      </c>
    </row>
    <row r="30" spans="1:40" x14ac:dyDescent="0.35">
      <c r="A30" s="1">
        <v>271</v>
      </c>
      <c r="B30">
        <v>7764.3261899180234</v>
      </c>
      <c r="C30">
        <v>9520</v>
      </c>
      <c r="D30">
        <v>162</v>
      </c>
      <c r="E30" s="3">
        <v>-0.18441951786575381</v>
      </c>
      <c r="F30" s="3">
        <v>0.18441951786575381</v>
      </c>
      <c r="G30" s="3">
        <f t="shared" si="5"/>
        <v>0.18441951786575381</v>
      </c>
      <c r="H30" s="3">
        <f t="shared" si="5"/>
        <v>0.18441951786575381</v>
      </c>
      <c r="I30" s="3">
        <f t="shared" si="5"/>
        <v>0.18441951786575381</v>
      </c>
      <c r="J30" s="3">
        <f t="shared" si="5"/>
        <v>0.18441951786575381</v>
      </c>
      <c r="K30" s="3">
        <f t="shared" si="5"/>
        <v>0.18441951786575381</v>
      </c>
      <c r="L30" s="3">
        <f t="shared" si="5"/>
        <v>0.18441951786575381</v>
      </c>
      <c r="M30" s="3">
        <f t="shared" si="5"/>
        <v>0.18441951786575381</v>
      </c>
      <c r="N30" s="3">
        <f t="shared" si="5"/>
        <v>0.18441951786575381</v>
      </c>
      <c r="O30" s="3">
        <f t="shared" si="5"/>
        <v>0.18441951786575381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ref="Z30:AN30" si="33">IF(AND($C30&gt;Y$2,$C30&lt;Z$2),$F30,)</f>
        <v>0</v>
      </c>
      <c r="AA30" s="3">
        <f t="shared" si="33"/>
        <v>0</v>
      </c>
      <c r="AB30" s="3">
        <f t="shared" si="33"/>
        <v>0</v>
      </c>
      <c r="AC30" s="3">
        <f t="shared" si="33"/>
        <v>0</v>
      </c>
      <c r="AD30" s="3">
        <f t="shared" si="33"/>
        <v>0</v>
      </c>
      <c r="AE30" s="3">
        <f t="shared" si="33"/>
        <v>0</v>
      </c>
      <c r="AF30" s="3">
        <f t="shared" si="33"/>
        <v>0</v>
      </c>
      <c r="AG30" s="3">
        <f t="shared" si="33"/>
        <v>0</v>
      </c>
      <c r="AH30" s="3">
        <f t="shared" si="33"/>
        <v>0.18441951786575381</v>
      </c>
      <c r="AI30" s="3">
        <f t="shared" si="33"/>
        <v>0</v>
      </c>
      <c r="AJ30" s="3">
        <f t="shared" si="33"/>
        <v>0</v>
      </c>
      <c r="AK30" s="3">
        <f t="shared" si="33"/>
        <v>0</v>
      </c>
      <c r="AL30" s="3">
        <f t="shared" si="33"/>
        <v>0</v>
      </c>
      <c r="AM30" s="3">
        <f t="shared" si="33"/>
        <v>0</v>
      </c>
      <c r="AN30" s="3">
        <f t="shared" si="33"/>
        <v>0</v>
      </c>
    </row>
    <row r="31" spans="1:40" x14ac:dyDescent="0.35">
      <c r="A31" s="1">
        <v>272</v>
      </c>
      <c r="B31">
        <v>9135.3309774160007</v>
      </c>
      <c r="C31">
        <v>10884</v>
      </c>
      <c r="D31">
        <v>162</v>
      </c>
      <c r="E31" s="3">
        <v>-0.16066418803601609</v>
      </c>
      <c r="F31" s="3">
        <v>0.16066418803601609</v>
      </c>
      <c r="G31" s="3">
        <f t="shared" si="5"/>
        <v>0.16066418803601609</v>
      </c>
      <c r="H31" s="3">
        <f t="shared" si="5"/>
        <v>0.16066418803601609</v>
      </c>
      <c r="I31" s="3">
        <f t="shared" si="5"/>
        <v>0.16066418803601609</v>
      </c>
      <c r="J31" s="3">
        <f t="shared" si="5"/>
        <v>0.16066418803601609</v>
      </c>
      <c r="K31" s="3">
        <f t="shared" si="5"/>
        <v>0.16066418803601609</v>
      </c>
      <c r="L31" s="3">
        <f t="shared" si="5"/>
        <v>0.16066418803601609</v>
      </c>
      <c r="M31" s="3">
        <f t="shared" si="5"/>
        <v>0.16066418803601609</v>
      </c>
      <c r="N31" s="3">
        <f t="shared" si="5"/>
        <v>0.16066418803601609</v>
      </c>
      <c r="O31" s="3">
        <f t="shared" si="5"/>
        <v>0.16066418803601609</v>
      </c>
      <c r="P31" s="3">
        <f t="shared" si="5"/>
        <v>0.16066418803601609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ref="Z31:AN31" si="34">IF(AND($C31&gt;Y$2,$C31&lt;Z$2),$F31,)</f>
        <v>0</v>
      </c>
      <c r="AA31" s="3">
        <f t="shared" si="34"/>
        <v>0</v>
      </c>
      <c r="AB31" s="3">
        <f t="shared" si="34"/>
        <v>0</v>
      </c>
      <c r="AC31" s="3">
        <f t="shared" si="34"/>
        <v>0</v>
      </c>
      <c r="AD31" s="3">
        <f t="shared" si="34"/>
        <v>0</v>
      </c>
      <c r="AE31" s="3">
        <f t="shared" si="34"/>
        <v>0</v>
      </c>
      <c r="AF31" s="3">
        <f t="shared" si="34"/>
        <v>0</v>
      </c>
      <c r="AG31" s="3">
        <f t="shared" si="34"/>
        <v>0</v>
      </c>
      <c r="AH31" s="3">
        <f t="shared" si="34"/>
        <v>0</v>
      </c>
      <c r="AI31" s="3">
        <f t="shared" si="34"/>
        <v>0.16066418803601609</v>
      </c>
      <c r="AJ31" s="3">
        <f t="shared" si="34"/>
        <v>0</v>
      </c>
      <c r="AK31" s="3">
        <f t="shared" si="34"/>
        <v>0</v>
      </c>
      <c r="AL31" s="3">
        <f t="shared" si="34"/>
        <v>0</v>
      </c>
      <c r="AM31" s="3">
        <f t="shared" si="34"/>
        <v>0</v>
      </c>
      <c r="AN31" s="3">
        <f t="shared" si="34"/>
        <v>0</v>
      </c>
    </row>
    <row r="32" spans="1:40" x14ac:dyDescent="0.35">
      <c r="A32" s="1">
        <v>273</v>
      </c>
      <c r="B32">
        <v>7969.3268811381886</v>
      </c>
      <c r="C32">
        <v>9068</v>
      </c>
      <c r="D32">
        <v>162</v>
      </c>
      <c r="E32" s="3">
        <v>-0.12115936467377721</v>
      </c>
      <c r="F32" s="3">
        <v>0.12115936467377721</v>
      </c>
      <c r="G32" s="3">
        <f t="shared" si="5"/>
        <v>0.12115936467377721</v>
      </c>
      <c r="H32" s="3">
        <f t="shared" si="5"/>
        <v>0.12115936467377721</v>
      </c>
      <c r="I32" s="3">
        <f t="shared" si="5"/>
        <v>0.12115936467377721</v>
      </c>
      <c r="J32" s="3">
        <f t="shared" si="5"/>
        <v>0.12115936467377721</v>
      </c>
      <c r="K32" s="3">
        <f t="shared" si="5"/>
        <v>0.12115936467377721</v>
      </c>
      <c r="L32" s="3">
        <f t="shared" si="5"/>
        <v>0.12115936467377721</v>
      </c>
      <c r="M32" s="3">
        <f t="shared" si="5"/>
        <v>0.12115936467377721</v>
      </c>
      <c r="N32" s="3">
        <f t="shared" si="5"/>
        <v>0.12115936467377721</v>
      </c>
      <c r="O32" s="3">
        <f t="shared" si="5"/>
        <v>0.12115936467377721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ref="Z32:AN32" si="35">IF(AND($C32&gt;Y$2,$C32&lt;Z$2),$F32,)</f>
        <v>0</v>
      </c>
      <c r="AA32" s="3">
        <f t="shared" si="35"/>
        <v>0</v>
      </c>
      <c r="AB32" s="3">
        <f t="shared" si="35"/>
        <v>0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F32" s="3">
        <f t="shared" si="35"/>
        <v>0</v>
      </c>
      <c r="AG32" s="3">
        <f t="shared" si="35"/>
        <v>0</v>
      </c>
      <c r="AH32" s="3">
        <f t="shared" si="35"/>
        <v>0.12115936467377721</v>
      </c>
      <c r="AI32" s="3">
        <f t="shared" si="35"/>
        <v>0</v>
      </c>
      <c r="AJ32" s="3">
        <f t="shared" si="35"/>
        <v>0</v>
      </c>
      <c r="AK32" s="3">
        <f t="shared" si="35"/>
        <v>0</v>
      </c>
      <c r="AL32" s="3">
        <f t="shared" si="35"/>
        <v>0</v>
      </c>
      <c r="AM32" s="3">
        <f t="shared" si="35"/>
        <v>0</v>
      </c>
      <c r="AN32" s="3">
        <f t="shared" si="35"/>
        <v>0</v>
      </c>
    </row>
    <row r="33" spans="1:40" x14ac:dyDescent="0.35">
      <c r="A33" s="1">
        <v>274</v>
      </c>
      <c r="B33">
        <v>9932.9274718552388</v>
      </c>
      <c r="C33">
        <v>5963</v>
      </c>
      <c r="D33">
        <v>162</v>
      </c>
      <c r="E33" s="3">
        <v>0.66576009925460999</v>
      </c>
      <c r="F33" s="3">
        <v>0.66576009925460999</v>
      </c>
      <c r="G33" s="3">
        <f t="shared" si="5"/>
        <v>0.66576009925460999</v>
      </c>
      <c r="H33" s="3">
        <f t="shared" si="5"/>
        <v>0.66576009925460999</v>
      </c>
      <c r="I33" s="3">
        <f t="shared" si="5"/>
        <v>0.66576009925460999</v>
      </c>
      <c r="J33" s="3">
        <f t="shared" si="5"/>
        <v>0.66576009925460999</v>
      </c>
      <c r="K33" s="3">
        <f t="shared" si="5"/>
        <v>0.66576009925460999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ref="Z33:AN33" si="36">IF(AND($C33&gt;Y$2,$C33&lt;Z$2),$F33,)</f>
        <v>0</v>
      </c>
      <c r="AA33" s="3">
        <f t="shared" si="36"/>
        <v>0</v>
      </c>
      <c r="AB33" s="3">
        <f t="shared" si="36"/>
        <v>0</v>
      </c>
      <c r="AC33" s="3">
        <f t="shared" si="36"/>
        <v>0</v>
      </c>
      <c r="AD33" s="3">
        <f t="shared" si="36"/>
        <v>0.66576009925460999</v>
      </c>
      <c r="AE33" s="3">
        <f t="shared" si="36"/>
        <v>0</v>
      </c>
      <c r="AF33" s="3">
        <f t="shared" si="36"/>
        <v>0</v>
      </c>
      <c r="AG33" s="3">
        <f t="shared" si="36"/>
        <v>0</v>
      </c>
      <c r="AH33" s="3">
        <f t="shared" si="36"/>
        <v>0</v>
      </c>
      <c r="AI33" s="3">
        <f t="shared" si="36"/>
        <v>0</v>
      </c>
      <c r="AJ33" s="3">
        <f t="shared" si="36"/>
        <v>0</v>
      </c>
      <c r="AK33" s="3">
        <f t="shared" si="36"/>
        <v>0</v>
      </c>
      <c r="AL33" s="3">
        <f t="shared" si="36"/>
        <v>0</v>
      </c>
      <c r="AM33" s="3">
        <f t="shared" si="36"/>
        <v>0</v>
      </c>
      <c r="AN33" s="3">
        <f t="shared" si="36"/>
        <v>0</v>
      </c>
    </row>
    <row r="34" spans="1:40" x14ac:dyDescent="0.35">
      <c r="A34" s="1">
        <v>275</v>
      </c>
      <c r="B34">
        <v>4532.2046477280546</v>
      </c>
      <c r="C34">
        <v>3336</v>
      </c>
      <c r="D34">
        <v>154</v>
      </c>
      <c r="E34" s="3">
        <v>0.35857453469066392</v>
      </c>
      <c r="F34" s="3">
        <v>0.35857453469066392</v>
      </c>
      <c r="G34" s="3">
        <f t="shared" ref="G34:V49" si="37">IF($C34&gt;G$2,$F34,)</f>
        <v>0.35857453469066392</v>
      </c>
      <c r="H34" s="3">
        <f t="shared" si="37"/>
        <v>0.35857453469066392</v>
      </c>
      <c r="I34" s="3">
        <f t="shared" si="37"/>
        <v>0.35857453469066392</v>
      </c>
      <c r="J34" s="3">
        <f t="shared" si="37"/>
        <v>0</v>
      </c>
      <c r="K34" s="3">
        <f t="shared" si="37"/>
        <v>0</v>
      </c>
      <c r="L34" s="3">
        <f t="shared" si="37"/>
        <v>0</v>
      </c>
      <c r="M34" s="3">
        <f t="shared" si="37"/>
        <v>0</v>
      </c>
      <c r="N34" s="3">
        <f t="shared" si="37"/>
        <v>0</v>
      </c>
      <c r="O34" s="3">
        <f t="shared" si="37"/>
        <v>0</v>
      </c>
      <c r="P34" s="3">
        <f t="shared" si="37"/>
        <v>0</v>
      </c>
      <c r="Q34" s="3">
        <f t="shared" si="37"/>
        <v>0</v>
      </c>
      <c r="R34" s="3">
        <f t="shared" si="37"/>
        <v>0</v>
      </c>
      <c r="S34" s="3">
        <f t="shared" si="37"/>
        <v>0</v>
      </c>
      <c r="T34" s="3">
        <f t="shared" si="37"/>
        <v>0</v>
      </c>
      <c r="U34" s="3">
        <f t="shared" si="37"/>
        <v>0</v>
      </c>
      <c r="V34" s="3">
        <f t="shared" si="37"/>
        <v>0</v>
      </c>
      <c r="Y34" s="3">
        <f t="shared" si="6"/>
        <v>0</v>
      </c>
      <c r="Z34" s="3">
        <f t="shared" ref="Z34:AN34" si="38">IF(AND($C34&gt;Y$2,$C34&lt;Z$2),$F34,)</f>
        <v>0</v>
      </c>
      <c r="AA34" s="3">
        <f t="shared" si="38"/>
        <v>0</v>
      </c>
      <c r="AB34" s="3">
        <f t="shared" si="38"/>
        <v>0.35857453469066392</v>
      </c>
      <c r="AC34" s="3">
        <f t="shared" si="38"/>
        <v>0</v>
      </c>
      <c r="AD34" s="3">
        <f t="shared" si="38"/>
        <v>0</v>
      </c>
      <c r="AE34" s="3">
        <f t="shared" si="38"/>
        <v>0</v>
      </c>
      <c r="AF34" s="3">
        <f t="shared" si="38"/>
        <v>0</v>
      </c>
      <c r="AG34" s="3">
        <f t="shared" si="38"/>
        <v>0</v>
      </c>
      <c r="AH34" s="3">
        <f t="shared" si="38"/>
        <v>0</v>
      </c>
      <c r="AI34" s="3">
        <f t="shared" si="38"/>
        <v>0</v>
      </c>
      <c r="AJ34" s="3">
        <f t="shared" si="38"/>
        <v>0</v>
      </c>
      <c r="AK34" s="3">
        <f t="shared" si="38"/>
        <v>0</v>
      </c>
      <c r="AL34" s="3">
        <f t="shared" si="38"/>
        <v>0</v>
      </c>
      <c r="AM34" s="3">
        <f t="shared" si="38"/>
        <v>0</v>
      </c>
      <c r="AN34" s="3">
        <f t="shared" si="38"/>
        <v>0</v>
      </c>
    </row>
    <row r="35" spans="1:40" x14ac:dyDescent="0.35">
      <c r="A35" s="1">
        <v>276</v>
      </c>
      <c r="B35">
        <v>3472.8981419967859</v>
      </c>
      <c r="C35">
        <v>5784</v>
      </c>
      <c r="D35">
        <v>143</v>
      </c>
      <c r="E35" s="3">
        <v>-0.39956809439889601</v>
      </c>
      <c r="F35" s="3">
        <v>0.39956809439889601</v>
      </c>
      <c r="G35" s="3">
        <f t="shared" si="37"/>
        <v>0.39956809439889601</v>
      </c>
      <c r="H35" s="3">
        <f t="shared" si="37"/>
        <v>0.39956809439889601</v>
      </c>
      <c r="I35" s="3">
        <f t="shared" si="37"/>
        <v>0.39956809439889601</v>
      </c>
      <c r="J35" s="3">
        <f t="shared" si="37"/>
        <v>0.39956809439889601</v>
      </c>
      <c r="K35" s="3">
        <f t="shared" si="37"/>
        <v>0.39956809439889601</v>
      </c>
      <c r="L35" s="3">
        <f t="shared" si="37"/>
        <v>0</v>
      </c>
      <c r="M35" s="3">
        <f t="shared" si="37"/>
        <v>0</v>
      </c>
      <c r="N35" s="3">
        <f t="shared" si="37"/>
        <v>0</v>
      </c>
      <c r="O35" s="3">
        <f t="shared" si="37"/>
        <v>0</v>
      </c>
      <c r="P35" s="3">
        <f t="shared" si="37"/>
        <v>0</v>
      </c>
      <c r="Q35" s="3">
        <f t="shared" si="37"/>
        <v>0</v>
      </c>
      <c r="R35" s="3">
        <f t="shared" si="37"/>
        <v>0</v>
      </c>
      <c r="S35" s="3">
        <f t="shared" si="37"/>
        <v>0</v>
      </c>
      <c r="T35" s="3">
        <f t="shared" si="37"/>
        <v>0</v>
      </c>
      <c r="U35" s="3">
        <f t="shared" si="37"/>
        <v>0</v>
      </c>
      <c r="V35" s="3">
        <f t="shared" si="37"/>
        <v>0</v>
      </c>
      <c r="Y35" s="3">
        <f t="shared" si="6"/>
        <v>0</v>
      </c>
      <c r="Z35" s="3">
        <f t="shared" ref="Z35:AN35" si="39">IF(AND($C35&gt;Y$2,$C35&lt;Z$2),$F35,)</f>
        <v>0</v>
      </c>
      <c r="AA35" s="3">
        <f t="shared" si="39"/>
        <v>0</v>
      </c>
      <c r="AB35" s="3">
        <f t="shared" si="39"/>
        <v>0</v>
      </c>
      <c r="AC35" s="3">
        <f t="shared" si="39"/>
        <v>0</v>
      </c>
      <c r="AD35" s="3">
        <f t="shared" si="39"/>
        <v>0.39956809439889601</v>
      </c>
      <c r="AE35" s="3">
        <f t="shared" si="39"/>
        <v>0</v>
      </c>
      <c r="AF35" s="3">
        <f t="shared" si="39"/>
        <v>0</v>
      </c>
      <c r="AG35" s="3">
        <f t="shared" si="39"/>
        <v>0</v>
      </c>
      <c r="AH35" s="3">
        <f t="shared" si="39"/>
        <v>0</v>
      </c>
      <c r="AI35" s="3">
        <f t="shared" si="39"/>
        <v>0</v>
      </c>
      <c r="AJ35" s="3">
        <f t="shared" si="39"/>
        <v>0</v>
      </c>
      <c r="AK35" s="3">
        <f t="shared" si="39"/>
        <v>0</v>
      </c>
      <c r="AL35" s="3">
        <f t="shared" si="39"/>
        <v>0</v>
      </c>
      <c r="AM35" s="3">
        <f t="shared" si="39"/>
        <v>0</v>
      </c>
      <c r="AN35" s="3">
        <f t="shared" si="39"/>
        <v>0</v>
      </c>
    </row>
    <row r="36" spans="1:40" x14ac:dyDescent="0.35">
      <c r="A36" s="1">
        <v>277</v>
      </c>
      <c r="B36">
        <v>4621.9462020557667</v>
      </c>
      <c r="C36">
        <v>6204</v>
      </c>
      <c r="D36">
        <v>162</v>
      </c>
      <c r="E36" s="3">
        <v>-0.2550054477666398</v>
      </c>
      <c r="F36" s="3">
        <v>0.2550054477666398</v>
      </c>
      <c r="G36" s="3">
        <f t="shared" si="37"/>
        <v>0.2550054477666398</v>
      </c>
      <c r="H36" s="3">
        <f t="shared" si="37"/>
        <v>0.2550054477666398</v>
      </c>
      <c r="I36" s="3">
        <f t="shared" si="37"/>
        <v>0.2550054477666398</v>
      </c>
      <c r="J36" s="3">
        <f t="shared" si="37"/>
        <v>0.2550054477666398</v>
      </c>
      <c r="K36" s="3">
        <f t="shared" si="37"/>
        <v>0.2550054477666398</v>
      </c>
      <c r="L36" s="3">
        <f t="shared" si="37"/>
        <v>0.2550054477666398</v>
      </c>
      <c r="M36" s="3">
        <f t="shared" si="37"/>
        <v>0</v>
      </c>
      <c r="N36" s="3">
        <f t="shared" si="37"/>
        <v>0</v>
      </c>
      <c r="O36" s="3">
        <f t="shared" si="37"/>
        <v>0</v>
      </c>
      <c r="P36" s="3">
        <f t="shared" si="37"/>
        <v>0</v>
      </c>
      <c r="Q36" s="3">
        <f t="shared" si="37"/>
        <v>0</v>
      </c>
      <c r="R36" s="3">
        <f t="shared" si="37"/>
        <v>0</v>
      </c>
      <c r="S36" s="3">
        <f t="shared" si="37"/>
        <v>0</v>
      </c>
      <c r="T36" s="3">
        <f t="shared" si="37"/>
        <v>0</v>
      </c>
      <c r="U36" s="3">
        <f t="shared" si="37"/>
        <v>0</v>
      </c>
      <c r="V36" s="3">
        <f t="shared" si="37"/>
        <v>0</v>
      </c>
      <c r="Y36" s="3">
        <f t="shared" si="6"/>
        <v>0</v>
      </c>
      <c r="Z36" s="3">
        <f t="shared" ref="Z36:AN36" si="40">IF(AND($C36&gt;Y$2,$C36&lt;Z$2),$F36,)</f>
        <v>0</v>
      </c>
      <c r="AA36" s="3">
        <f t="shared" si="40"/>
        <v>0</v>
      </c>
      <c r="AB36" s="3">
        <f t="shared" si="40"/>
        <v>0</v>
      </c>
      <c r="AC36" s="3">
        <f t="shared" si="40"/>
        <v>0</v>
      </c>
      <c r="AD36" s="3">
        <f t="shared" si="40"/>
        <v>0</v>
      </c>
      <c r="AE36" s="3">
        <f t="shared" si="40"/>
        <v>0.2550054477666398</v>
      </c>
      <c r="AF36" s="3">
        <f t="shared" si="40"/>
        <v>0</v>
      </c>
      <c r="AG36" s="3">
        <f t="shared" si="40"/>
        <v>0</v>
      </c>
      <c r="AH36" s="3">
        <f t="shared" si="40"/>
        <v>0</v>
      </c>
      <c r="AI36" s="3">
        <f t="shared" si="40"/>
        <v>0</v>
      </c>
      <c r="AJ36" s="3">
        <f t="shared" si="40"/>
        <v>0</v>
      </c>
      <c r="AK36" s="3">
        <f t="shared" si="40"/>
        <v>0</v>
      </c>
      <c r="AL36" s="3">
        <f t="shared" si="40"/>
        <v>0</v>
      </c>
      <c r="AM36" s="3">
        <f t="shared" si="40"/>
        <v>0</v>
      </c>
      <c r="AN36" s="3">
        <f t="shared" si="40"/>
        <v>0</v>
      </c>
    </row>
    <row r="37" spans="1:40" x14ac:dyDescent="0.35">
      <c r="A37" s="1">
        <v>278</v>
      </c>
      <c r="B37">
        <v>8430.5059358172584</v>
      </c>
      <c r="C37">
        <v>10212</v>
      </c>
      <c r="D37">
        <v>162</v>
      </c>
      <c r="E37" s="3">
        <v>-0.17445104427954769</v>
      </c>
      <c r="F37" s="3">
        <v>0.17445104427954769</v>
      </c>
      <c r="G37" s="3">
        <f t="shared" si="37"/>
        <v>0.17445104427954769</v>
      </c>
      <c r="H37" s="3">
        <f t="shared" si="37"/>
        <v>0.17445104427954769</v>
      </c>
      <c r="I37" s="3">
        <f t="shared" si="37"/>
        <v>0.17445104427954769</v>
      </c>
      <c r="J37" s="3">
        <f t="shared" si="37"/>
        <v>0.17445104427954769</v>
      </c>
      <c r="K37" s="3">
        <f t="shared" si="37"/>
        <v>0.17445104427954769</v>
      </c>
      <c r="L37" s="3">
        <f t="shared" si="37"/>
        <v>0.17445104427954769</v>
      </c>
      <c r="M37" s="3">
        <f t="shared" si="37"/>
        <v>0.17445104427954769</v>
      </c>
      <c r="N37" s="3">
        <f t="shared" si="37"/>
        <v>0.17445104427954769</v>
      </c>
      <c r="O37" s="3">
        <f t="shared" si="37"/>
        <v>0.17445104427954769</v>
      </c>
      <c r="P37" s="3">
        <f t="shared" si="37"/>
        <v>0.17445104427954769</v>
      </c>
      <c r="Q37" s="3">
        <f t="shared" si="37"/>
        <v>0</v>
      </c>
      <c r="R37" s="3">
        <f t="shared" si="37"/>
        <v>0</v>
      </c>
      <c r="S37" s="3">
        <f t="shared" si="37"/>
        <v>0</v>
      </c>
      <c r="T37" s="3">
        <f t="shared" si="37"/>
        <v>0</v>
      </c>
      <c r="U37" s="3">
        <f t="shared" si="37"/>
        <v>0</v>
      </c>
      <c r="V37" s="3">
        <f t="shared" si="37"/>
        <v>0</v>
      </c>
      <c r="Y37" s="3">
        <f t="shared" si="6"/>
        <v>0</v>
      </c>
      <c r="Z37" s="3">
        <f t="shared" ref="Z37:AN37" si="41">IF(AND($C37&gt;Y$2,$C37&lt;Z$2),$F37,)</f>
        <v>0</v>
      </c>
      <c r="AA37" s="3">
        <f t="shared" si="41"/>
        <v>0</v>
      </c>
      <c r="AB37" s="3">
        <f t="shared" si="41"/>
        <v>0</v>
      </c>
      <c r="AC37" s="3">
        <f t="shared" si="41"/>
        <v>0</v>
      </c>
      <c r="AD37" s="3">
        <f t="shared" si="41"/>
        <v>0</v>
      </c>
      <c r="AE37" s="3">
        <f t="shared" si="41"/>
        <v>0</v>
      </c>
      <c r="AF37" s="3">
        <f t="shared" si="41"/>
        <v>0</v>
      </c>
      <c r="AG37" s="3">
        <f t="shared" si="41"/>
        <v>0</v>
      </c>
      <c r="AH37" s="3">
        <f t="shared" si="41"/>
        <v>0</v>
      </c>
      <c r="AI37" s="3">
        <f t="shared" si="41"/>
        <v>0.17445104427954769</v>
      </c>
      <c r="AJ37" s="3">
        <f t="shared" si="41"/>
        <v>0</v>
      </c>
      <c r="AK37" s="3">
        <f t="shared" si="41"/>
        <v>0</v>
      </c>
      <c r="AL37" s="3">
        <f t="shared" si="41"/>
        <v>0</v>
      </c>
      <c r="AM37" s="3">
        <f t="shared" si="41"/>
        <v>0</v>
      </c>
      <c r="AN37" s="3">
        <f t="shared" si="41"/>
        <v>0</v>
      </c>
    </row>
    <row r="38" spans="1:40" x14ac:dyDescent="0.35">
      <c r="A38" s="1">
        <v>279</v>
      </c>
      <c r="B38">
        <v>12565.016300821961</v>
      </c>
      <c r="C38">
        <v>15152</v>
      </c>
      <c r="D38">
        <v>162</v>
      </c>
      <c r="E38" s="3">
        <v>-0.17073546061101089</v>
      </c>
      <c r="F38" s="3">
        <v>0.17073546061101089</v>
      </c>
      <c r="G38" s="3">
        <f t="shared" si="37"/>
        <v>0.17073546061101089</v>
      </c>
      <c r="H38" s="3">
        <f t="shared" si="37"/>
        <v>0.17073546061101089</v>
      </c>
      <c r="I38" s="3">
        <f t="shared" si="37"/>
        <v>0.17073546061101089</v>
      </c>
      <c r="J38" s="3">
        <f t="shared" si="37"/>
        <v>0.17073546061101089</v>
      </c>
      <c r="K38" s="3">
        <f t="shared" si="37"/>
        <v>0.17073546061101089</v>
      </c>
      <c r="L38" s="3">
        <f t="shared" si="37"/>
        <v>0.17073546061101089</v>
      </c>
      <c r="M38" s="3">
        <f t="shared" si="37"/>
        <v>0.17073546061101089</v>
      </c>
      <c r="N38" s="3">
        <f t="shared" si="37"/>
        <v>0.17073546061101089</v>
      </c>
      <c r="O38" s="3">
        <f t="shared" si="37"/>
        <v>0.17073546061101089</v>
      </c>
      <c r="P38" s="3">
        <f t="shared" si="37"/>
        <v>0.17073546061101089</v>
      </c>
      <c r="Q38" s="3">
        <f t="shared" si="37"/>
        <v>0.17073546061101089</v>
      </c>
      <c r="R38" s="3">
        <f t="shared" si="37"/>
        <v>0.17073546061101089</v>
      </c>
      <c r="S38" s="3">
        <f t="shared" si="37"/>
        <v>0.17073546061101089</v>
      </c>
      <c r="T38" s="3">
        <f t="shared" si="37"/>
        <v>0.17073546061101089</v>
      </c>
      <c r="U38" s="3">
        <f t="shared" si="37"/>
        <v>0.17073546061101089</v>
      </c>
      <c r="V38" s="3">
        <f t="shared" si="37"/>
        <v>0</v>
      </c>
      <c r="Y38" s="3">
        <f t="shared" si="6"/>
        <v>0</v>
      </c>
      <c r="Z38" s="3">
        <f t="shared" ref="Z38:AN38" si="42">IF(AND($C38&gt;Y$2,$C38&lt;Z$2),$F38,)</f>
        <v>0</v>
      </c>
      <c r="AA38" s="3">
        <f t="shared" si="42"/>
        <v>0</v>
      </c>
      <c r="AB38" s="3">
        <f t="shared" si="42"/>
        <v>0</v>
      </c>
      <c r="AC38" s="3">
        <f t="shared" si="42"/>
        <v>0</v>
      </c>
      <c r="AD38" s="3">
        <f t="shared" si="42"/>
        <v>0</v>
      </c>
      <c r="AE38" s="3">
        <f t="shared" si="42"/>
        <v>0</v>
      </c>
      <c r="AF38" s="3">
        <f t="shared" si="42"/>
        <v>0</v>
      </c>
      <c r="AG38" s="3">
        <f t="shared" si="42"/>
        <v>0</v>
      </c>
      <c r="AH38" s="3">
        <f t="shared" si="42"/>
        <v>0</v>
      </c>
      <c r="AI38" s="3">
        <f t="shared" si="42"/>
        <v>0</v>
      </c>
      <c r="AJ38" s="3">
        <f t="shared" si="42"/>
        <v>0</v>
      </c>
      <c r="AK38" s="3">
        <f t="shared" si="42"/>
        <v>0</v>
      </c>
      <c r="AL38" s="3">
        <f t="shared" si="42"/>
        <v>0</v>
      </c>
      <c r="AM38" s="3">
        <f t="shared" si="42"/>
        <v>0</v>
      </c>
      <c r="AN38" s="3">
        <f t="shared" si="42"/>
        <v>0.17073546061101089</v>
      </c>
    </row>
    <row r="39" spans="1:40" x14ac:dyDescent="0.35">
      <c r="A39" s="1">
        <v>280</v>
      </c>
      <c r="B39">
        <v>10968.190077660091</v>
      </c>
      <c r="C39">
        <v>11524</v>
      </c>
      <c r="D39">
        <v>162</v>
      </c>
      <c r="E39" s="3">
        <v>-4.8230642341193009E-2</v>
      </c>
      <c r="F39" s="3">
        <v>4.8230642341193009E-2</v>
      </c>
      <c r="G39" s="3">
        <f t="shared" si="37"/>
        <v>4.8230642341193009E-2</v>
      </c>
      <c r="H39" s="3">
        <f t="shared" si="37"/>
        <v>4.8230642341193009E-2</v>
      </c>
      <c r="I39" s="3">
        <f t="shared" si="37"/>
        <v>4.8230642341193009E-2</v>
      </c>
      <c r="J39" s="3">
        <f t="shared" si="37"/>
        <v>4.8230642341193009E-2</v>
      </c>
      <c r="K39" s="3">
        <f t="shared" si="37"/>
        <v>4.8230642341193009E-2</v>
      </c>
      <c r="L39" s="3">
        <f t="shared" si="37"/>
        <v>4.8230642341193009E-2</v>
      </c>
      <c r="M39" s="3">
        <f t="shared" si="37"/>
        <v>4.8230642341193009E-2</v>
      </c>
      <c r="N39" s="3">
        <f t="shared" si="37"/>
        <v>4.8230642341193009E-2</v>
      </c>
      <c r="O39" s="3">
        <f t="shared" si="37"/>
        <v>4.8230642341193009E-2</v>
      </c>
      <c r="P39" s="3">
        <f t="shared" si="37"/>
        <v>4.8230642341193009E-2</v>
      </c>
      <c r="Q39" s="3">
        <f t="shared" si="37"/>
        <v>4.8230642341193009E-2</v>
      </c>
      <c r="R39" s="3">
        <f t="shared" si="37"/>
        <v>0</v>
      </c>
      <c r="S39" s="3">
        <f t="shared" si="37"/>
        <v>0</v>
      </c>
      <c r="T39" s="3">
        <f t="shared" si="37"/>
        <v>0</v>
      </c>
      <c r="U39" s="3">
        <f t="shared" si="37"/>
        <v>0</v>
      </c>
      <c r="V39" s="3">
        <f t="shared" si="37"/>
        <v>0</v>
      </c>
      <c r="Y39" s="3">
        <f t="shared" si="6"/>
        <v>0</v>
      </c>
      <c r="Z39" s="3">
        <f t="shared" ref="Z39:AN39" si="43">IF(AND($C39&gt;Y$2,$C39&lt;Z$2),$F39,)</f>
        <v>0</v>
      </c>
      <c r="AA39" s="3">
        <f t="shared" si="43"/>
        <v>0</v>
      </c>
      <c r="AB39" s="3">
        <f t="shared" si="43"/>
        <v>0</v>
      </c>
      <c r="AC39" s="3">
        <f t="shared" si="43"/>
        <v>0</v>
      </c>
      <c r="AD39" s="3">
        <f t="shared" si="43"/>
        <v>0</v>
      </c>
      <c r="AE39" s="3">
        <f t="shared" si="43"/>
        <v>0</v>
      </c>
      <c r="AF39" s="3">
        <f t="shared" si="43"/>
        <v>0</v>
      </c>
      <c r="AG39" s="3">
        <f t="shared" si="43"/>
        <v>0</v>
      </c>
      <c r="AH39" s="3">
        <f t="shared" si="43"/>
        <v>0</v>
      </c>
      <c r="AI39" s="3">
        <f t="shared" si="43"/>
        <v>0</v>
      </c>
      <c r="AJ39" s="3">
        <f t="shared" si="43"/>
        <v>4.8230642341193009E-2</v>
      </c>
      <c r="AK39" s="3">
        <f t="shared" si="43"/>
        <v>0</v>
      </c>
      <c r="AL39" s="3">
        <f t="shared" si="43"/>
        <v>0</v>
      </c>
      <c r="AM39" s="3">
        <f t="shared" si="43"/>
        <v>0</v>
      </c>
      <c r="AN39" s="3">
        <f t="shared" si="43"/>
        <v>0</v>
      </c>
    </row>
    <row r="40" spans="1:40" x14ac:dyDescent="0.35">
      <c r="A40" s="1">
        <v>281</v>
      </c>
      <c r="B40">
        <v>8840.7401125645738</v>
      </c>
      <c r="C40">
        <v>8008</v>
      </c>
      <c r="D40">
        <v>117</v>
      </c>
      <c r="E40" s="3">
        <v>0.1039885255450268</v>
      </c>
      <c r="F40" s="3">
        <v>0.1039885255450268</v>
      </c>
      <c r="G40" s="3">
        <f t="shared" si="37"/>
        <v>0.1039885255450268</v>
      </c>
      <c r="H40" s="3">
        <f t="shared" si="37"/>
        <v>0.1039885255450268</v>
      </c>
      <c r="I40" s="3">
        <f t="shared" si="37"/>
        <v>0.1039885255450268</v>
      </c>
      <c r="J40" s="3">
        <f t="shared" si="37"/>
        <v>0.1039885255450268</v>
      </c>
      <c r="K40" s="3">
        <f t="shared" si="37"/>
        <v>0.1039885255450268</v>
      </c>
      <c r="L40" s="3">
        <f t="shared" si="37"/>
        <v>0.1039885255450268</v>
      </c>
      <c r="M40" s="3">
        <f t="shared" si="37"/>
        <v>0.1039885255450268</v>
      </c>
      <c r="N40" s="3">
        <f t="shared" si="37"/>
        <v>0.1039885255450268</v>
      </c>
      <c r="O40" s="3">
        <f t="shared" si="37"/>
        <v>0</v>
      </c>
      <c r="P40" s="3">
        <f t="shared" si="37"/>
        <v>0</v>
      </c>
      <c r="Q40" s="3">
        <f t="shared" si="37"/>
        <v>0</v>
      </c>
      <c r="R40" s="3">
        <f t="shared" si="37"/>
        <v>0</v>
      </c>
      <c r="S40" s="3">
        <f t="shared" si="37"/>
        <v>0</v>
      </c>
      <c r="T40" s="3">
        <f t="shared" si="37"/>
        <v>0</v>
      </c>
      <c r="U40" s="3">
        <f t="shared" si="37"/>
        <v>0</v>
      </c>
      <c r="V40" s="3">
        <f t="shared" si="37"/>
        <v>0</v>
      </c>
      <c r="Y40" s="3">
        <f t="shared" si="6"/>
        <v>0</v>
      </c>
      <c r="Z40" s="3">
        <f t="shared" ref="Z40:AN40" si="44">IF(AND($C40&gt;Y$2,$C40&lt;Z$2),$F40,)</f>
        <v>0</v>
      </c>
      <c r="AA40" s="3">
        <f t="shared" si="44"/>
        <v>0</v>
      </c>
      <c r="AB40" s="3">
        <f t="shared" si="44"/>
        <v>0</v>
      </c>
      <c r="AC40" s="3">
        <f t="shared" si="44"/>
        <v>0</v>
      </c>
      <c r="AD40" s="3">
        <f t="shared" si="44"/>
        <v>0</v>
      </c>
      <c r="AE40" s="3">
        <f t="shared" si="44"/>
        <v>0</v>
      </c>
      <c r="AF40" s="3">
        <f t="shared" si="44"/>
        <v>0</v>
      </c>
      <c r="AG40" s="3">
        <f t="shared" si="44"/>
        <v>0.1039885255450268</v>
      </c>
      <c r="AH40" s="3">
        <f t="shared" si="44"/>
        <v>0</v>
      </c>
      <c r="AI40" s="3">
        <f t="shared" si="44"/>
        <v>0</v>
      </c>
      <c r="AJ40" s="3">
        <f t="shared" si="44"/>
        <v>0</v>
      </c>
      <c r="AK40" s="3">
        <f t="shared" si="44"/>
        <v>0</v>
      </c>
      <c r="AL40" s="3">
        <f t="shared" si="44"/>
        <v>0</v>
      </c>
      <c r="AM40" s="3">
        <f t="shared" si="44"/>
        <v>0</v>
      </c>
      <c r="AN40" s="3">
        <f t="shared" si="44"/>
        <v>0</v>
      </c>
    </row>
    <row r="41" spans="1:40" x14ac:dyDescent="0.35">
      <c r="A41" s="1">
        <v>282</v>
      </c>
      <c r="B41">
        <v>5080.378501596957</v>
      </c>
      <c r="C41">
        <v>6588</v>
      </c>
      <c r="D41">
        <v>162</v>
      </c>
      <c r="E41" s="3">
        <v>-0.2288435789925688</v>
      </c>
      <c r="F41" s="3">
        <v>0.2288435789925688</v>
      </c>
      <c r="G41" s="3">
        <f t="shared" si="37"/>
        <v>0.2288435789925688</v>
      </c>
      <c r="H41" s="3">
        <f t="shared" si="37"/>
        <v>0.2288435789925688</v>
      </c>
      <c r="I41" s="3">
        <f t="shared" si="37"/>
        <v>0.2288435789925688</v>
      </c>
      <c r="J41" s="3">
        <f t="shared" si="37"/>
        <v>0.2288435789925688</v>
      </c>
      <c r="K41" s="3">
        <f t="shared" si="37"/>
        <v>0.2288435789925688</v>
      </c>
      <c r="L41" s="3">
        <f t="shared" si="37"/>
        <v>0.2288435789925688</v>
      </c>
      <c r="M41" s="3">
        <f t="shared" si="37"/>
        <v>0</v>
      </c>
      <c r="N41" s="3">
        <f t="shared" si="37"/>
        <v>0</v>
      </c>
      <c r="O41" s="3">
        <f t="shared" si="37"/>
        <v>0</v>
      </c>
      <c r="P41" s="3">
        <f t="shared" si="37"/>
        <v>0</v>
      </c>
      <c r="Q41" s="3">
        <f t="shared" si="37"/>
        <v>0</v>
      </c>
      <c r="R41" s="3">
        <f t="shared" si="37"/>
        <v>0</v>
      </c>
      <c r="S41" s="3">
        <f t="shared" si="37"/>
        <v>0</v>
      </c>
      <c r="T41" s="3">
        <f t="shared" si="37"/>
        <v>0</v>
      </c>
      <c r="U41" s="3">
        <f t="shared" si="37"/>
        <v>0</v>
      </c>
      <c r="V41" s="3">
        <f t="shared" si="37"/>
        <v>0</v>
      </c>
      <c r="Y41" s="3">
        <f t="shared" si="6"/>
        <v>0</v>
      </c>
      <c r="Z41" s="3">
        <f t="shared" ref="Z41:AN41" si="45">IF(AND($C41&gt;Y$2,$C41&lt;Z$2),$F41,)</f>
        <v>0</v>
      </c>
      <c r="AA41" s="3">
        <f t="shared" si="45"/>
        <v>0</v>
      </c>
      <c r="AB41" s="3">
        <f t="shared" si="45"/>
        <v>0</v>
      </c>
      <c r="AC41" s="3">
        <f t="shared" si="45"/>
        <v>0</v>
      </c>
      <c r="AD41" s="3">
        <f t="shared" si="45"/>
        <v>0</v>
      </c>
      <c r="AE41" s="3">
        <f t="shared" si="45"/>
        <v>0.2288435789925688</v>
      </c>
      <c r="AF41" s="3">
        <f t="shared" si="45"/>
        <v>0</v>
      </c>
      <c r="AG41" s="3">
        <f t="shared" si="45"/>
        <v>0</v>
      </c>
      <c r="AH41" s="3">
        <f t="shared" si="45"/>
        <v>0</v>
      </c>
      <c r="AI41" s="3">
        <f t="shared" si="45"/>
        <v>0</v>
      </c>
      <c r="AJ41" s="3">
        <f t="shared" si="45"/>
        <v>0</v>
      </c>
      <c r="AK41" s="3">
        <f t="shared" si="45"/>
        <v>0</v>
      </c>
      <c r="AL41" s="3">
        <f t="shared" si="45"/>
        <v>0</v>
      </c>
      <c r="AM41" s="3">
        <f t="shared" si="45"/>
        <v>0</v>
      </c>
      <c r="AN41" s="3">
        <f t="shared" si="45"/>
        <v>0</v>
      </c>
    </row>
    <row r="42" spans="1:40" x14ac:dyDescent="0.35">
      <c r="A42" s="1">
        <v>283</v>
      </c>
      <c r="B42">
        <v>3212.2538602519849</v>
      </c>
      <c r="C42">
        <v>1968</v>
      </c>
      <c r="D42">
        <v>92</v>
      </c>
      <c r="E42" s="3">
        <v>0.63224281516869163</v>
      </c>
      <c r="F42" s="3">
        <v>0.63224281516869163</v>
      </c>
      <c r="G42" s="3">
        <f t="shared" si="37"/>
        <v>0.63224281516869163</v>
      </c>
      <c r="H42" s="3">
        <f t="shared" si="37"/>
        <v>0</v>
      </c>
      <c r="I42" s="3">
        <f t="shared" si="37"/>
        <v>0</v>
      </c>
      <c r="J42" s="3">
        <f t="shared" si="37"/>
        <v>0</v>
      </c>
      <c r="K42" s="3">
        <f t="shared" si="37"/>
        <v>0</v>
      </c>
      <c r="L42" s="3">
        <f t="shared" si="37"/>
        <v>0</v>
      </c>
      <c r="M42" s="3">
        <f t="shared" si="37"/>
        <v>0</v>
      </c>
      <c r="N42" s="3">
        <f t="shared" si="37"/>
        <v>0</v>
      </c>
      <c r="O42" s="3">
        <f t="shared" si="37"/>
        <v>0</v>
      </c>
      <c r="P42" s="3">
        <f t="shared" si="37"/>
        <v>0</v>
      </c>
      <c r="Q42" s="3">
        <f t="shared" si="37"/>
        <v>0</v>
      </c>
      <c r="R42" s="3">
        <f t="shared" si="37"/>
        <v>0</v>
      </c>
      <c r="S42" s="3">
        <f t="shared" si="37"/>
        <v>0</v>
      </c>
      <c r="T42" s="3">
        <f t="shared" si="37"/>
        <v>0</v>
      </c>
      <c r="U42" s="3">
        <f t="shared" si="37"/>
        <v>0</v>
      </c>
      <c r="V42" s="3">
        <f t="shared" si="37"/>
        <v>0</v>
      </c>
      <c r="Y42" s="3">
        <f t="shared" si="6"/>
        <v>0</v>
      </c>
      <c r="Z42" s="3">
        <f t="shared" ref="Z42:AN42" si="46">IF(AND($C42&gt;Y$2,$C42&lt;Z$2),$F42,)</f>
        <v>0.63224281516869163</v>
      </c>
      <c r="AA42" s="3">
        <f t="shared" si="46"/>
        <v>0</v>
      </c>
      <c r="AB42" s="3">
        <f t="shared" si="46"/>
        <v>0</v>
      </c>
      <c r="AC42" s="3">
        <f t="shared" si="46"/>
        <v>0</v>
      </c>
      <c r="AD42" s="3">
        <f t="shared" si="46"/>
        <v>0</v>
      </c>
      <c r="AE42" s="3">
        <f t="shared" si="46"/>
        <v>0</v>
      </c>
      <c r="AF42" s="3">
        <f t="shared" si="46"/>
        <v>0</v>
      </c>
      <c r="AG42" s="3">
        <f t="shared" si="46"/>
        <v>0</v>
      </c>
      <c r="AH42" s="3">
        <f t="shared" si="46"/>
        <v>0</v>
      </c>
      <c r="AI42" s="3">
        <f t="shared" si="46"/>
        <v>0</v>
      </c>
      <c r="AJ42" s="3">
        <f t="shared" si="46"/>
        <v>0</v>
      </c>
      <c r="AK42" s="3">
        <f t="shared" si="46"/>
        <v>0</v>
      </c>
      <c r="AL42" s="3">
        <f t="shared" si="46"/>
        <v>0</v>
      </c>
      <c r="AM42" s="3">
        <f t="shared" si="46"/>
        <v>0</v>
      </c>
      <c r="AN42" s="3">
        <f t="shared" si="46"/>
        <v>0</v>
      </c>
    </row>
    <row r="43" spans="1:40" x14ac:dyDescent="0.35">
      <c r="A43" s="1">
        <v>284</v>
      </c>
      <c r="B43">
        <v>4463.8300220542042</v>
      </c>
      <c r="C43">
        <v>2612</v>
      </c>
      <c r="D43">
        <v>92</v>
      </c>
      <c r="E43" s="3">
        <v>0.70897014626883781</v>
      </c>
      <c r="F43" s="3">
        <v>0.70897014626883781</v>
      </c>
      <c r="G43" s="3">
        <f t="shared" si="37"/>
        <v>0.70897014626883781</v>
      </c>
      <c r="H43" s="3">
        <f t="shared" si="37"/>
        <v>0.70897014626883781</v>
      </c>
      <c r="I43" s="3">
        <f t="shared" si="37"/>
        <v>0</v>
      </c>
      <c r="J43" s="3">
        <f t="shared" si="37"/>
        <v>0</v>
      </c>
      <c r="K43" s="3">
        <f t="shared" si="37"/>
        <v>0</v>
      </c>
      <c r="L43" s="3">
        <f t="shared" si="37"/>
        <v>0</v>
      </c>
      <c r="M43" s="3">
        <f t="shared" si="37"/>
        <v>0</v>
      </c>
      <c r="N43" s="3">
        <f t="shared" si="37"/>
        <v>0</v>
      </c>
      <c r="O43" s="3">
        <f t="shared" si="37"/>
        <v>0</v>
      </c>
      <c r="P43" s="3">
        <f t="shared" si="37"/>
        <v>0</v>
      </c>
      <c r="Q43" s="3">
        <f t="shared" si="37"/>
        <v>0</v>
      </c>
      <c r="R43" s="3">
        <f t="shared" si="37"/>
        <v>0</v>
      </c>
      <c r="S43" s="3">
        <f t="shared" si="37"/>
        <v>0</v>
      </c>
      <c r="T43" s="3">
        <f t="shared" si="37"/>
        <v>0</v>
      </c>
      <c r="U43" s="3">
        <f t="shared" si="37"/>
        <v>0</v>
      </c>
      <c r="V43" s="3">
        <f t="shared" si="37"/>
        <v>0</v>
      </c>
      <c r="Y43" s="3">
        <f t="shared" si="6"/>
        <v>0</v>
      </c>
      <c r="Z43" s="3">
        <f t="shared" ref="Z43:AN43" si="47">IF(AND($C43&gt;Y$2,$C43&lt;Z$2),$F43,)</f>
        <v>0</v>
      </c>
      <c r="AA43" s="3">
        <f t="shared" si="47"/>
        <v>0.70897014626883781</v>
      </c>
      <c r="AB43" s="3">
        <f t="shared" si="47"/>
        <v>0</v>
      </c>
      <c r="AC43" s="3">
        <f t="shared" si="47"/>
        <v>0</v>
      </c>
      <c r="AD43" s="3">
        <f t="shared" si="47"/>
        <v>0</v>
      </c>
      <c r="AE43" s="3">
        <f t="shared" si="47"/>
        <v>0</v>
      </c>
      <c r="AF43" s="3">
        <f t="shared" si="47"/>
        <v>0</v>
      </c>
      <c r="AG43" s="3">
        <f t="shared" si="47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si="47"/>
        <v>0</v>
      </c>
      <c r="AL43" s="3">
        <f t="shared" si="47"/>
        <v>0</v>
      </c>
      <c r="AM43" s="3">
        <f t="shared" si="47"/>
        <v>0</v>
      </c>
      <c r="AN43" s="3">
        <f t="shared" si="47"/>
        <v>0</v>
      </c>
    </row>
    <row r="44" spans="1:40" x14ac:dyDescent="0.35">
      <c r="A44" s="1">
        <v>285</v>
      </c>
      <c r="B44">
        <v>2780.1459574827381</v>
      </c>
      <c r="C44">
        <v>1192</v>
      </c>
      <c r="D44">
        <v>65</v>
      </c>
      <c r="E44" s="3">
        <v>1.332337212653304</v>
      </c>
      <c r="F44" s="3">
        <v>1.332337212653304</v>
      </c>
      <c r="G44" s="3">
        <f t="shared" si="37"/>
        <v>1.332337212653304</v>
      </c>
      <c r="H44" s="3">
        <f t="shared" si="37"/>
        <v>0</v>
      </c>
      <c r="I44" s="3">
        <f t="shared" si="37"/>
        <v>0</v>
      </c>
      <c r="J44" s="3">
        <f t="shared" si="37"/>
        <v>0</v>
      </c>
      <c r="K44" s="3">
        <f t="shared" si="37"/>
        <v>0</v>
      </c>
      <c r="L44" s="3">
        <f t="shared" si="37"/>
        <v>0</v>
      </c>
      <c r="M44" s="3">
        <f t="shared" si="37"/>
        <v>0</v>
      </c>
      <c r="N44" s="3">
        <f t="shared" si="37"/>
        <v>0</v>
      </c>
      <c r="O44" s="3">
        <f t="shared" si="37"/>
        <v>0</v>
      </c>
      <c r="P44" s="3">
        <f t="shared" si="37"/>
        <v>0</v>
      </c>
      <c r="Q44" s="3">
        <f t="shared" si="37"/>
        <v>0</v>
      </c>
      <c r="R44" s="3">
        <f t="shared" si="37"/>
        <v>0</v>
      </c>
      <c r="S44" s="3">
        <f t="shared" si="37"/>
        <v>0</v>
      </c>
      <c r="T44" s="3">
        <f t="shared" si="37"/>
        <v>0</v>
      </c>
      <c r="U44" s="3">
        <f t="shared" si="37"/>
        <v>0</v>
      </c>
      <c r="V44" s="3">
        <f t="shared" si="37"/>
        <v>0</v>
      </c>
      <c r="Y44" s="3">
        <f t="shared" si="6"/>
        <v>0</v>
      </c>
      <c r="Z44" s="3">
        <f t="shared" ref="Z44:AN44" si="48">IF(AND($C44&gt;Y$2,$C44&lt;Z$2),$F44,)</f>
        <v>1.332337212653304</v>
      </c>
      <c r="AA44" s="3">
        <f t="shared" si="48"/>
        <v>0</v>
      </c>
      <c r="AB44" s="3">
        <f t="shared" si="48"/>
        <v>0</v>
      </c>
      <c r="AC44" s="3">
        <f t="shared" si="48"/>
        <v>0</v>
      </c>
      <c r="AD44" s="3">
        <f t="shared" si="48"/>
        <v>0</v>
      </c>
      <c r="AE44" s="3">
        <f t="shared" si="48"/>
        <v>0</v>
      </c>
      <c r="AF44" s="3">
        <f t="shared" si="48"/>
        <v>0</v>
      </c>
      <c r="AG44" s="3">
        <f t="shared" si="48"/>
        <v>0</v>
      </c>
      <c r="AH44" s="3">
        <f t="shared" si="48"/>
        <v>0</v>
      </c>
      <c r="AI44" s="3">
        <f t="shared" si="48"/>
        <v>0</v>
      </c>
      <c r="AJ44" s="3">
        <f t="shared" si="48"/>
        <v>0</v>
      </c>
      <c r="AK44" s="3">
        <f t="shared" si="48"/>
        <v>0</v>
      </c>
      <c r="AL44" s="3">
        <f t="shared" si="48"/>
        <v>0</v>
      </c>
      <c r="AM44" s="3">
        <f t="shared" si="48"/>
        <v>0</v>
      </c>
      <c r="AN44" s="3">
        <f t="shared" si="48"/>
        <v>0</v>
      </c>
    </row>
    <row r="45" spans="1:40" x14ac:dyDescent="0.35">
      <c r="A45" s="1">
        <v>286</v>
      </c>
      <c r="B45">
        <v>9221.9928904990993</v>
      </c>
      <c r="C45">
        <v>7612</v>
      </c>
      <c r="D45">
        <v>135</v>
      </c>
      <c r="E45" s="3">
        <v>0.21150721104822631</v>
      </c>
      <c r="F45" s="3">
        <v>0.21150721104822631</v>
      </c>
      <c r="G45" s="3">
        <f t="shared" si="37"/>
        <v>0.21150721104822631</v>
      </c>
      <c r="H45" s="3">
        <f t="shared" si="37"/>
        <v>0.21150721104822631</v>
      </c>
      <c r="I45" s="3">
        <f t="shared" si="37"/>
        <v>0.21150721104822631</v>
      </c>
      <c r="J45" s="3">
        <f t="shared" si="37"/>
        <v>0.21150721104822631</v>
      </c>
      <c r="K45" s="3">
        <f t="shared" si="37"/>
        <v>0.21150721104822631</v>
      </c>
      <c r="L45" s="3">
        <f t="shared" si="37"/>
        <v>0.21150721104822631</v>
      </c>
      <c r="M45" s="3">
        <f t="shared" si="37"/>
        <v>0.21150721104822631</v>
      </c>
      <c r="N45" s="3">
        <f t="shared" si="37"/>
        <v>0</v>
      </c>
      <c r="O45" s="3">
        <f t="shared" si="37"/>
        <v>0</v>
      </c>
      <c r="P45" s="3">
        <f t="shared" si="37"/>
        <v>0</v>
      </c>
      <c r="Q45" s="3">
        <f t="shared" si="37"/>
        <v>0</v>
      </c>
      <c r="R45" s="3">
        <f t="shared" si="37"/>
        <v>0</v>
      </c>
      <c r="S45" s="3">
        <f t="shared" si="37"/>
        <v>0</v>
      </c>
      <c r="T45" s="3">
        <f t="shared" si="37"/>
        <v>0</v>
      </c>
      <c r="U45" s="3">
        <f t="shared" si="37"/>
        <v>0</v>
      </c>
      <c r="V45" s="3">
        <f t="shared" si="37"/>
        <v>0</v>
      </c>
      <c r="Y45" s="3">
        <f t="shared" si="6"/>
        <v>0</v>
      </c>
      <c r="Z45" s="3">
        <f t="shared" ref="Z45:AN45" si="49">IF(AND($C45&gt;Y$2,$C45&lt;Z$2),$F45,)</f>
        <v>0</v>
      </c>
      <c r="AA45" s="3">
        <f t="shared" si="49"/>
        <v>0</v>
      </c>
      <c r="AB45" s="3">
        <f t="shared" si="49"/>
        <v>0</v>
      </c>
      <c r="AC45" s="3">
        <f t="shared" si="49"/>
        <v>0</v>
      </c>
      <c r="AD45" s="3">
        <f t="shared" si="49"/>
        <v>0</v>
      </c>
      <c r="AE45" s="3">
        <f t="shared" si="49"/>
        <v>0</v>
      </c>
      <c r="AF45" s="3">
        <f t="shared" si="49"/>
        <v>0.21150721104822631</v>
      </c>
      <c r="AG45" s="3">
        <f t="shared" si="49"/>
        <v>0</v>
      </c>
      <c r="AH45" s="3">
        <f t="shared" si="49"/>
        <v>0</v>
      </c>
      <c r="AI45" s="3">
        <f t="shared" si="49"/>
        <v>0</v>
      </c>
      <c r="AJ45" s="3">
        <f t="shared" si="49"/>
        <v>0</v>
      </c>
      <c r="AK45" s="3">
        <f t="shared" si="49"/>
        <v>0</v>
      </c>
      <c r="AL45" s="3">
        <f t="shared" si="49"/>
        <v>0</v>
      </c>
      <c r="AM45" s="3">
        <f t="shared" si="49"/>
        <v>0</v>
      </c>
      <c r="AN45" s="3">
        <f t="shared" si="49"/>
        <v>0</v>
      </c>
    </row>
    <row r="46" spans="1:40" x14ac:dyDescent="0.35">
      <c r="A46" s="1">
        <v>287</v>
      </c>
      <c r="B46">
        <v>7316.8732236208707</v>
      </c>
      <c r="C46">
        <v>9264</v>
      </c>
      <c r="D46">
        <v>154</v>
      </c>
      <c r="E46" s="3">
        <v>-0.2101820786246901</v>
      </c>
      <c r="F46" s="3">
        <v>0.2101820786246901</v>
      </c>
      <c r="G46" s="3">
        <f t="shared" si="37"/>
        <v>0.2101820786246901</v>
      </c>
      <c r="H46" s="3">
        <f t="shared" si="37"/>
        <v>0.2101820786246901</v>
      </c>
      <c r="I46" s="3">
        <f t="shared" si="37"/>
        <v>0.2101820786246901</v>
      </c>
      <c r="J46" s="3">
        <f t="shared" si="37"/>
        <v>0.2101820786246901</v>
      </c>
      <c r="K46" s="3">
        <f t="shared" si="37"/>
        <v>0.2101820786246901</v>
      </c>
      <c r="L46" s="3">
        <f t="shared" si="37"/>
        <v>0.2101820786246901</v>
      </c>
      <c r="M46" s="3">
        <f t="shared" si="37"/>
        <v>0.2101820786246901</v>
      </c>
      <c r="N46" s="3">
        <f t="shared" si="37"/>
        <v>0.2101820786246901</v>
      </c>
      <c r="O46" s="3">
        <f t="shared" si="37"/>
        <v>0.2101820786246901</v>
      </c>
      <c r="P46" s="3">
        <f t="shared" si="37"/>
        <v>0</v>
      </c>
      <c r="Q46" s="3">
        <f t="shared" si="37"/>
        <v>0</v>
      </c>
      <c r="R46" s="3">
        <f t="shared" si="37"/>
        <v>0</v>
      </c>
      <c r="S46" s="3">
        <f t="shared" si="37"/>
        <v>0</v>
      </c>
      <c r="T46" s="3">
        <f t="shared" si="37"/>
        <v>0</v>
      </c>
      <c r="U46" s="3">
        <f t="shared" si="37"/>
        <v>0</v>
      </c>
      <c r="V46" s="3">
        <f t="shared" si="37"/>
        <v>0</v>
      </c>
      <c r="Y46" s="3">
        <f t="shared" si="6"/>
        <v>0</v>
      </c>
      <c r="Z46" s="3">
        <f t="shared" ref="Z46:AN46" si="50">IF(AND($C46&gt;Y$2,$C46&lt;Z$2),$F46,)</f>
        <v>0</v>
      </c>
      <c r="AA46" s="3">
        <f t="shared" si="50"/>
        <v>0</v>
      </c>
      <c r="AB46" s="3">
        <f t="shared" si="50"/>
        <v>0</v>
      </c>
      <c r="AC46" s="3">
        <f t="shared" si="50"/>
        <v>0</v>
      </c>
      <c r="AD46" s="3">
        <f t="shared" si="50"/>
        <v>0</v>
      </c>
      <c r="AE46" s="3">
        <f t="shared" si="50"/>
        <v>0</v>
      </c>
      <c r="AF46" s="3">
        <f t="shared" si="50"/>
        <v>0</v>
      </c>
      <c r="AG46" s="3">
        <f t="shared" si="50"/>
        <v>0</v>
      </c>
      <c r="AH46" s="3">
        <f t="shared" si="50"/>
        <v>0.2101820786246901</v>
      </c>
      <c r="AI46" s="3">
        <f t="shared" si="50"/>
        <v>0</v>
      </c>
      <c r="AJ46" s="3">
        <f t="shared" si="50"/>
        <v>0</v>
      </c>
      <c r="AK46" s="3">
        <f t="shared" si="50"/>
        <v>0</v>
      </c>
      <c r="AL46" s="3">
        <f t="shared" si="50"/>
        <v>0</v>
      </c>
      <c r="AM46" s="3">
        <f t="shared" si="50"/>
        <v>0</v>
      </c>
      <c r="AN46" s="3">
        <f t="shared" si="50"/>
        <v>0</v>
      </c>
    </row>
    <row r="47" spans="1:40" x14ac:dyDescent="0.35">
      <c r="A47" s="1">
        <v>288</v>
      </c>
      <c r="B47">
        <v>12895.276633540811</v>
      </c>
      <c r="C47">
        <v>14884</v>
      </c>
      <c r="D47">
        <v>162</v>
      </c>
      <c r="E47" s="3">
        <v>-0.13361484590561651</v>
      </c>
      <c r="F47" s="3">
        <v>0.13361484590561651</v>
      </c>
      <c r="G47" s="3">
        <f t="shared" si="37"/>
        <v>0.13361484590561651</v>
      </c>
      <c r="H47" s="3">
        <f t="shared" si="37"/>
        <v>0.13361484590561651</v>
      </c>
      <c r="I47" s="3">
        <f t="shared" si="37"/>
        <v>0.13361484590561651</v>
      </c>
      <c r="J47" s="3">
        <f t="shared" si="37"/>
        <v>0.13361484590561651</v>
      </c>
      <c r="K47" s="3">
        <f t="shared" si="37"/>
        <v>0.13361484590561651</v>
      </c>
      <c r="L47" s="3">
        <f t="shared" si="37"/>
        <v>0.13361484590561651</v>
      </c>
      <c r="M47" s="3">
        <f t="shared" si="37"/>
        <v>0.13361484590561651</v>
      </c>
      <c r="N47" s="3">
        <f t="shared" si="37"/>
        <v>0.13361484590561651</v>
      </c>
      <c r="O47" s="3">
        <f t="shared" si="37"/>
        <v>0.13361484590561651</v>
      </c>
      <c r="P47" s="3">
        <f t="shared" si="37"/>
        <v>0.13361484590561651</v>
      </c>
      <c r="Q47" s="3">
        <f t="shared" si="37"/>
        <v>0.13361484590561651</v>
      </c>
      <c r="R47" s="3">
        <f t="shared" si="37"/>
        <v>0.13361484590561651</v>
      </c>
      <c r="S47" s="3">
        <f t="shared" si="37"/>
        <v>0.13361484590561651</v>
      </c>
      <c r="T47" s="3">
        <f t="shared" si="37"/>
        <v>0.13361484590561651</v>
      </c>
      <c r="U47" s="3">
        <f t="shared" si="37"/>
        <v>0</v>
      </c>
      <c r="V47" s="3">
        <f t="shared" si="37"/>
        <v>0</v>
      </c>
      <c r="Y47" s="3">
        <f t="shared" si="6"/>
        <v>0</v>
      </c>
      <c r="Z47" s="3">
        <f t="shared" ref="Z47:AN47" si="51">IF(AND($C47&gt;Y$2,$C47&lt;Z$2),$F47,)</f>
        <v>0</v>
      </c>
      <c r="AA47" s="3">
        <f t="shared" si="51"/>
        <v>0</v>
      </c>
      <c r="AB47" s="3">
        <f t="shared" si="51"/>
        <v>0</v>
      </c>
      <c r="AC47" s="3">
        <f t="shared" si="51"/>
        <v>0</v>
      </c>
      <c r="AD47" s="3">
        <f t="shared" si="51"/>
        <v>0</v>
      </c>
      <c r="AE47" s="3">
        <f t="shared" si="51"/>
        <v>0</v>
      </c>
      <c r="AF47" s="3">
        <f t="shared" si="51"/>
        <v>0</v>
      </c>
      <c r="AG47" s="3">
        <f t="shared" si="51"/>
        <v>0</v>
      </c>
      <c r="AH47" s="3">
        <f t="shared" si="51"/>
        <v>0</v>
      </c>
      <c r="AI47" s="3">
        <f t="shared" si="51"/>
        <v>0</v>
      </c>
      <c r="AJ47" s="3">
        <f t="shared" si="51"/>
        <v>0</v>
      </c>
      <c r="AK47" s="3">
        <f t="shared" si="51"/>
        <v>0</v>
      </c>
      <c r="AL47" s="3">
        <f t="shared" si="51"/>
        <v>0</v>
      </c>
      <c r="AM47" s="3">
        <f t="shared" si="51"/>
        <v>0.13361484590561651</v>
      </c>
      <c r="AN47" s="3">
        <f t="shared" si="51"/>
        <v>0</v>
      </c>
    </row>
    <row r="48" spans="1:40" x14ac:dyDescent="0.35">
      <c r="A48" s="1">
        <v>289</v>
      </c>
      <c r="B48">
        <v>9776.5390634721443</v>
      </c>
      <c r="C48">
        <v>8092</v>
      </c>
      <c r="D48">
        <v>114</v>
      </c>
      <c r="E48" s="3">
        <v>0.2081733889609669</v>
      </c>
      <c r="F48" s="3">
        <v>0.2081733889609669</v>
      </c>
      <c r="G48" s="3">
        <f t="shared" si="37"/>
        <v>0.2081733889609669</v>
      </c>
      <c r="H48" s="3">
        <f t="shared" si="37"/>
        <v>0.2081733889609669</v>
      </c>
      <c r="I48" s="3">
        <f t="shared" si="37"/>
        <v>0.2081733889609669</v>
      </c>
      <c r="J48" s="3">
        <f t="shared" si="37"/>
        <v>0.2081733889609669</v>
      </c>
      <c r="K48" s="3">
        <f t="shared" si="37"/>
        <v>0.2081733889609669</v>
      </c>
      <c r="L48" s="3">
        <f t="shared" si="37"/>
        <v>0.2081733889609669</v>
      </c>
      <c r="M48" s="3">
        <f t="shared" si="37"/>
        <v>0.2081733889609669</v>
      </c>
      <c r="N48" s="3">
        <f t="shared" si="37"/>
        <v>0.2081733889609669</v>
      </c>
      <c r="O48" s="3">
        <f t="shared" si="37"/>
        <v>0</v>
      </c>
      <c r="P48" s="3">
        <f t="shared" si="37"/>
        <v>0</v>
      </c>
      <c r="Q48" s="3">
        <f t="shared" si="37"/>
        <v>0</v>
      </c>
      <c r="R48" s="3">
        <f t="shared" si="37"/>
        <v>0</v>
      </c>
      <c r="S48" s="3">
        <f t="shared" si="37"/>
        <v>0</v>
      </c>
      <c r="T48" s="3">
        <f t="shared" si="37"/>
        <v>0</v>
      </c>
      <c r="U48" s="3">
        <f t="shared" si="37"/>
        <v>0</v>
      </c>
      <c r="V48" s="3">
        <f t="shared" si="37"/>
        <v>0</v>
      </c>
      <c r="Y48" s="3">
        <f t="shared" si="6"/>
        <v>0</v>
      </c>
      <c r="Z48" s="3">
        <f t="shared" ref="Z48:AN48" si="52">IF(AND($C48&gt;Y$2,$C48&lt;Z$2),$F48,)</f>
        <v>0</v>
      </c>
      <c r="AA48" s="3">
        <f t="shared" si="52"/>
        <v>0</v>
      </c>
      <c r="AB48" s="3">
        <f t="shared" si="52"/>
        <v>0</v>
      </c>
      <c r="AC48" s="3">
        <f t="shared" si="52"/>
        <v>0</v>
      </c>
      <c r="AD48" s="3">
        <f t="shared" si="52"/>
        <v>0</v>
      </c>
      <c r="AE48" s="3">
        <f t="shared" si="52"/>
        <v>0</v>
      </c>
      <c r="AF48" s="3">
        <f t="shared" si="52"/>
        <v>0</v>
      </c>
      <c r="AG48" s="3">
        <f t="shared" si="52"/>
        <v>0.2081733889609669</v>
      </c>
      <c r="AH48" s="3">
        <f t="shared" si="52"/>
        <v>0</v>
      </c>
      <c r="AI48" s="3">
        <f t="shared" si="52"/>
        <v>0</v>
      </c>
      <c r="AJ48" s="3">
        <f t="shared" si="52"/>
        <v>0</v>
      </c>
      <c r="AK48" s="3">
        <f t="shared" si="52"/>
        <v>0</v>
      </c>
      <c r="AL48" s="3">
        <f t="shared" si="52"/>
        <v>0</v>
      </c>
      <c r="AM48" s="3">
        <f t="shared" si="52"/>
        <v>0</v>
      </c>
      <c r="AN48" s="3">
        <f t="shared" si="52"/>
        <v>0</v>
      </c>
    </row>
    <row r="49" spans="1:40" x14ac:dyDescent="0.35">
      <c r="A49" s="1">
        <v>290</v>
      </c>
      <c r="B49">
        <v>2674.8938251664581</v>
      </c>
      <c r="C49">
        <v>1608</v>
      </c>
      <c r="D49">
        <v>54</v>
      </c>
      <c r="E49" s="3">
        <v>0.6634911848050109</v>
      </c>
      <c r="F49" s="3">
        <v>0.6634911848050109</v>
      </c>
      <c r="G49" s="3">
        <f t="shared" si="37"/>
        <v>0.6634911848050109</v>
      </c>
      <c r="H49" s="3">
        <f t="shared" si="37"/>
        <v>0</v>
      </c>
      <c r="I49" s="3">
        <f t="shared" si="37"/>
        <v>0</v>
      </c>
      <c r="J49" s="3">
        <f t="shared" si="37"/>
        <v>0</v>
      </c>
      <c r="K49" s="3">
        <f t="shared" si="37"/>
        <v>0</v>
      </c>
      <c r="L49" s="3">
        <f t="shared" si="37"/>
        <v>0</v>
      </c>
      <c r="M49" s="3">
        <f t="shared" si="37"/>
        <v>0</v>
      </c>
      <c r="N49" s="3">
        <f t="shared" si="37"/>
        <v>0</v>
      </c>
      <c r="O49" s="3">
        <f t="shared" si="37"/>
        <v>0</v>
      </c>
      <c r="P49" s="3">
        <f t="shared" si="37"/>
        <v>0</v>
      </c>
      <c r="Q49" s="3">
        <f t="shared" si="37"/>
        <v>0</v>
      </c>
      <c r="R49" s="3">
        <f t="shared" si="37"/>
        <v>0</v>
      </c>
      <c r="S49" s="3">
        <f t="shared" si="37"/>
        <v>0</v>
      </c>
      <c r="T49" s="3">
        <f t="shared" si="37"/>
        <v>0</v>
      </c>
      <c r="U49" s="3">
        <f t="shared" si="37"/>
        <v>0</v>
      </c>
      <c r="V49" s="3">
        <f t="shared" ref="H49:V63" si="53">IF($C49&gt;V$2,$F49,)</f>
        <v>0</v>
      </c>
      <c r="Y49" s="3">
        <f t="shared" si="6"/>
        <v>0</v>
      </c>
      <c r="Z49" s="3">
        <f t="shared" ref="Z49:AN49" si="54">IF(AND($C49&gt;Y$2,$C49&lt;Z$2),$F49,)</f>
        <v>0.6634911848050109</v>
      </c>
      <c r="AA49" s="3">
        <f t="shared" si="54"/>
        <v>0</v>
      </c>
      <c r="AB49" s="3">
        <f t="shared" si="54"/>
        <v>0</v>
      </c>
      <c r="AC49" s="3">
        <f t="shared" si="54"/>
        <v>0</v>
      </c>
      <c r="AD49" s="3">
        <f t="shared" si="54"/>
        <v>0</v>
      </c>
      <c r="AE49" s="3">
        <f t="shared" si="54"/>
        <v>0</v>
      </c>
      <c r="AF49" s="3">
        <f t="shared" si="54"/>
        <v>0</v>
      </c>
      <c r="AG49" s="3">
        <f t="shared" si="54"/>
        <v>0</v>
      </c>
      <c r="AH49" s="3">
        <f t="shared" si="54"/>
        <v>0</v>
      </c>
      <c r="AI49" s="3">
        <f t="shared" si="54"/>
        <v>0</v>
      </c>
      <c r="AJ49" s="3">
        <f t="shared" si="54"/>
        <v>0</v>
      </c>
      <c r="AK49" s="3">
        <f t="shared" si="54"/>
        <v>0</v>
      </c>
      <c r="AL49" s="3">
        <f t="shared" si="54"/>
        <v>0</v>
      </c>
      <c r="AM49" s="3">
        <f t="shared" si="54"/>
        <v>0</v>
      </c>
      <c r="AN49" s="3">
        <f t="shared" si="54"/>
        <v>0</v>
      </c>
    </row>
    <row r="50" spans="1:40" x14ac:dyDescent="0.35">
      <c r="A50" s="1">
        <v>291</v>
      </c>
      <c r="B50">
        <v>13098.335877858121</v>
      </c>
      <c r="C50">
        <v>13656</v>
      </c>
      <c r="D50">
        <v>135</v>
      </c>
      <c r="E50" s="3">
        <v>-4.0836564304472689E-2</v>
      </c>
      <c r="F50" s="3">
        <v>4.0836564304472689E-2</v>
      </c>
      <c r="G50" s="3">
        <f t="shared" ref="G50:G63" si="55">IF($C50&gt;G$2,$F50,)</f>
        <v>4.0836564304472689E-2</v>
      </c>
      <c r="H50" s="3">
        <f t="shared" si="53"/>
        <v>4.0836564304472689E-2</v>
      </c>
      <c r="I50" s="3">
        <f t="shared" si="53"/>
        <v>4.0836564304472689E-2</v>
      </c>
      <c r="J50" s="3">
        <f t="shared" si="53"/>
        <v>4.0836564304472689E-2</v>
      </c>
      <c r="K50" s="3">
        <f t="shared" si="53"/>
        <v>4.0836564304472689E-2</v>
      </c>
      <c r="L50" s="3">
        <f t="shared" si="53"/>
        <v>4.0836564304472689E-2</v>
      </c>
      <c r="M50" s="3">
        <f t="shared" si="53"/>
        <v>4.0836564304472689E-2</v>
      </c>
      <c r="N50" s="3">
        <f t="shared" si="53"/>
        <v>4.0836564304472689E-2</v>
      </c>
      <c r="O50" s="3">
        <f t="shared" si="53"/>
        <v>4.0836564304472689E-2</v>
      </c>
      <c r="P50" s="3">
        <f t="shared" si="53"/>
        <v>4.0836564304472689E-2</v>
      </c>
      <c r="Q50" s="3">
        <f t="shared" si="53"/>
        <v>4.0836564304472689E-2</v>
      </c>
      <c r="R50" s="3">
        <f t="shared" si="53"/>
        <v>4.0836564304472689E-2</v>
      </c>
      <c r="S50" s="3">
        <f t="shared" si="53"/>
        <v>4.0836564304472689E-2</v>
      </c>
      <c r="T50" s="3">
        <f t="shared" si="53"/>
        <v>0</v>
      </c>
      <c r="U50" s="3">
        <f t="shared" si="53"/>
        <v>0</v>
      </c>
      <c r="V50" s="3">
        <f t="shared" si="53"/>
        <v>0</v>
      </c>
      <c r="Y50" s="3">
        <f t="shared" si="6"/>
        <v>0</v>
      </c>
      <c r="Z50" s="3">
        <f t="shared" ref="Z50:AN50" si="56">IF(AND($C50&gt;Y$2,$C50&lt;Z$2),$F50,)</f>
        <v>0</v>
      </c>
      <c r="AA50" s="3">
        <f t="shared" si="56"/>
        <v>0</v>
      </c>
      <c r="AB50" s="3">
        <f t="shared" si="56"/>
        <v>0</v>
      </c>
      <c r="AC50" s="3">
        <f t="shared" si="56"/>
        <v>0</v>
      </c>
      <c r="AD50" s="3">
        <f t="shared" si="56"/>
        <v>0</v>
      </c>
      <c r="AE50" s="3">
        <f t="shared" si="56"/>
        <v>0</v>
      </c>
      <c r="AF50" s="3">
        <f t="shared" si="56"/>
        <v>0</v>
      </c>
      <c r="AG50" s="3">
        <f t="shared" si="56"/>
        <v>0</v>
      </c>
      <c r="AH50" s="3">
        <f t="shared" si="56"/>
        <v>0</v>
      </c>
      <c r="AI50" s="3">
        <f t="shared" si="56"/>
        <v>0</v>
      </c>
      <c r="AJ50" s="3">
        <f t="shared" si="56"/>
        <v>0</v>
      </c>
      <c r="AK50" s="3">
        <f t="shared" si="56"/>
        <v>0</v>
      </c>
      <c r="AL50" s="3">
        <f t="shared" si="56"/>
        <v>4.0836564304472689E-2</v>
      </c>
      <c r="AM50" s="3">
        <f t="shared" si="56"/>
        <v>0</v>
      </c>
      <c r="AN50" s="3">
        <f t="shared" si="56"/>
        <v>0</v>
      </c>
    </row>
    <row r="51" spans="1:40" x14ac:dyDescent="0.35">
      <c r="A51" s="1">
        <v>292</v>
      </c>
      <c r="B51">
        <v>7383.7036435040327</v>
      </c>
      <c r="C51">
        <v>5428</v>
      </c>
      <c r="D51">
        <v>135</v>
      </c>
      <c r="E51" s="3">
        <v>0.36029912371113348</v>
      </c>
      <c r="F51" s="3">
        <v>0.36029912371113348</v>
      </c>
      <c r="G51" s="3">
        <f t="shared" si="55"/>
        <v>0.36029912371113348</v>
      </c>
      <c r="H51" s="3">
        <f t="shared" si="53"/>
        <v>0.36029912371113348</v>
      </c>
      <c r="I51" s="3">
        <f t="shared" si="53"/>
        <v>0.36029912371113348</v>
      </c>
      <c r="J51" s="3">
        <f t="shared" si="53"/>
        <v>0.36029912371113348</v>
      </c>
      <c r="K51" s="3">
        <f t="shared" si="53"/>
        <v>0.36029912371113348</v>
      </c>
      <c r="L51" s="3">
        <f t="shared" si="53"/>
        <v>0</v>
      </c>
      <c r="M51" s="3">
        <f t="shared" si="53"/>
        <v>0</v>
      </c>
      <c r="N51" s="3">
        <f t="shared" si="53"/>
        <v>0</v>
      </c>
      <c r="O51" s="3">
        <f t="shared" si="53"/>
        <v>0</v>
      </c>
      <c r="P51" s="3">
        <f t="shared" si="53"/>
        <v>0</v>
      </c>
      <c r="Q51" s="3">
        <f t="shared" si="53"/>
        <v>0</v>
      </c>
      <c r="R51" s="3">
        <f t="shared" si="53"/>
        <v>0</v>
      </c>
      <c r="S51" s="3">
        <f t="shared" si="53"/>
        <v>0</v>
      </c>
      <c r="T51" s="3">
        <f t="shared" si="53"/>
        <v>0</v>
      </c>
      <c r="U51" s="3">
        <f t="shared" si="53"/>
        <v>0</v>
      </c>
      <c r="V51" s="3">
        <f t="shared" si="53"/>
        <v>0</v>
      </c>
      <c r="Y51" s="3">
        <f t="shared" si="6"/>
        <v>0</v>
      </c>
      <c r="Z51" s="3">
        <f t="shared" ref="Z51:AN51" si="57">IF(AND($C51&gt;Y$2,$C51&lt;Z$2),$F51,)</f>
        <v>0</v>
      </c>
      <c r="AA51" s="3">
        <f t="shared" si="57"/>
        <v>0</v>
      </c>
      <c r="AB51" s="3">
        <f t="shared" si="57"/>
        <v>0</v>
      </c>
      <c r="AC51" s="3">
        <f t="shared" si="57"/>
        <v>0</v>
      </c>
      <c r="AD51" s="3">
        <f t="shared" si="57"/>
        <v>0.36029912371113348</v>
      </c>
      <c r="AE51" s="3">
        <f t="shared" si="57"/>
        <v>0</v>
      </c>
      <c r="AF51" s="3">
        <f t="shared" si="57"/>
        <v>0</v>
      </c>
      <c r="AG51" s="3">
        <f t="shared" si="57"/>
        <v>0</v>
      </c>
      <c r="AH51" s="3">
        <f t="shared" si="57"/>
        <v>0</v>
      </c>
      <c r="AI51" s="3">
        <f t="shared" si="57"/>
        <v>0</v>
      </c>
      <c r="AJ51" s="3">
        <f t="shared" si="57"/>
        <v>0</v>
      </c>
      <c r="AK51" s="3">
        <f t="shared" si="57"/>
        <v>0</v>
      </c>
      <c r="AL51" s="3">
        <f t="shared" si="57"/>
        <v>0</v>
      </c>
      <c r="AM51" s="3">
        <f t="shared" si="57"/>
        <v>0</v>
      </c>
      <c r="AN51" s="3">
        <f t="shared" si="57"/>
        <v>0</v>
      </c>
    </row>
    <row r="52" spans="1:40" x14ac:dyDescent="0.35">
      <c r="A52" s="1">
        <v>293</v>
      </c>
      <c r="B52">
        <v>10709.43276844426</v>
      </c>
      <c r="C52">
        <v>14420</v>
      </c>
      <c r="D52">
        <v>135</v>
      </c>
      <c r="E52" s="3">
        <v>-0.25732088984436502</v>
      </c>
      <c r="F52" s="3">
        <v>0.25732088984436502</v>
      </c>
      <c r="G52" s="3">
        <f t="shared" si="55"/>
        <v>0.25732088984436502</v>
      </c>
      <c r="H52" s="3">
        <f t="shared" si="53"/>
        <v>0.25732088984436502</v>
      </c>
      <c r="I52" s="3">
        <f t="shared" si="53"/>
        <v>0.25732088984436502</v>
      </c>
      <c r="J52" s="3">
        <f t="shared" si="53"/>
        <v>0.25732088984436502</v>
      </c>
      <c r="K52" s="3">
        <f t="shared" si="53"/>
        <v>0.25732088984436502</v>
      </c>
      <c r="L52" s="3">
        <f t="shared" si="53"/>
        <v>0.25732088984436502</v>
      </c>
      <c r="M52" s="3">
        <f t="shared" si="53"/>
        <v>0.25732088984436502</v>
      </c>
      <c r="N52" s="3">
        <f t="shared" si="53"/>
        <v>0.25732088984436502</v>
      </c>
      <c r="O52" s="3">
        <f t="shared" si="53"/>
        <v>0.25732088984436502</v>
      </c>
      <c r="P52" s="3">
        <f t="shared" si="53"/>
        <v>0.25732088984436502</v>
      </c>
      <c r="Q52" s="3">
        <f t="shared" si="53"/>
        <v>0.25732088984436502</v>
      </c>
      <c r="R52" s="3">
        <f t="shared" si="53"/>
        <v>0.25732088984436502</v>
      </c>
      <c r="S52" s="3">
        <f t="shared" si="53"/>
        <v>0.25732088984436502</v>
      </c>
      <c r="T52" s="3">
        <f t="shared" si="53"/>
        <v>0.25732088984436502</v>
      </c>
      <c r="U52" s="3">
        <f t="shared" si="53"/>
        <v>0</v>
      </c>
      <c r="V52" s="3">
        <f t="shared" si="53"/>
        <v>0</v>
      </c>
      <c r="Y52" s="3">
        <f t="shared" si="6"/>
        <v>0</v>
      </c>
      <c r="Z52" s="3">
        <f t="shared" ref="Z52:AN52" si="58">IF(AND($C52&gt;Y$2,$C52&lt;Z$2),$F52,)</f>
        <v>0</v>
      </c>
      <c r="AA52" s="3">
        <f t="shared" si="58"/>
        <v>0</v>
      </c>
      <c r="AB52" s="3">
        <f t="shared" si="58"/>
        <v>0</v>
      </c>
      <c r="AC52" s="3">
        <f t="shared" si="58"/>
        <v>0</v>
      </c>
      <c r="AD52" s="3">
        <f t="shared" si="58"/>
        <v>0</v>
      </c>
      <c r="AE52" s="3">
        <f t="shared" si="58"/>
        <v>0</v>
      </c>
      <c r="AF52" s="3">
        <f t="shared" si="58"/>
        <v>0</v>
      </c>
      <c r="AG52" s="3">
        <f t="shared" si="58"/>
        <v>0</v>
      </c>
      <c r="AH52" s="3">
        <f t="shared" si="58"/>
        <v>0</v>
      </c>
      <c r="AI52" s="3">
        <f t="shared" si="58"/>
        <v>0</v>
      </c>
      <c r="AJ52" s="3">
        <f t="shared" si="58"/>
        <v>0</v>
      </c>
      <c r="AK52" s="3">
        <f t="shared" si="58"/>
        <v>0</v>
      </c>
      <c r="AL52" s="3">
        <f t="shared" si="58"/>
        <v>0</v>
      </c>
      <c r="AM52" s="3">
        <f t="shared" si="58"/>
        <v>0.25732088984436502</v>
      </c>
      <c r="AN52" s="3">
        <f t="shared" si="58"/>
        <v>0</v>
      </c>
    </row>
    <row r="53" spans="1:40" x14ac:dyDescent="0.35">
      <c r="A53" s="1">
        <v>294</v>
      </c>
      <c r="B53">
        <v>12792.7097443939</v>
      </c>
      <c r="C53">
        <v>14280</v>
      </c>
      <c r="D53">
        <v>135</v>
      </c>
      <c r="E53" s="3">
        <v>-0.1041519786839005</v>
      </c>
      <c r="F53" s="3">
        <v>0.1041519786839005</v>
      </c>
      <c r="G53" s="3">
        <f t="shared" si="55"/>
        <v>0.1041519786839005</v>
      </c>
      <c r="H53" s="3">
        <f t="shared" si="53"/>
        <v>0.1041519786839005</v>
      </c>
      <c r="I53" s="3">
        <f t="shared" si="53"/>
        <v>0.1041519786839005</v>
      </c>
      <c r="J53" s="3">
        <f t="shared" si="53"/>
        <v>0.1041519786839005</v>
      </c>
      <c r="K53" s="3">
        <f t="shared" si="53"/>
        <v>0.1041519786839005</v>
      </c>
      <c r="L53" s="3">
        <f t="shared" si="53"/>
        <v>0.1041519786839005</v>
      </c>
      <c r="M53" s="3">
        <f t="shared" si="53"/>
        <v>0.1041519786839005</v>
      </c>
      <c r="N53" s="3">
        <f t="shared" si="53"/>
        <v>0.1041519786839005</v>
      </c>
      <c r="O53" s="3">
        <f t="shared" si="53"/>
        <v>0.1041519786839005</v>
      </c>
      <c r="P53" s="3">
        <f t="shared" si="53"/>
        <v>0.1041519786839005</v>
      </c>
      <c r="Q53" s="3">
        <f t="shared" si="53"/>
        <v>0.1041519786839005</v>
      </c>
      <c r="R53" s="3">
        <f t="shared" si="53"/>
        <v>0.1041519786839005</v>
      </c>
      <c r="S53" s="3">
        <f t="shared" si="53"/>
        <v>0.1041519786839005</v>
      </c>
      <c r="T53" s="3">
        <f t="shared" si="53"/>
        <v>0.1041519786839005</v>
      </c>
      <c r="U53" s="3">
        <f t="shared" si="53"/>
        <v>0</v>
      </c>
      <c r="V53" s="3">
        <f t="shared" si="53"/>
        <v>0</v>
      </c>
      <c r="Y53" s="3">
        <f t="shared" si="6"/>
        <v>0</v>
      </c>
      <c r="Z53" s="3">
        <f t="shared" ref="Z53:AN53" si="59">IF(AND($C53&gt;Y$2,$C53&lt;Z$2),$F53,)</f>
        <v>0</v>
      </c>
      <c r="AA53" s="3">
        <f t="shared" si="59"/>
        <v>0</v>
      </c>
      <c r="AB53" s="3">
        <f t="shared" si="59"/>
        <v>0</v>
      </c>
      <c r="AC53" s="3">
        <f t="shared" si="59"/>
        <v>0</v>
      </c>
      <c r="AD53" s="3">
        <f t="shared" si="59"/>
        <v>0</v>
      </c>
      <c r="AE53" s="3">
        <f t="shared" si="59"/>
        <v>0</v>
      </c>
      <c r="AF53" s="3">
        <f t="shared" si="59"/>
        <v>0</v>
      </c>
      <c r="AG53" s="3">
        <f t="shared" si="59"/>
        <v>0</v>
      </c>
      <c r="AH53" s="3">
        <f t="shared" si="59"/>
        <v>0</v>
      </c>
      <c r="AI53" s="3">
        <f t="shared" si="59"/>
        <v>0</v>
      </c>
      <c r="AJ53" s="3">
        <f t="shared" si="59"/>
        <v>0</v>
      </c>
      <c r="AK53" s="3">
        <f t="shared" si="59"/>
        <v>0</v>
      </c>
      <c r="AL53" s="3">
        <f t="shared" si="59"/>
        <v>0</v>
      </c>
      <c r="AM53" s="3">
        <f t="shared" si="59"/>
        <v>0.1041519786839005</v>
      </c>
      <c r="AN53" s="3">
        <f t="shared" si="59"/>
        <v>0</v>
      </c>
    </row>
    <row r="54" spans="1:40" x14ac:dyDescent="0.35">
      <c r="A54" s="1">
        <v>295</v>
      </c>
      <c r="B54">
        <v>8220.2855133093708</v>
      </c>
      <c r="C54">
        <v>4360</v>
      </c>
      <c r="D54">
        <v>106</v>
      </c>
      <c r="E54" s="3">
        <v>0.88538658562141537</v>
      </c>
      <c r="F54" s="3">
        <v>0.88538658562141537</v>
      </c>
      <c r="G54" s="3">
        <f t="shared" si="55"/>
        <v>0.88538658562141537</v>
      </c>
      <c r="H54" s="3">
        <f t="shared" si="53"/>
        <v>0.88538658562141537</v>
      </c>
      <c r="I54" s="3">
        <f t="shared" si="53"/>
        <v>0.88538658562141537</v>
      </c>
      <c r="J54" s="3">
        <f t="shared" si="53"/>
        <v>0.88538658562141537</v>
      </c>
      <c r="K54" s="3">
        <f t="shared" si="53"/>
        <v>0</v>
      </c>
      <c r="L54" s="3">
        <f t="shared" si="53"/>
        <v>0</v>
      </c>
      <c r="M54" s="3">
        <f t="shared" si="53"/>
        <v>0</v>
      </c>
      <c r="N54" s="3">
        <f t="shared" si="53"/>
        <v>0</v>
      </c>
      <c r="O54" s="3">
        <f t="shared" si="53"/>
        <v>0</v>
      </c>
      <c r="P54" s="3">
        <f t="shared" si="53"/>
        <v>0</v>
      </c>
      <c r="Q54" s="3">
        <f t="shared" si="53"/>
        <v>0</v>
      </c>
      <c r="R54" s="3">
        <f t="shared" si="53"/>
        <v>0</v>
      </c>
      <c r="S54" s="3">
        <f t="shared" si="53"/>
        <v>0</v>
      </c>
      <c r="T54" s="3">
        <f t="shared" si="53"/>
        <v>0</v>
      </c>
      <c r="U54" s="3">
        <f t="shared" si="53"/>
        <v>0</v>
      </c>
      <c r="V54" s="3">
        <f t="shared" si="53"/>
        <v>0</v>
      </c>
      <c r="Y54" s="3">
        <f t="shared" si="6"/>
        <v>0</v>
      </c>
      <c r="Z54" s="3">
        <f t="shared" ref="Z54:AN54" si="60">IF(AND($C54&gt;Y$2,$C54&lt;Z$2),$F54,)</f>
        <v>0</v>
      </c>
      <c r="AA54" s="3">
        <f t="shared" si="60"/>
        <v>0</v>
      </c>
      <c r="AB54" s="3">
        <f t="shared" si="60"/>
        <v>0</v>
      </c>
      <c r="AC54" s="3">
        <f t="shared" si="60"/>
        <v>0.88538658562141537</v>
      </c>
      <c r="AD54" s="3">
        <f t="shared" si="60"/>
        <v>0</v>
      </c>
      <c r="AE54" s="3">
        <f t="shared" si="60"/>
        <v>0</v>
      </c>
      <c r="AF54" s="3">
        <f t="shared" si="60"/>
        <v>0</v>
      </c>
      <c r="AG54" s="3">
        <f t="shared" si="60"/>
        <v>0</v>
      </c>
      <c r="AH54" s="3">
        <f t="shared" si="60"/>
        <v>0</v>
      </c>
      <c r="AI54" s="3">
        <f t="shared" si="60"/>
        <v>0</v>
      </c>
      <c r="AJ54" s="3">
        <f t="shared" si="60"/>
        <v>0</v>
      </c>
      <c r="AK54" s="3">
        <f t="shared" si="60"/>
        <v>0</v>
      </c>
      <c r="AL54" s="3">
        <f t="shared" si="60"/>
        <v>0</v>
      </c>
      <c r="AM54" s="3">
        <f t="shared" si="60"/>
        <v>0</v>
      </c>
      <c r="AN54" s="3">
        <f t="shared" si="60"/>
        <v>0</v>
      </c>
    </row>
    <row r="55" spans="1:40" x14ac:dyDescent="0.35">
      <c r="A55" s="1">
        <v>296</v>
      </c>
      <c r="B55">
        <v>3970.0898452793181</v>
      </c>
      <c r="C55">
        <v>2324</v>
      </c>
      <c r="D55">
        <v>126</v>
      </c>
      <c r="E55" s="3">
        <v>0.7083002776589149</v>
      </c>
      <c r="F55" s="3">
        <v>0.7083002776589149</v>
      </c>
      <c r="G55" s="3">
        <f t="shared" si="55"/>
        <v>0.7083002776589149</v>
      </c>
      <c r="H55" s="3">
        <f t="shared" si="53"/>
        <v>0.7083002776589149</v>
      </c>
      <c r="I55" s="3">
        <f t="shared" si="53"/>
        <v>0</v>
      </c>
      <c r="J55" s="3">
        <f t="shared" si="53"/>
        <v>0</v>
      </c>
      <c r="K55" s="3">
        <f t="shared" si="53"/>
        <v>0</v>
      </c>
      <c r="L55" s="3">
        <f t="shared" si="53"/>
        <v>0</v>
      </c>
      <c r="M55" s="3">
        <f t="shared" si="53"/>
        <v>0</v>
      </c>
      <c r="N55" s="3">
        <f t="shared" si="53"/>
        <v>0</v>
      </c>
      <c r="O55" s="3">
        <f t="shared" si="53"/>
        <v>0</v>
      </c>
      <c r="P55" s="3">
        <f t="shared" si="53"/>
        <v>0</v>
      </c>
      <c r="Q55" s="3">
        <f t="shared" si="53"/>
        <v>0</v>
      </c>
      <c r="R55" s="3">
        <f t="shared" si="53"/>
        <v>0</v>
      </c>
      <c r="S55" s="3">
        <f t="shared" si="53"/>
        <v>0</v>
      </c>
      <c r="T55" s="3">
        <f t="shared" si="53"/>
        <v>0</v>
      </c>
      <c r="U55" s="3">
        <f t="shared" si="53"/>
        <v>0</v>
      </c>
      <c r="V55" s="3">
        <f t="shared" si="53"/>
        <v>0</v>
      </c>
      <c r="Y55" s="3">
        <f t="shared" si="6"/>
        <v>0</v>
      </c>
      <c r="Z55" s="3">
        <f t="shared" ref="Z55:AN55" si="61">IF(AND($C55&gt;Y$2,$C55&lt;Z$2),$F55,)</f>
        <v>0</v>
      </c>
      <c r="AA55" s="3">
        <f t="shared" si="61"/>
        <v>0.7083002776589149</v>
      </c>
      <c r="AB55" s="3">
        <f t="shared" si="61"/>
        <v>0</v>
      </c>
      <c r="AC55" s="3">
        <f t="shared" si="61"/>
        <v>0</v>
      </c>
      <c r="AD55" s="3">
        <f t="shared" si="61"/>
        <v>0</v>
      </c>
      <c r="AE55" s="3">
        <f t="shared" si="61"/>
        <v>0</v>
      </c>
      <c r="AF55" s="3">
        <f t="shared" si="61"/>
        <v>0</v>
      </c>
      <c r="AG55" s="3">
        <f t="shared" si="61"/>
        <v>0</v>
      </c>
      <c r="AH55" s="3">
        <f t="shared" si="61"/>
        <v>0</v>
      </c>
      <c r="AI55" s="3">
        <f t="shared" si="61"/>
        <v>0</v>
      </c>
      <c r="AJ55" s="3">
        <f t="shared" si="61"/>
        <v>0</v>
      </c>
      <c r="AK55" s="3">
        <f t="shared" si="61"/>
        <v>0</v>
      </c>
      <c r="AL55" s="3">
        <f t="shared" si="61"/>
        <v>0</v>
      </c>
      <c r="AM55" s="3">
        <f t="shared" si="61"/>
        <v>0</v>
      </c>
      <c r="AN55" s="3">
        <f t="shared" si="61"/>
        <v>0</v>
      </c>
    </row>
    <row r="56" spans="1:40" x14ac:dyDescent="0.35">
      <c r="A56" s="1">
        <v>297</v>
      </c>
      <c r="B56">
        <v>9187.4425407035997</v>
      </c>
      <c r="C56">
        <v>10264</v>
      </c>
      <c r="D56">
        <v>135</v>
      </c>
      <c r="E56" s="3">
        <v>-0.1048867360966875</v>
      </c>
      <c r="F56" s="3">
        <v>0.1048867360966875</v>
      </c>
      <c r="G56" s="3">
        <f t="shared" si="55"/>
        <v>0.1048867360966875</v>
      </c>
      <c r="H56" s="3">
        <f t="shared" si="53"/>
        <v>0.1048867360966875</v>
      </c>
      <c r="I56" s="3">
        <f t="shared" si="53"/>
        <v>0.1048867360966875</v>
      </c>
      <c r="J56" s="3">
        <f t="shared" si="53"/>
        <v>0.1048867360966875</v>
      </c>
      <c r="K56" s="3">
        <f t="shared" si="53"/>
        <v>0.1048867360966875</v>
      </c>
      <c r="L56" s="3">
        <f t="shared" si="53"/>
        <v>0.1048867360966875</v>
      </c>
      <c r="M56" s="3">
        <f t="shared" si="53"/>
        <v>0.1048867360966875</v>
      </c>
      <c r="N56" s="3">
        <f t="shared" si="53"/>
        <v>0.1048867360966875</v>
      </c>
      <c r="O56" s="3">
        <f t="shared" si="53"/>
        <v>0.1048867360966875</v>
      </c>
      <c r="P56" s="3">
        <f t="shared" si="53"/>
        <v>0.1048867360966875</v>
      </c>
      <c r="Q56" s="3">
        <f t="shared" si="53"/>
        <v>0</v>
      </c>
      <c r="R56" s="3">
        <f t="shared" si="53"/>
        <v>0</v>
      </c>
      <c r="S56" s="3">
        <f t="shared" si="53"/>
        <v>0</v>
      </c>
      <c r="T56" s="3">
        <f t="shared" si="53"/>
        <v>0</v>
      </c>
      <c r="U56" s="3">
        <f t="shared" si="53"/>
        <v>0</v>
      </c>
      <c r="V56" s="3">
        <f t="shared" si="53"/>
        <v>0</v>
      </c>
      <c r="Y56" s="3">
        <f t="shared" si="6"/>
        <v>0</v>
      </c>
      <c r="Z56" s="3">
        <f t="shared" ref="Z56:AN56" si="62">IF(AND($C56&gt;Y$2,$C56&lt;Z$2),$F56,)</f>
        <v>0</v>
      </c>
      <c r="AA56" s="3">
        <f t="shared" si="62"/>
        <v>0</v>
      </c>
      <c r="AB56" s="3">
        <f t="shared" si="62"/>
        <v>0</v>
      </c>
      <c r="AC56" s="3">
        <f t="shared" si="62"/>
        <v>0</v>
      </c>
      <c r="AD56" s="3">
        <f t="shared" si="62"/>
        <v>0</v>
      </c>
      <c r="AE56" s="3">
        <f t="shared" si="62"/>
        <v>0</v>
      </c>
      <c r="AF56" s="3">
        <f t="shared" si="62"/>
        <v>0</v>
      </c>
      <c r="AG56" s="3">
        <f t="shared" si="62"/>
        <v>0</v>
      </c>
      <c r="AH56" s="3">
        <f t="shared" si="62"/>
        <v>0</v>
      </c>
      <c r="AI56" s="3">
        <f t="shared" si="62"/>
        <v>0.1048867360966875</v>
      </c>
      <c r="AJ56" s="3">
        <f t="shared" si="62"/>
        <v>0</v>
      </c>
      <c r="AK56" s="3">
        <f t="shared" si="62"/>
        <v>0</v>
      </c>
      <c r="AL56" s="3">
        <f t="shared" si="62"/>
        <v>0</v>
      </c>
      <c r="AM56" s="3">
        <f t="shared" si="62"/>
        <v>0</v>
      </c>
      <c r="AN56" s="3">
        <f t="shared" si="62"/>
        <v>0</v>
      </c>
    </row>
    <row r="57" spans="1:40" x14ac:dyDescent="0.35">
      <c r="A57" s="1">
        <v>298</v>
      </c>
      <c r="B57">
        <v>2345.378956300267</v>
      </c>
      <c r="C57">
        <v>836</v>
      </c>
      <c r="D57">
        <v>135</v>
      </c>
      <c r="E57" s="3">
        <v>1.805477220454865</v>
      </c>
      <c r="F57" s="3">
        <v>1.805477220454865</v>
      </c>
      <c r="G57" s="3">
        <f t="shared" si="55"/>
        <v>0</v>
      </c>
      <c r="H57" s="3">
        <f t="shared" si="53"/>
        <v>0</v>
      </c>
      <c r="I57" s="3">
        <f t="shared" si="53"/>
        <v>0</v>
      </c>
      <c r="J57" s="3">
        <f t="shared" si="53"/>
        <v>0</v>
      </c>
      <c r="K57" s="3">
        <f t="shared" si="53"/>
        <v>0</v>
      </c>
      <c r="L57" s="3">
        <f t="shared" si="53"/>
        <v>0</v>
      </c>
      <c r="M57" s="3">
        <f t="shared" si="53"/>
        <v>0</v>
      </c>
      <c r="N57" s="3">
        <f t="shared" si="53"/>
        <v>0</v>
      </c>
      <c r="O57" s="3">
        <f t="shared" si="53"/>
        <v>0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0</v>
      </c>
      <c r="T57" s="3">
        <f t="shared" si="53"/>
        <v>0</v>
      </c>
      <c r="U57" s="3">
        <f t="shared" si="53"/>
        <v>0</v>
      </c>
      <c r="V57" s="3">
        <f t="shared" si="53"/>
        <v>0</v>
      </c>
      <c r="Y57" s="3">
        <f t="shared" si="6"/>
        <v>1.805477220454865</v>
      </c>
      <c r="Z57" s="3">
        <f t="shared" ref="Z57:AN57" si="63">IF(AND($C57&gt;Y$2,$C57&lt;Z$2),$F57,)</f>
        <v>0</v>
      </c>
      <c r="AA57" s="3">
        <f t="shared" si="63"/>
        <v>0</v>
      </c>
      <c r="AB57" s="3">
        <f t="shared" si="63"/>
        <v>0</v>
      </c>
      <c r="AC57" s="3">
        <f t="shared" si="63"/>
        <v>0</v>
      </c>
      <c r="AD57" s="3">
        <f t="shared" si="63"/>
        <v>0</v>
      </c>
      <c r="AE57" s="3">
        <f t="shared" si="63"/>
        <v>0</v>
      </c>
      <c r="AF57" s="3">
        <f t="shared" si="63"/>
        <v>0</v>
      </c>
      <c r="AG57" s="3">
        <f t="shared" si="63"/>
        <v>0</v>
      </c>
      <c r="AH57" s="3">
        <f t="shared" si="63"/>
        <v>0</v>
      </c>
      <c r="AI57" s="3">
        <f t="shared" si="63"/>
        <v>0</v>
      </c>
      <c r="AJ57" s="3">
        <f t="shared" si="63"/>
        <v>0</v>
      </c>
      <c r="AK57" s="3">
        <f t="shared" si="63"/>
        <v>0</v>
      </c>
      <c r="AL57" s="3">
        <f t="shared" si="63"/>
        <v>0</v>
      </c>
      <c r="AM57" s="3">
        <f t="shared" si="63"/>
        <v>0</v>
      </c>
      <c r="AN57" s="3">
        <f t="shared" si="63"/>
        <v>0</v>
      </c>
    </row>
    <row r="58" spans="1:40" x14ac:dyDescent="0.35">
      <c r="A58" s="1">
        <v>299</v>
      </c>
      <c r="B58">
        <v>5902.6069476460389</v>
      </c>
      <c r="C58">
        <v>3628</v>
      </c>
      <c r="D58">
        <v>135</v>
      </c>
      <c r="E58" s="3">
        <v>0.6269589161097131</v>
      </c>
      <c r="F58" s="3">
        <v>0.6269589161097131</v>
      </c>
      <c r="G58" s="3">
        <f t="shared" si="55"/>
        <v>0.6269589161097131</v>
      </c>
      <c r="H58" s="3">
        <f t="shared" si="53"/>
        <v>0.6269589161097131</v>
      </c>
      <c r="I58" s="3">
        <f t="shared" si="53"/>
        <v>0.6269589161097131</v>
      </c>
      <c r="J58" s="3">
        <f t="shared" si="53"/>
        <v>0</v>
      </c>
      <c r="K58" s="3">
        <f t="shared" si="53"/>
        <v>0</v>
      </c>
      <c r="L58" s="3">
        <f t="shared" si="53"/>
        <v>0</v>
      </c>
      <c r="M58" s="3">
        <f t="shared" si="53"/>
        <v>0</v>
      </c>
      <c r="N58" s="3">
        <f t="shared" si="53"/>
        <v>0</v>
      </c>
      <c r="O58" s="3">
        <f t="shared" si="53"/>
        <v>0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0</v>
      </c>
      <c r="T58" s="3">
        <f t="shared" si="53"/>
        <v>0</v>
      </c>
      <c r="U58" s="3">
        <f t="shared" si="53"/>
        <v>0</v>
      </c>
      <c r="V58" s="3">
        <f t="shared" si="53"/>
        <v>0</v>
      </c>
      <c r="Y58" s="3">
        <f t="shared" si="6"/>
        <v>0</v>
      </c>
      <c r="Z58" s="3">
        <f t="shared" ref="Z58:AN58" si="64">IF(AND($C58&gt;Y$2,$C58&lt;Z$2),$F58,)</f>
        <v>0</v>
      </c>
      <c r="AA58" s="3">
        <f t="shared" si="64"/>
        <v>0</v>
      </c>
      <c r="AB58" s="3">
        <f t="shared" si="64"/>
        <v>0.6269589161097131</v>
      </c>
      <c r="AC58" s="3">
        <f t="shared" si="64"/>
        <v>0</v>
      </c>
      <c r="AD58" s="3">
        <f t="shared" si="64"/>
        <v>0</v>
      </c>
      <c r="AE58" s="3">
        <f t="shared" si="64"/>
        <v>0</v>
      </c>
      <c r="AF58" s="3">
        <f t="shared" si="64"/>
        <v>0</v>
      </c>
      <c r="AG58" s="3">
        <f t="shared" si="64"/>
        <v>0</v>
      </c>
      <c r="AH58" s="3">
        <f t="shared" si="64"/>
        <v>0</v>
      </c>
      <c r="AI58" s="3">
        <f t="shared" si="64"/>
        <v>0</v>
      </c>
      <c r="AJ58" s="3">
        <f t="shared" si="64"/>
        <v>0</v>
      </c>
      <c r="AK58" s="3">
        <f t="shared" si="64"/>
        <v>0</v>
      </c>
      <c r="AL58" s="3">
        <f t="shared" si="64"/>
        <v>0</v>
      </c>
      <c r="AM58" s="3">
        <f t="shared" si="64"/>
        <v>0</v>
      </c>
      <c r="AN58" s="3">
        <f t="shared" si="64"/>
        <v>0</v>
      </c>
    </row>
    <row r="59" spans="1:40" x14ac:dyDescent="0.35">
      <c r="A59" s="1">
        <v>300</v>
      </c>
      <c r="B59">
        <v>7502.978153533375</v>
      </c>
      <c r="C59">
        <v>7768</v>
      </c>
      <c r="D59">
        <v>135</v>
      </c>
      <c r="E59" s="3">
        <v>-3.4117127506002147E-2</v>
      </c>
      <c r="F59" s="3">
        <v>3.4117127506002147E-2</v>
      </c>
      <c r="G59" s="3">
        <f t="shared" si="55"/>
        <v>3.4117127506002147E-2</v>
      </c>
      <c r="H59" s="3">
        <f t="shared" si="53"/>
        <v>3.4117127506002147E-2</v>
      </c>
      <c r="I59" s="3">
        <f t="shared" si="53"/>
        <v>3.4117127506002147E-2</v>
      </c>
      <c r="J59" s="3">
        <f t="shared" si="53"/>
        <v>3.4117127506002147E-2</v>
      </c>
      <c r="K59" s="3">
        <f t="shared" si="53"/>
        <v>3.4117127506002147E-2</v>
      </c>
      <c r="L59" s="3">
        <f t="shared" si="53"/>
        <v>3.4117127506002147E-2</v>
      </c>
      <c r="M59" s="3">
        <f t="shared" si="53"/>
        <v>3.4117127506002147E-2</v>
      </c>
      <c r="N59" s="3">
        <f t="shared" si="53"/>
        <v>0</v>
      </c>
      <c r="O59" s="3">
        <f t="shared" si="53"/>
        <v>0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0</v>
      </c>
      <c r="T59" s="3">
        <f t="shared" si="53"/>
        <v>0</v>
      </c>
      <c r="U59" s="3">
        <f t="shared" si="53"/>
        <v>0</v>
      </c>
      <c r="V59" s="3">
        <f t="shared" si="53"/>
        <v>0</v>
      </c>
      <c r="Y59" s="3">
        <f t="shared" si="6"/>
        <v>0</v>
      </c>
      <c r="Z59" s="3">
        <f t="shared" ref="Z59:AN59" si="65">IF(AND($C59&gt;Y$2,$C59&lt;Z$2),$F59,)</f>
        <v>0</v>
      </c>
      <c r="AA59" s="3">
        <f t="shared" si="65"/>
        <v>0</v>
      </c>
      <c r="AB59" s="3">
        <f t="shared" si="65"/>
        <v>0</v>
      </c>
      <c r="AC59" s="3">
        <f t="shared" si="65"/>
        <v>0</v>
      </c>
      <c r="AD59" s="3">
        <f t="shared" si="65"/>
        <v>0</v>
      </c>
      <c r="AE59" s="3">
        <f t="shared" si="65"/>
        <v>0</v>
      </c>
      <c r="AF59" s="3">
        <f t="shared" si="65"/>
        <v>3.4117127506002147E-2</v>
      </c>
      <c r="AG59" s="3">
        <f t="shared" si="65"/>
        <v>0</v>
      </c>
      <c r="AH59" s="3">
        <f t="shared" si="65"/>
        <v>0</v>
      </c>
      <c r="AI59" s="3">
        <f t="shared" si="65"/>
        <v>0</v>
      </c>
      <c r="AJ59" s="3">
        <f t="shared" si="65"/>
        <v>0</v>
      </c>
      <c r="AK59" s="3">
        <f t="shared" si="65"/>
        <v>0</v>
      </c>
      <c r="AL59" s="3">
        <f t="shared" si="65"/>
        <v>0</v>
      </c>
      <c r="AM59" s="3">
        <f t="shared" si="65"/>
        <v>0</v>
      </c>
      <c r="AN59" s="3">
        <f t="shared" si="65"/>
        <v>0</v>
      </c>
    </row>
    <row r="60" spans="1:40" x14ac:dyDescent="0.35">
      <c r="A60" s="1">
        <v>301</v>
      </c>
      <c r="B60">
        <v>8535.5220838880687</v>
      </c>
      <c r="C60">
        <v>8480</v>
      </c>
      <c r="D60">
        <v>135</v>
      </c>
      <c r="E60" s="3">
        <v>6.5474155528382214E-3</v>
      </c>
      <c r="F60" s="3">
        <v>6.5474155528382214E-3</v>
      </c>
      <c r="G60" s="3">
        <f t="shared" si="55"/>
        <v>6.5474155528382214E-3</v>
      </c>
      <c r="H60" s="3">
        <f t="shared" si="53"/>
        <v>6.5474155528382214E-3</v>
      </c>
      <c r="I60" s="3">
        <f t="shared" si="53"/>
        <v>6.5474155528382214E-3</v>
      </c>
      <c r="J60" s="3">
        <f t="shared" si="53"/>
        <v>6.5474155528382214E-3</v>
      </c>
      <c r="K60" s="3">
        <f t="shared" si="53"/>
        <v>6.5474155528382214E-3</v>
      </c>
      <c r="L60" s="3">
        <f t="shared" si="53"/>
        <v>6.5474155528382214E-3</v>
      </c>
      <c r="M60" s="3">
        <f t="shared" si="53"/>
        <v>6.5474155528382214E-3</v>
      </c>
      <c r="N60" s="3">
        <f t="shared" si="53"/>
        <v>6.5474155528382214E-3</v>
      </c>
      <c r="O60" s="3">
        <f t="shared" si="53"/>
        <v>0</v>
      </c>
      <c r="P60" s="3">
        <f t="shared" si="53"/>
        <v>0</v>
      </c>
      <c r="Q60" s="3">
        <f t="shared" si="53"/>
        <v>0</v>
      </c>
      <c r="R60" s="3">
        <f t="shared" si="53"/>
        <v>0</v>
      </c>
      <c r="S60" s="3">
        <f t="shared" si="53"/>
        <v>0</v>
      </c>
      <c r="T60" s="3">
        <f t="shared" si="53"/>
        <v>0</v>
      </c>
      <c r="U60" s="3">
        <f t="shared" si="53"/>
        <v>0</v>
      </c>
      <c r="V60" s="3">
        <f t="shared" si="53"/>
        <v>0</v>
      </c>
      <c r="Y60" s="3">
        <f t="shared" si="6"/>
        <v>0</v>
      </c>
      <c r="Z60" s="3">
        <f t="shared" ref="Z60:AN60" si="66">IF(AND($C60&gt;Y$2,$C60&lt;Z$2),$F60,)</f>
        <v>0</v>
      </c>
      <c r="AA60" s="3">
        <f t="shared" si="66"/>
        <v>0</v>
      </c>
      <c r="AB60" s="3">
        <f t="shared" si="66"/>
        <v>0</v>
      </c>
      <c r="AC60" s="3">
        <f t="shared" si="66"/>
        <v>0</v>
      </c>
      <c r="AD60" s="3">
        <f t="shared" si="66"/>
        <v>0</v>
      </c>
      <c r="AE60" s="3">
        <f t="shared" si="66"/>
        <v>0</v>
      </c>
      <c r="AF60" s="3">
        <f t="shared" si="66"/>
        <v>0</v>
      </c>
      <c r="AG60" s="3">
        <f t="shared" si="66"/>
        <v>6.5474155528382214E-3</v>
      </c>
      <c r="AH60" s="3">
        <f t="shared" si="66"/>
        <v>0</v>
      </c>
      <c r="AI60" s="3">
        <f t="shared" si="66"/>
        <v>0</v>
      </c>
      <c r="AJ60" s="3">
        <f t="shared" si="66"/>
        <v>0</v>
      </c>
      <c r="AK60" s="3">
        <f t="shared" si="66"/>
        <v>0</v>
      </c>
      <c r="AL60" s="3">
        <f t="shared" si="66"/>
        <v>0</v>
      </c>
      <c r="AM60" s="3">
        <f t="shared" si="66"/>
        <v>0</v>
      </c>
      <c r="AN60" s="3">
        <f t="shared" si="66"/>
        <v>0</v>
      </c>
    </row>
    <row r="61" spans="1:40" x14ac:dyDescent="0.35">
      <c r="A61" s="1">
        <v>302</v>
      </c>
      <c r="B61">
        <v>10226.486451705099</v>
      </c>
      <c r="C61">
        <v>7764</v>
      </c>
      <c r="D61">
        <v>135</v>
      </c>
      <c r="E61" s="3">
        <v>0.31716724004444918</v>
      </c>
      <c r="F61" s="3">
        <v>0.31716724004444918</v>
      </c>
      <c r="G61" s="3">
        <f t="shared" si="55"/>
        <v>0.31716724004444918</v>
      </c>
      <c r="H61" s="3">
        <f t="shared" si="53"/>
        <v>0.31716724004444918</v>
      </c>
      <c r="I61" s="3">
        <f t="shared" si="53"/>
        <v>0.31716724004444918</v>
      </c>
      <c r="J61" s="3">
        <f t="shared" si="53"/>
        <v>0.31716724004444918</v>
      </c>
      <c r="K61" s="3">
        <f t="shared" si="53"/>
        <v>0.31716724004444918</v>
      </c>
      <c r="L61" s="3">
        <f t="shared" si="53"/>
        <v>0.31716724004444918</v>
      </c>
      <c r="M61" s="3">
        <f t="shared" si="53"/>
        <v>0.31716724004444918</v>
      </c>
      <c r="N61" s="3">
        <f t="shared" si="53"/>
        <v>0</v>
      </c>
      <c r="O61" s="3">
        <f t="shared" si="53"/>
        <v>0</v>
      </c>
      <c r="P61" s="3">
        <f t="shared" si="53"/>
        <v>0</v>
      </c>
      <c r="Q61" s="3">
        <f t="shared" si="53"/>
        <v>0</v>
      </c>
      <c r="R61" s="3">
        <f t="shared" si="53"/>
        <v>0</v>
      </c>
      <c r="S61" s="3">
        <f t="shared" si="53"/>
        <v>0</v>
      </c>
      <c r="T61" s="3">
        <f t="shared" si="53"/>
        <v>0</v>
      </c>
      <c r="U61" s="3">
        <f t="shared" si="53"/>
        <v>0</v>
      </c>
      <c r="V61" s="3">
        <f t="shared" si="53"/>
        <v>0</v>
      </c>
      <c r="Y61" s="3">
        <f t="shared" si="6"/>
        <v>0</v>
      </c>
      <c r="Z61" s="3">
        <f t="shared" ref="Z61:AN61" si="67">IF(AND($C61&gt;Y$2,$C61&lt;Z$2),$F61,)</f>
        <v>0</v>
      </c>
      <c r="AA61" s="3">
        <f t="shared" si="67"/>
        <v>0</v>
      </c>
      <c r="AB61" s="3">
        <f t="shared" si="67"/>
        <v>0</v>
      </c>
      <c r="AC61" s="3">
        <f t="shared" si="67"/>
        <v>0</v>
      </c>
      <c r="AD61" s="3">
        <f t="shared" si="67"/>
        <v>0</v>
      </c>
      <c r="AE61" s="3">
        <f t="shared" si="67"/>
        <v>0</v>
      </c>
      <c r="AF61" s="3">
        <f t="shared" si="67"/>
        <v>0.31716724004444918</v>
      </c>
      <c r="AG61" s="3">
        <f t="shared" si="67"/>
        <v>0</v>
      </c>
      <c r="AH61" s="3">
        <f t="shared" si="67"/>
        <v>0</v>
      </c>
      <c r="AI61" s="3">
        <f t="shared" si="67"/>
        <v>0</v>
      </c>
      <c r="AJ61" s="3">
        <f t="shared" si="67"/>
        <v>0</v>
      </c>
      <c r="AK61" s="3">
        <f t="shared" si="67"/>
        <v>0</v>
      </c>
      <c r="AL61" s="3">
        <f t="shared" si="67"/>
        <v>0</v>
      </c>
      <c r="AM61" s="3">
        <f t="shared" si="67"/>
        <v>0</v>
      </c>
      <c r="AN61" s="3">
        <f t="shared" si="67"/>
        <v>0</v>
      </c>
    </row>
    <row r="62" spans="1:40" x14ac:dyDescent="0.35">
      <c r="A62" s="1">
        <v>303</v>
      </c>
      <c r="B62">
        <v>6674.8504815396827</v>
      </c>
      <c r="C62">
        <v>5008</v>
      </c>
      <c r="D62">
        <v>125</v>
      </c>
      <c r="E62" s="3">
        <v>0.33283755621798772</v>
      </c>
      <c r="F62" s="3">
        <v>0.33283755621798772</v>
      </c>
      <c r="G62" s="3">
        <f t="shared" si="55"/>
        <v>0.33283755621798772</v>
      </c>
      <c r="H62" s="3">
        <f t="shared" si="53"/>
        <v>0.33283755621798772</v>
      </c>
      <c r="I62" s="3">
        <f t="shared" si="53"/>
        <v>0.33283755621798772</v>
      </c>
      <c r="J62" s="3">
        <f t="shared" si="53"/>
        <v>0.33283755621798772</v>
      </c>
      <c r="K62" s="3">
        <f t="shared" si="53"/>
        <v>0.33283755621798772</v>
      </c>
      <c r="L62" s="3">
        <f t="shared" si="53"/>
        <v>0</v>
      </c>
      <c r="M62" s="3">
        <f t="shared" si="53"/>
        <v>0</v>
      </c>
      <c r="N62" s="3">
        <f t="shared" si="53"/>
        <v>0</v>
      </c>
      <c r="O62" s="3">
        <f t="shared" si="53"/>
        <v>0</v>
      </c>
      <c r="P62" s="3">
        <f t="shared" si="53"/>
        <v>0</v>
      </c>
      <c r="Q62" s="3">
        <f t="shared" si="53"/>
        <v>0</v>
      </c>
      <c r="R62" s="3">
        <f t="shared" si="53"/>
        <v>0</v>
      </c>
      <c r="S62" s="3">
        <f t="shared" si="53"/>
        <v>0</v>
      </c>
      <c r="T62" s="3">
        <f t="shared" si="53"/>
        <v>0</v>
      </c>
      <c r="U62" s="3">
        <f t="shared" si="53"/>
        <v>0</v>
      </c>
      <c r="V62" s="3">
        <f t="shared" si="53"/>
        <v>0</v>
      </c>
      <c r="Y62" s="3">
        <f t="shared" si="6"/>
        <v>0</v>
      </c>
      <c r="Z62" s="3">
        <f t="shared" ref="Z62:AN62" si="68">IF(AND($C62&gt;Y$2,$C62&lt;Z$2),$F62,)</f>
        <v>0</v>
      </c>
      <c r="AA62" s="3">
        <f t="shared" si="68"/>
        <v>0</v>
      </c>
      <c r="AB62" s="3">
        <f t="shared" si="68"/>
        <v>0</v>
      </c>
      <c r="AC62" s="3">
        <f t="shared" si="68"/>
        <v>0</v>
      </c>
      <c r="AD62" s="3">
        <f t="shared" si="68"/>
        <v>0.33283755621798772</v>
      </c>
      <c r="AE62" s="3">
        <f t="shared" si="68"/>
        <v>0</v>
      </c>
      <c r="AF62" s="3">
        <f t="shared" si="68"/>
        <v>0</v>
      </c>
      <c r="AG62" s="3">
        <f t="shared" si="68"/>
        <v>0</v>
      </c>
      <c r="AH62" s="3">
        <f t="shared" si="68"/>
        <v>0</v>
      </c>
      <c r="AI62" s="3">
        <f t="shared" si="68"/>
        <v>0</v>
      </c>
      <c r="AJ62" s="3">
        <f t="shared" si="68"/>
        <v>0</v>
      </c>
      <c r="AK62" s="3">
        <f t="shared" si="68"/>
        <v>0</v>
      </c>
      <c r="AL62" s="3">
        <f t="shared" si="68"/>
        <v>0</v>
      </c>
      <c r="AM62" s="3">
        <f t="shared" si="68"/>
        <v>0</v>
      </c>
      <c r="AN62" s="3">
        <f t="shared" si="68"/>
        <v>0</v>
      </c>
    </row>
    <row r="63" spans="1:40" x14ac:dyDescent="0.35">
      <c r="A63" s="1">
        <v>304</v>
      </c>
      <c r="B63">
        <v>3267.02746394822</v>
      </c>
      <c r="C63">
        <v>1400</v>
      </c>
      <c r="D63">
        <v>65</v>
      </c>
      <c r="E63" s="3">
        <v>1.3335910456772999</v>
      </c>
      <c r="F63" s="3">
        <v>1.3335910456772999</v>
      </c>
      <c r="G63" s="3">
        <f t="shared" si="55"/>
        <v>1.3335910456772999</v>
      </c>
      <c r="H63" s="3">
        <f t="shared" si="53"/>
        <v>0</v>
      </c>
      <c r="I63" s="3">
        <f t="shared" si="53"/>
        <v>0</v>
      </c>
      <c r="J63" s="3">
        <f t="shared" si="53"/>
        <v>0</v>
      </c>
      <c r="K63" s="3">
        <f t="shared" si="53"/>
        <v>0</v>
      </c>
      <c r="L63" s="3">
        <f t="shared" si="53"/>
        <v>0</v>
      </c>
      <c r="M63" s="3">
        <f t="shared" si="53"/>
        <v>0</v>
      </c>
      <c r="N63" s="3">
        <f t="shared" si="53"/>
        <v>0</v>
      </c>
      <c r="O63" s="3">
        <f t="shared" si="53"/>
        <v>0</v>
      </c>
      <c r="P63" s="3">
        <f t="shared" si="53"/>
        <v>0</v>
      </c>
      <c r="Q63" s="3">
        <f t="shared" si="53"/>
        <v>0</v>
      </c>
      <c r="R63" s="3">
        <f t="shared" si="53"/>
        <v>0</v>
      </c>
      <c r="S63" s="3">
        <f t="shared" si="53"/>
        <v>0</v>
      </c>
      <c r="T63" s="3">
        <f t="shared" si="53"/>
        <v>0</v>
      </c>
      <c r="U63" s="3">
        <f t="shared" si="53"/>
        <v>0</v>
      </c>
      <c r="V63" s="3">
        <f t="shared" si="53"/>
        <v>0</v>
      </c>
      <c r="Y63" s="3">
        <f t="shared" si="6"/>
        <v>0</v>
      </c>
      <c r="Z63" s="3">
        <f t="shared" ref="Z63:AN63" si="69">IF(AND($C63&gt;Y$2,$C63&lt;Z$2),$F63,)</f>
        <v>1.3335910456772999</v>
      </c>
      <c r="AA63" s="3">
        <f t="shared" si="69"/>
        <v>0</v>
      </c>
      <c r="AB63" s="3">
        <f t="shared" si="69"/>
        <v>0</v>
      </c>
      <c r="AC63" s="3">
        <f t="shared" si="69"/>
        <v>0</v>
      </c>
      <c r="AD63" s="3">
        <f t="shared" si="69"/>
        <v>0</v>
      </c>
      <c r="AE63" s="3">
        <f t="shared" si="69"/>
        <v>0</v>
      </c>
      <c r="AF63" s="3">
        <f t="shared" si="69"/>
        <v>0</v>
      </c>
      <c r="AG63" s="3">
        <f t="shared" si="69"/>
        <v>0</v>
      </c>
      <c r="AH63" s="3">
        <f t="shared" si="69"/>
        <v>0</v>
      </c>
      <c r="AI63" s="3">
        <f t="shared" si="69"/>
        <v>0</v>
      </c>
      <c r="AJ63" s="3">
        <f t="shared" si="69"/>
        <v>0</v>
      </c>
      <c r="AK63" s="3">
        <f t="shared" si="69"/>
        <v>0</v>
      </c>
      <c r="AL63" s="3">
        <f t="shared" si="69"/>
        <v>0</v>
      </c>
      <c r="AM63" s="3">
        <f t="shared" si="69"/>
        <v>0</v>
      </c>
      <c r="AN63" s="3">
        <f t="shared" si="69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ДатаГрафики</vt:lpstr>
      <vt:lpstr>Дашборд</vt:lpstr>
      <vt:lpstr>6 мес 60 </vt:lpstr>
      <vt:lpstr>агрег 5</vt:lpstr>
      <vt:lpstr>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Пользователь Windows</cp:lastModifiedBy>
  <dcterms:created xsi:type="dcterms:W3CDTF">2023-02-03T05:18:10Z</dcterms:created>
  <dcterms:modified xsi:type="dcterms:W3CDTF">2023-06-28T18:40:03Z</dcterms:modified>
</cp:coreProperties>
</file>