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hablo Eniac 2º Semestre 2021\Projeto - Web Standards\"/>
    </mc:Choice>
  </mc:AlternateContent>
  <bookViews>
    <workbookView xWindow="0" yWindow="0" windowWidth="15345" windowHeight="4545"/>
  </bookViews>
  <sheets>
    <sheet name="PROJETOS" sheetId="1" r:id="rId1"/>
  </sheets>
  <calcPr calcId="162913"/>
</workbook>
</file>

<file path=xl/calcChain.xml><?xml version="1.0" encoding="utf-8"?>
<calcChain xmlns="http://schemas.openxmlformats.org/spreadsheetml/2006/main">
  <c r="N22" i="1" l="1"/>
  <c r="M22" i="1"/>
  <c r="N21" i="1"/>
  <c r="M21" i="1"/>
  <c r="N20" i="1"/>
  <c r="M20" i="1"/>
  <c r="N19" i="1"/>
  <c r="M19" i="1"/>
  <c r="N18" i="1"/>
  <c r="M18" i="1"/>
  <c r="N16" i="1"/>
  <c r="M16" i="1"/>
  <c r="C12" i="1"/>
  <c r="C10" i="1"/>
  <c r="C8" i="1" l="1"/>
  <c r="H9" i="1"/>
  <c r="H11" i="1"/>
  <c r="H8" i="1"/>
  <c r="H10" i="1"/>
  <c r="H7" i="1" l="1"/>
  <c r="G9" i="1" s="1"/>
  <c r="G11" i="1" l="1"/>
  <c r="G8" i="1"/>
  <c r="G10" i="1"/>
</calcChain>
</file>

<file path=xl/sharedStrings.xml><?xml version="1.0" encoding="utf-8"?>
<sst xmlns="http://schemas.openxmlformats.org/spreadsheetml/2006/main" count="53" uniqueCount="40">
  <si>
    <t>Gerenciamento de Entregas de Projeto</t>
  </si>
  <si>
    <t>Indicador:</t>
  </si>
  <si>
    <t>Meta:</t>
  </si>
  <si>
    <t>Prazo:</t>
  </si>
  <si>
    <t>Professor Orientador:</t>
  </si>
  <si>
    <t>Desempenho</t>
  </si>
  <si>
    <t>Dados Gerais</t>
  </si>
  <si>
    <t>índice de Desempenho</t>
  </si>
  <si>
    <t>Status das ações:</t>
  </si>
  <si>
    <t>Concluídas</t>
  </si>
  <si>
    <t>Planejado</t>
  </si>
  <si>
    <t>Atrasadas</t>
  </si>
  <si>
    <t>Reprogamadas</t>
  </si>
  <si>
    <t>Realizado</t>
  </si>
  <si>
    <t>Em andamento</t>
  </si>
  <si>
    <t>AÇÃO
 (o que?)</t>
  </si>
  <si>
    <t>ETAPA
 (como?)</t>
  </si>
  <si>
    <t>RESPONSÁVEL
 (quem?)</t>
  </si>
  <si>
    <t>PRAZO DE INICIO</t>
  </si>
  <si>
    <t>PRAZO DE TERMINO</t>
  </si>
  <si>
    <t>NOVO PRAZO DE TÉRMINO PREVISTO</t>
  </si>
  <si>
    <t>REALIZADO</t>
  </si>
  <si>
    <t>% CONCLUÍDO</t>
  </si>
  <si>
    <t>% PLANEJADO</t>
  </si>
  <si>
    <t>STATUS</t>
  </si>
  <si>
    <t>OBSERVAÇÕES</t>
  </si>
  <si>
    <t>TAP - Termo de Aberturade Projetos</t>
  </si>
  <si>
    <t>5W2H</t>
  </si>
  <si>
    <t>Relatório Executivo de Projeto</t>
  </si>
  <si>
    <t>Pitch da Apresentação e Banner</t>
  </si>
  <si>
    <t>TEP - Termo de Encerramento de Projeto - Avaliação Final</t>
  </si>
  <si>
    <t>Desenvolvimento do Site</t>
  </si>
  <si>
    <t xml:space="preserve">Entrega para o cliente </t>
  </si>
  <si>
    <t>Nelson Luzetti</t>
  </si>
  <si>
    <t>Phablo</t>
  </si>
  <si>
    <t>SIM</t>
  </si>
  <si>
    <t xml:space="preserve">Individual </t>
  </si>
  <si>
    <t>Não</t>
  </si>
  <si>
    <t xml:space="preserve">Phablo </t>
  </si>
  <si>
    <t>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</si>
</sst>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d/m/yyyy"/>
  </numFmts>
  <fonts count="25">
    <font>
      <sz val="11"/>
      <color rgb="FF000000"/>
      <name val="Calibri"/>
    </font>
    <font>
      <sz val="11"/>
      <color rgb="FF000000"/>
      <name val="Arial"/>
    </font>
    <font>
      <b/>
      <sz val="24"/>
      <color rgb="FFFFFFFF"/>
      <name val="Arial"/>
    </font>
    <font>
      <sz val="11"/>
      <name val="Calibri"/>
    </font>
    <font>
      <b/>
      <sz val="12"/>
      <color rgb="FFFFFFFF"/>
      <name val="Arial"/>
    </font>
    <font>
      <b/>
      <sz val="12"/>
      <color rgb="FF418AB3"/>
      <name val="Arial"/>
    </font>
    <font>
      <sz val="11"/>
      <name val="Calibri"/>
    </font>
    <font>
      <b/>
      <sz val="14"/>
      <color rgb="FF418AB3"/>
      <name val="Arial"/>
    </font>
    <font>
      <b/>
      <sz val="11"/>
      <color rgb="FFFFFFFF"/>
      <name val="Arial"/>
    </font>
    <font>
      <b/>
      <sz val="11"/>
      <color rgb="FF306786"/>
      <name val="Arial"/>
    </font>
    <font>
      <sz val="11"/>
      <color rgb="FF306786"/>
      <name val="Arial"/>
    </font>
    <font>
      <sz val="11"/>
      <color rgb="FFF2F2F2"/>
      <name val="Arial"/>
    </font>
    <font>
      <sz val="11"/>
      <color rgb="FFD7E7F0"/>
      <name val="Arial"/>
    </font>
    <font>
      <b/>
      <sz val="12"/>
      <color rgb="FF306786"/>
      <name val="Arial"/>
    </font>
    <font>
      <b/>
      <sz val="11"/>
      <color rgb="FF7F7F7F"/>
      <name val="Arial"/>
    </font>
    <font>
      <u/>
      <sz val="11"/>
      <color rgb="FF7F7F7F"/>
      <name val="Calibri"/>
    </font>
    <font>
      <sz val="14"/>
      <color rgb="FF000000"/>
      <name val="Calibri"/>
    </font>
    <font>
      <b/>
      <sz val="8"/>
      <color rgb="FFFFFFFF"/>
      <name val="Arial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003366"/>
      <name val="Calibri"/>
    </font>
    <font>
      <sz val="11"/>
      <color rgb="FF002060"/>
      <name val="Calibri"/>
    </font>
    <font>
      <sz val="11"/>
      <color rgb="FF00B050"/>
      <name val="Arimo"/>
    </font>
    <font>
      <sz val="11"/>
      <color rgb="FFFFFFFF"/>
      <name val="Calibri"/>
    </font>
    <font>
      <sz val="11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89B9D4"/>
        <bgColor rgb="FF89B9D4"/>
      </patternFill>
    </fill>
    <fill>
      <patternFill patternType="solid">
        <fgColor rgb="FFD7E7F0"/>
        <bgColor rgb="FFD7E7F0"/>
      </patternFill>
    </fill>
    <fill>
      <patternFill patternType="solid">
        <fgColor rgb="FF00B050"/>
        <bgColor rgb="FF00B050"/>
      </patternFill>
    </fill>
    <fill>
      <patternFill patternType="solid">
        <fgColor rgb="FFB0D0E2"/>
        <bgColor rgb="FFB0D0E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539AC1"/>
        <bgColor rgb="FF539AC1"/>
      </patternFill>
    </fill>
    <fill>
      <patternFill patternType="solid">
        <fgColor rgb="FF92D050"/>
        <bgColor rgb="FF92D050"/>
      </patternFill>
    </fill>
  </fills>
  <borders count="21">
    <border>
      <left/>
      <right/>
      <top/>
      <bottom/>
      <diagonal/>
    </border>
    <border>
      <left style="thin">
        <color rgb="FF20124D"/>
      </left>
      <right/>
      <top style="thin">
        <color rgb="FF20124D"/>
      </top>
      <bottom style="thin">
        <color rgb="FF20124D"/>
      </bottom>
      <diagonal/>
    </border>
    <border>
      <left/>
      <right/>
      <top style="thin">
        <color rgb="FF20124D"/>
      </top>
      <bottom style="thin">
        <color rgb="FF20124D"/>
      </bottom>
      <diagonal/>
    </border>
    <border>
      <left/>
      <right style="thin">
        <color rgb="FF20124D"/>
      </right>
      <top style="thin">
        <color rgb="FF20124D"/>
      </top>
      <bottom style="thin">
        <color rgb="FF20124D"/>
      </bottom>
      <diagonal/>
    </border>
    <border>
      <left style="thin">
        <color rgb="FF20124D"/>
      </left>
      <right/>
      <top/>
      <bottom style="thin">
        <color rgb="FF20124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1" fillId="4" borderId="0" xfId="0" applyFont="1" applyFill="1" applyAlignment="1"/>
    <xf numFmtId="0" fontId="8" fillId="4" borderId="0" xfId="0" applyFont="1" applyFill="1" applyAlignment="1">
      <alignment horizontal="center"/>
    </xf>
    <xf numFmtId="0" fontId="1" fillId="5" borderId="0" xfId="0" applyFont="1" applyFill="1" applyAlignment="1"/>
    <xf numFmtId="0" fontId="9" fillId="5" borderId="0" xfId="0" applyFont="1" applyFill="1" applyAlignment="1">
      <alignment horizontal="right"/>
    </xf>
    <xf numFmtId="0" fontId="10" fillId="5" borderId="0" xfId="0" applyFont="1" applyFill="1" applyAlignment="1">
      <alignment horizontal="left"/>
    </xf>
    <xf numFmtId="38" fontId="11" fillId="5" borderId="0" xfId="0" applyNumberFormat="1" applyFont="1" applyFill="1" applyAlignment="1">
      <alignment horizontal="left"/>
    </xf>
    <xf numFmtId="0" fontId="8" fillId="4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38" fontId="12" fillId="5" borderId="0" xfId="0" applyNumberFormat="1" applyFont="1" applyFill="1" applyAlignment="1">
      <alignment horizontal="center"/>
    </xf>
    <xf numFmtId="2" fontId="13" fillId="3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right"/>
    </xf>
    <xf numFmtId="9" fontId="8" fillId="6" borderId="0" xfId="0" applyNumberFormat="1" applyFont="1" applyFill="1" applyAlignment="1">
      <alignment horizontal="center"/>
    </xf>
    <xf numFmtId="38" fontId="10" fillId="7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9" fontId="8" fillId="8" borderId="0" xfId="0" applyNumberFormat="1" applyFont="1" applyFill="1" applyAlignment="1">
      <alignment horizontal="center"/>
    </xf>
    <xf numFmtId="9" fontId="4" fillId="7" borderId="0" xfId="0" applyNumberFormat="1" applyFont="1" applyFill="1" applyAlignment="1">
      <alignment horizontal="center"/>
    </xf>
    <xf numFmtId="9" fontId="14" fillId="9" borderId="0" xfId="0" applyNumberFormat="1" applyFont="1" applyFill="1" applyAlignment="1">
      <alignment horizontal="center"/>
    </xf>
    <xf numFmtId="9" fontId="8" fillId="10" borderId="0" xfId="0" applyNumberFormat="1" applyFont="1" applyFill="1" applyAlignment="1">
      <alignment horizontal="center"/>
    </xf>
    <xf numFmtId="9" fontId="13" fillId="11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0" fontId="18" fillId="0" borderId="13" xfId="0" applyFont="1" applyBorder="1" applyAlignment="1">
      <alignment horizontal="right"/>
    </xf>
    <xf numFmtId="0" fontId="16" fillId="0" borderId="0" xfId="0" applyFont="1" applyAlignment="1"/>
    <xf numFmtId="0" fontId="19" fillId="2" borderId="12" xfId="0" applyFont="1" applyFill="1" applyBorder="1" applyAlignment="1">
      <alignment vertical="center" wrapText="1"/>
    </xf>
    <xf numFmtId="0" fontId="20" fillId="3" borderId="12" xfId="0" applyFont="1" applyFill="1" applyBorder="1" applyAlignment="1">
      <alignment vertical="center" wrapText="1"/>
    </xf>
    <xf numFmtId="14" fontId="20" fillId="3" borderId="12" xfId="0" applyNumberFormat="1" applyFont="1" applyFill="1" applyBorder="1" applyAlignment="1">
      <alignment horizontal="center"/>
    </xf>
    <xf numFmtId="165" fontId="20" fillId="3" borderId="12" xfId="0" applyNumberFormat="1" applyFont="1" applyFill="1" applyBorder="1" applyAlignment="1">
      <alignment horizontal="center"/>
    </xf>
    <xf numFmtId="14" fontId="21" fillId="3" borderId="12" xfId="0" applyNumberFormat="1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9" fontId="21" fillId="3" borderId="12" xfId="0" applyNumberFormat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right"/>
    </xf>
    <xf numFmtId="0" fontId="23" fillId="3" borderId="15" xfId="0" applyFont="1" applyFill="1" applyBorder="1" applyAlignment="1">
      <alignment horizontal="center"/>
    </xf>
    <xf numFmtId="0" fontId="16" fillId="3" borderId="0" xfId="0" applyFont="1" applyFill="1" applyAlignment="1"/>
    <xf numFmtId="0" fontId="22" fillId="3" borderId="12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right"/>
    </xf>
    <xf numFmtId="0" fontId="23" fillId="3" borderId="15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5" xfId="0" applyFont="1" applyFill="1" applyBorder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23" fillId="3" borderId="15" xfId="0" applyFont="1" applyFill="1" applyBorder="1" applyAlignment="1">
      <alignment horizontal="right"/>
    </xf>
    <xf numFmtId="0" fontId="19" fillId="2" borderId="0" xfId="0" applyFont="1" applyFill="1" applyAlignment="1">
      <alignment vertical="center" wrapText="1"/>
    </xf>
    <xf numFmtId="0" fontId="20" fillId="0" borderId="17" xfId="0" applyFont="1" applyBorder="1" applyAlignment="1">
      <alignment vertical="center" wrapText="1"/>
    </xf>
    <xf numFmtId="0" fontId="1" fillId="0" borderId="0" xfId="0" applyFont="1" applyAlignment="1"/>
    <xf numFmtId="0" fontId="21" fillId="0" borderId="14" xfId="0" applyFont="1" applyBorder="1" applyAlignment="1">
      <alignment horizontal="right"/>
    </xf>
    <xf numFmtId="0" fontId="21" fillId="3" borderId="15" xfId="0" applyFont="1" applyFill="1" applyBorder="1" applyAlignment="1">
      <alignment horizontal="center"/>
    </xf>
    <xf numFmtId="0" fontId="21" fillId="3" borderId="15" xfId="0" applyFont="1" applyFill="1" applyBorder="1" applyAlignment="1">
      <alignment horizontal="right"/>
    </xf>
    <xf numFmtId="0" fontId="21" fillId="0" borderId="14" xfId="0" applyFont="1" applyBorder="1" applyAlignment="1">
      <alignment horizontal="right"/>
    </xf>
    <xf numFmtId="0" fontId="21" fillId="3" borderId="15" xfId="0" applyFont="1" applyFill="1" applyBorder="1" applyAlignment="1">
      <alignment horizontal="right"/>
    </xf>
    <xf numFmtId="0" fontId="0" fillId="0" borderId="0" xfId="0" applyFont="1" applyAlignment="1"/>
    <xf numFmtId="0" fontId="24" fillId="2" borderId="18" xfId="0" applyFont="1" applyFill="1" applyBorder="1" applyAlignment="1">
      <alignment horizontal="left" vertical="center"/>
    </xf>
    <xf numFmtId="0" fontId="6" fillId="0" borderId="19" xfId="0" applyFont="1" applyBorder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" fillId="0" borderId="0" xfId="0" applyFont="1"/>
    <xf numFmtId="0" fontId="5" fillId="3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14" fontId="5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164" fontId="9" fillId="5" borderId="5" xfId="0" applyNumberFormat="1" applyFont="1" applyFill="1" applyBorder="1" applyAlignment="1">
      <alignment horizontal="center" vertical="center"/>
    </xf>
    <xf numFmtId="0" fontId="6" fillId="0" borderId="6" xfId="0" applyFont="1" applyBorder="1"/>
    <xf numFmtId="0" fontId="6" fillId="0" borderId="7" xfId="0" applyFont="1" applyBorder="1"/>
    <xf numFmtId="0" fontId="1" fillId="5" borderId="8" xfId="0" applyFont="1" applyFill="1" applyBorder="1" applyAlignment="1">
      <alignment horizontal="center" vertical="center"/>
    </xf>
    <xf numFmtId="0" fontId="6" fillId="0" borderId="9" xfId="0" applyFont="1" applyBorder="1"/>
    <xf numFmtId="0" fontId="15" fillId="3" borderId="10" xfId="0" applyFont="1" applyFill="1" applyBorder="1" applyAlignment="1">
      <alignment horizontal="right" vertical="center"/>
    </xf>
    <xf numFmtId="0" fontId="6" fillId="0" borderId="11" xfId="0" applyFont="1" applyBorder="1"/>
    <xf numFmtId="0" fontId="23" fillId="0" borderId="15" xfId="0" applyFont="1" applyBorder="1" applyAlignment="1">
      <alignment horizontal="right"/>
    </xf>
    <xf numFmtId="0" fontId="20" fillId="3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539AC1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FF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6089800759234787"/>
          <c:y val="8.5217501909195484E-2"/>
          <c:w val="0.66100586936118766"/>
          <c:h val="0.7145312363561295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0A8D-4ABF-A5A1-4583DA6EC85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0A8D-4ABF-A5A1-4583DA6EC85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0A8D-4ABF-A5A1-4583DA6EC85E}"/>
              </c:ext>
            </c:extLst>
          </c:dPt>
          <c:dPt>
            <c:idx val="3"/>
            <c:bubble3D val="0"/>
            <c:spPr>
              <a:solidFill>
                <a:srgbClr val="4A86E8"/>
              </a:solidFill>
            </c:spPr>
            <c:extLst>
              <c:ext xmlns:c16="http://schemas.microsoft.com/office/drawing/2014/chart" uri="{C3380CC4-5D6E-409C-BE32-E72D297353CC}">
                <c16:uniqueId val="{00000007-0A8D-4ABF-A5A1-4583DA6EC85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(PROJETOS!$G$8,PROJETOS!$G$9,PROJETOS!$G$10,PROJETOS!$G$11)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8D-4ABF-A5A1-4583DA6E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 rtl="0">
            <a:defRPr b="1" i="0">
              <a:solidFill>
                <a:srgbClr val="FFFFFF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07376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257175</xdr:colOff>
      <xdr:row>5</xdr:row>
      <xdr:rowOff>66675</xdr:rowOff>
    </xdr:from>
    <xdr:ext cx="3486150" cy="114300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3"/>
  <sheetViews>
    <sheetView showGridLines="0" tabSelected="1" zoomScale="71" zoomScaleNormal="71" workbookViewId="0">
      <selection activeCell="L27" sqref="L27"/>
    </sheetView>
  </sheetViews>
  <sheetFormatPr defaultColWidth="14.42578125" defaultRowHeight="15" customHeight="1"/>
  <cols>
    <col min="1" max="1" width="2.85546875" customWidth="1"/>
    <col min="2" max="2" width="52.28515625" customWidth="1"/>
    <col min="3" max="3" width="35.140625" customWidth="1"/>
    <col min="4" max="4" width="22.7109375" customWidth="1"/>
    <col min="5" max="5" width="12.5703125" customWidth="1"/>
    <col min="6" max="6" width="11.28515625" customWidth="1"/>
    <col min="7" max="7" width="11.42578125" customWidth="1"/>
    <col min="8" max="8" width="14.7109375" customWidth="1"/>
    <col min="9" max="9" width="10.42578125" customWidth="1"/>
    <col min="10" max="10" width="11.85546875" customWidth="1"/>
    <col min="11" max="11" width="9.85546875" customWidth="1"/>
    <col min="12" max="12" width="28.7109375" customWidth="1"/>
    <col min="13" max="13" width="22.85546875" customWidth="1"/>
    <col min="14" max="14" width="14.28515625" customWidth="1"/>
    <col min="15" max="26" width="8.7109375" customWidth="1"/>
  </cols>
  <sheetData>
    <row r="1" spans="1:26" ht="33.75" customHeight="1">
      <c r="A1" s="1"/>
      <c r="B1" s="61" t="s">
        <v>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>
      <c r="A2" s="1"/>
      <c r="B2" s="3" t="s">
        <v>1</v>
      </c>
      <c r="C2" s="64" t="s">
        <v>31</v>
      </c>
      <c r="D2" s="65"/>
      <c r="E2" s="65"/>
      <c r="F2" s="65"/>
      <c r="G2" s="65"/>
      <c r="H2" s="65"/>
      <c r="I2" s="65"/>
      <c r="J2" s="65"/>
      <c r="K2" s="65"/>
      <c r="L2" s="66"/>
      <c r="M2" s="6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>
      <c r="A3" s="1"/>
      <c r="B3" s="4" t="s">
        <v>2</v>
      </c>
      <c r="C3" s="64" t="s">
        <v>32</v>
      </c>
      <c r="D3" s="66"/>
      <c r="E3" s="3" t="s">
        <v>3</v>
      </c>
      <c r="F3" s="67">
        <v>44501</v>
      </c>
      <c r="G3" s="66"/>
      <c r="H3" s="68" t="s">
        <v>4</v>
      </c>
      <c r="I3" s="65"/>
      <c r="J3" s="64" t="s">
        <v>33</v>
      </c>
      <c r="K3" s="65"/>
      <c r="L3" s="66"/>
      <c r="M3" s="62"/>
      <c r="N3" s="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69" t="s">
        <v>5</v>
      </c>
      <c r="C5" s="62"/>
      <c r="D5" s="62"/>
      <c r="E5" s="69" t="s">
        <v>6</v>
      </c>
      <c r="F5" s="62"/>
      <c r="G5" s="62"/>
      <c r="H5" s="62"/>
      <c r="I5" s="62"/>
      <c r="J5" s="62"/>
      <c r="K5" s="62"/>
      <c r="L5" s="62"/>
      <c r="M5" s="62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6"/>
      <c r="C6" s="7"/>
      <c r="D6" s="6"/>
      <c r="E6" s="8"/>
      <c r="F6" s="9"/>
      <c r="G6" s="10"/>
      <c r="H6" s="11"/>
      <c r="I6" s="11"/>
      <c r="J6" s="8"/>
      <c r="K6" s="8"/>
      <c r="L6" s="8"/>
      <c r="M6" s="2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6"/>
      <c r="C7" s="12" t="s">
        <v>7</v>
      </c>
      <c r="D7" s="6"/>
      <c r="E7" s="8"/>
      <c r="F7" s="13" t="s">
        <v>8</v>
      </c>
      <c r="G7" s="10"/>
      <c r="H7" s="14">
        <f ca="1">SUM(H8:H11)</f>
        <v>5</v>
      </c>
      <c r="I7" s="8"/>
      <c r="J7" s="8"/>
      <c r="K7" s="8"/>
      <c r="L7" s="8"/>
      <c r="M7" s="2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6"/>
      <c r="C8" s="15" t="str">
        <f>IFERROR(C12/C10,"0,0")</f>
        <v>0,0</v>
      </c>
      <c r="D8" s="6"/>
      <c r="E8" s="8"/>
      <c r="F8" s="16" t="s">
        <v>9</v>
      </c>
      <c r="G8" s="17">
        <f ca="1">H8/H7</f>
        <v>1</v>
      </c>
      <c r="H8" s="18">
        <f ca="1">COUNTIF(M:M,1)</f>
        <v>5</v>
      </c>
      <c r="I8" s="8"/>
      <c r="J8" s="8"/>
      <c r="K8" s="8"/>
      <c r="L8" s="8"/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6"/>
      <c r="C9" s="19" t="s">
        <v>10</v>
      </c>
      <c r="D9" s="6"/>
      <c r="E9" s="8"/>
      <c r="F9" s="16" t="s">
        <v>11</v>
      </c>
      <c r="G9" s="20">
        <f ca="1">H9/H7</f>
        <v>0</v>
      </c>
      <c r="H9" s="18">
        <f ca="1">COUNTIF(M:M,2)</f>
        <v>0</v>
      </c>
      <c r="I9" s="70"/>
      <c r="J9" s="71"/>
      <c r="K9" s="71"/>
      <c r="L9" s="8"/>
      <c r="M9" s="2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6"/>
      <c r="C10" s="21">
        <f>(SUM(J:J))/(COUNT(J:J))</f>
        <v>0</v>
      </c>
      <c r="D10" s="6"/>
      <c r="E10" s="8"/>
      <c r="F10" s="16" t="s">
        <v>12</v>
      </c>
      <c r="G10" s="22">
        <f ca="1">H10/H7</f>
        <v>0</v>
      </c>
      <c r="H10" s="18">
        <f ca="1">COUNTIF(M:M,3)</f>
        <v>0</v>
      </c>
      <c r="I10" s="72"/>
      <c r="J10" s="62"/>
      <c r="K10" s="62"/>
      <c r="L10" s="8"/>
      <c r="M10" s="2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6"/>
      <c r="C11" s="12" t="s">
        <v>13</v>
      </c>
      <c r="D11" s="6"/>
      <c r="E11" s="8"/>
      <c r="F11" s="16" t="s">
        <v>14</v>
      </c>
      <c r="G11" s="23">
        <f ca="1">H11/H7</f>
        <v>0</v>
      </c>
      <c r="H11" s="18">
        <f ca="1">COUNTIF(M:M,4)</f>
        <v>0</v>
      </c>
      <c r="I11" s="8"/>
      <c r="J11" s="8"/>
      <c r="K11" s="8"/>
      <c r="L11" s="8"/>
      <c r="M11" s="2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6"/>
      <c r="C12" s="24">
        <f>(SUM(I:I))/(COUNT(I:I))</f>
        <v>0</v>
      </c>
      <c r="D12" s="6"/>
      <c r="E12" s="8"/>
      <c r="F12" s="8"/>
      <c r="G12" s="8"/>
      <c r="H12" s="8"/>
      <c r="I12" s="8"/>
      <c r="J12" s="8"/>
      <c r="K12" s="8"/>
      <c r="L12" s="8"/>
      <c r="M12" s="2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6"/>
      <c r="C13" s="6"/>
      <c r="D13" s="6"/>
      <c r="E13" s="8"/>
      <c r="F13" s="8"/>
      <c r="G13" s="8"/>
      <c r="H13" s="8"/>
      <c r="I13" s="73"/>
      <c r="J13" s="74"/>
      <c r="K13" s="74"/>
      <c r="L13" s="74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75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2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.75">
      <c r="A15" s="25"/>
      <c r="B15" s="26" t="s">
        <v>15</v>
      </c>
      <c r="C15" s="27" t="s">
        <v>16</v>
      </c>
      <c r="D15" s="27" t="s">
        <v>17</v>
      </c>
      <c r="E15" s="27" t="s">
        <v>18</v>
      </c>
      <c r="F15" s="27" t="s">
        <v>19</v>
      </c>
      <c r="G15" s="27" t="s">
        <v>20</v>
      </c>
      <c r="H15" s="27" t="s">
        <v>21</v>
      </c>
      <c r="I15" s="27" t="s">
        <v>22</v>
      </c>
      <c r="J15" s="27" t="s">
        <v>23</v>
      </c>
      <c r="K15" s="27" t="s">
        <v>24</v>
      </c>
      <c r="L15" s="27" t="s">
        <v>25</v>
      </c>
      <c r="M15" s="28"/>
      <c r="N15" s="29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8.75">
      <c r="A16" s="25"/>
      <c r="B16" s="31" t="s">
        <v>26</v>
      </c>
      <c r="C16" s="32" t="s">
        <v>36</v>
      </c>
      <c r="D16" s="45" t="s">
        <v>34</v>
      </c>
      <c r="E16" s="33">
        <v>44402</v>
      </c>
      <c r="F16" s="34">
        <v>44434</v>
      </c>
      <c r="G16" s="35"/>
      <c r="H16" s="36" t="s">
        <v>35</v>
      </c>
      <c r="I16" s="37">
        <v>0</v>
      </c>
      <c r="J16" s="37">
        <v>0</v>
      </c>
      <c r="K16" s="38"/>
      <c r="L16" s="32"/>
      <c r="M16" s="39">
        <f t="shared" ref="M16:M22" ca="1" si="0">IF(F16="",0,IF(H16&gt;1,1,IF(IF(G16="",F16,G16)&lt;TODAY(),2,IF(G16&gt;1,3,4))))</f>
        <v>1</v>
      </c>
      <c r="N16" s="40">
        <f t="shared" ref="N16:N22" si="1">IF(E16="",0,MONTH(E16))</f>
        <v>7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s="58" customFormat="1" ht="18.75">
      <c r="A17" s="25"/>
      <c r="B17" s="31" t="s">
        <v>39</v>
      </c>
      <c r="C17" s="32" t="s">
        <v>36</v>
      </c>
      <c r="D17" s="45" t="s">
        <v>34</v>
      </c>
      <c r="E17" s="33">
        <v>44402</v>
      </c>
      <c r="F17" s="34">
        <v>44427</v>
      </c>
      <c r="G17" s="35"/>
      <c r="H17" s="36" t="s">
        <v>35</v>
      </c>
      <c r="I17" s="37">
        <v>0</v>
      </c>
      <c r="J17" s="37">
        <v>0</v>
      </c>
      <c r="K17" s="42"/>
      <c r="L17" s="32"/>
      <c r="M17" s="77"/>
      <c r="N17" s="44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8.75">
      <c r="A18" s="25"/>
      <c r="B18" s="31" t="s">
        <v>27</v>
      </c>
      <c r="C18" s="32" t="s">
        <v>36</v>
      </c>
      <c r="D18" s="78" t="s">
        <v>34</v>
      </c>
      <c r="E18" s="33">
        <v>44402</v>
      </c>
      <c r="F18" s="34">
        <v>44406</v>
      </c>
      <c r="G18" s="35"/>
      <c r="H18" s="36" t="s">
        <v>35</v>
      </c>
      <c r="I18" s="37">
        <v>0</v>
      </c>
      <c r="J18" s="37">
        <v>0</v>
      </c>
      <c r="K18" s="42"/>
      <c r="L18" s="32"/>
      <c r="M18" s="43">
        <f t="shared" ca="1" si="0"/>
        <v>1</v>
      </c>
      <c r="N18" s="44">
        <f t="shared" si="1"/>
        <v>7</v>
      </c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8.75">
      <c r="A19" s="25"/>
      <c r="B19" s="31" t="s">
        <v>28</v>
      </c>
      <c r="C19" s="32" t="s">
        <v>36</v>
      </c>
      <c r="D19" s="45" t="s">
        <v>38</v>
      </c>
      <c r="E19" s="33">
        <v>44402</v>
      </c>
      <c r="F19" s="34">
        <v>44498</v>
      </c>
      <c r="G19" s="37"/>
      <c r="H19" s="36" t="s">
        <v>37</v>
      </c>
      <c r="I19" s="37">
        <v>0</v>
      </c>
      <c r="J19" s="37">
        <v>0</v>
      </c>
      <c r="K19" s="42"/>
      <c r="L19" s="32"/>
      <c r="M19" s="39">
        <f t="shared" ca="1" si="0"/>
        <v>1</v>
      </c>
      <c r="N19" s="46">
        <f t="shared" si="1"/>
        <v>7</v>
      </c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8.75">
      <c r="A20" s="25"/>
      <c r="B20" s="31" t="s">
        <v>29</v>
      </c>
      <c r="C20" s="32" t="s">
        <v>36</v>
      </c>
      <c r="D20" s="45" t="s">
        <v>38</v>
      </c>
      <c r="E20" s="33">
        <v>44402</v>
      </c>
      <c r="F20" s="34">
        <v>44512</v>
      </c>
      <c r="G20" s="37"/>
      <c r="H20" s="36" t="s">
        <v>37</v>
      </c>
      <c r="I20" s="37">
        <v>0</v>
      </c>
      <c r="J20" s="37">
        <v>0</v>
      </c>
      <c r="K20" s="47"/>
      <c r="L20" s="48"/>
      <c r="M20" s="43">
        <f t="shared" ca="1" si="0"/>
        <v>1</v>
      </c>
      <c r="N20" s="49">
        <f t="shared" si="1"/>
        <v>7</v>
      </c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30">
      <c r="A21" s="25"/>
      <c r="B21" s="50" t="s">
        <v>30</v>
      </c>
      <c r="C21" s="32" t="s">
        <v>36</v>
      </c>
      <c r="D21" s="45" t="s">
        <v>38</v>
      </c>
      <c r="E21" s="33">
        <v>44402</v>
      </c>
      <c r="F21" s="34">
        <v>44526</v>
      </c>
      <c r="G21" s="37"/>
      <c r="H21" s="36" t="s">
        <v>37</v>
      </c>
      <c r="I21" s="37">
        <v>0</v>
      </c>
      <c r="J21" s="37">
        <v>0</v>
      </c>
      <c r="K21" s="47"/>
      <c r="L21" s="51"/>
      <c r="M21" s="39">
        <f t="shared" ca="1" si="0"/>
        <v>1</v>
      </c>
      <c r="N21" s="46">
        <f t="shared" si="1"/>
        <v>7</v>
      </c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4.25" customHeight="1">
      <c r="A22" s="52"/>
      <c r="B22" s="59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9">
        <f t="shared" ca="1" si="0"/>
        <v>0</v>
      </c>
      <c r="N22" s="40">
        <f t="shared" si="1"/>
        <v>0</v>
      </c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4.2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3"/>
      <c r="N23" s="54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4.2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3"/>
      <c r="N24" s="54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4.2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3"/>
      <c r="N25" s="54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4.2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3"/>
      <c r="N26" s="54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4.2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3"/>
      <c r="N27" s="54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4.2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3"/>
      <c r="N28" s="55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4.2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3"/>
      <c r="N29" s="54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4.2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3"/>
      <c r="N30" s="54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4.2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3"/>
      <c r="N31" s="54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4.2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3"/>
      <c r="N32" s="54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4.2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3"/>
      <c r="N33" s="55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4.2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3"/>
      <c r="N34" s="55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4.2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3"/>
      <c r="N35" s="55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4.25" customHeight="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3"/>
      <c r="N36" s="55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4.25" customHeight="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3"/>
      <c r="N37" s="55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14.25" customHeight="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3"/>
      <c r="N38" s="55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14.25" customHeight="1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3"/>
      <c r="N39" s="55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14.25" customHeight="1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3"/>
      <c r="N40" s="55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14.25" customHeight="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3"/>
      <c r="N41" s="55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14.25" customHeight="1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3"/>
      <c r="N42" s="55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14.25" customHeight="1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3"/>
      <c r="N43" s="55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4.25" customHeight="1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3"/>
      <c r="N44" s="55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14.25" customHeigh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3"/>
      <c r="N45" s="55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4.2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3"/>
      <c r="N46" s="55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4.25" customHeigh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3"/>
      <c r="N47" s="55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4.25" customHeight="1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3"/>
      <c r="N48" s="55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4.25" customHeight="1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3"/>
      <c r="N49" s="55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4.25" customHeight="1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3"/>
      <c r="N50" s="55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4.25" customHeight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3"/>
      <c r="N51" s="55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4.25" customHeight="1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3"/>
      <c r="N52" s="55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4.25" customHeight="1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3"/>
      <c r="N53" s="55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4.25" customHeight="1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6"/>
      <c r="N54" s="57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14.25" customHeight="1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6"/>
      <c r="N55" s="57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4.25" customHeight="1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6"/>
      <c r="N56" s="57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ht="14.2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6"/>
      <c r="N57" s="57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14.25" customHeigh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6"/>
      <c r="N58" s="57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4.25" customHeight="1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6"/>
      <c r="N59" s="57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14.25" customHeight="1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6"/>
      <c r="N60" s="57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14.25" customHeight="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6"/>
      <c r="N61" s="57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14.25" customHeigh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6"/>
      <c r="N62" s="57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ht="14.25" customHeight="1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6"/>
      <c r="N63" s="57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4.25" customHeight="1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6"/>
      <c r="N64" s="57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4.2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2"/>
      <c r="N65" s="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4.25" customHeight="1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2"/>
      <c r="N66" s="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ht="14.25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2"/>
      <c r="N67" s="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ht="14.25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2"/>
      <c r="N68" s="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ht="14.25" customHeight="1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2"/>
      <c r="N69" s="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ht="14.25" customHeight="1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2"/>
      <c r="N70" s="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ht="14.25" customHeight="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2"/>
      <c r="N71" s="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ht="14.25" customHeight="1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2"/>
      <c r="N72" s="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ht="14.2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2"/>
      <c r="N73" s="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ht="14.25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2"/>
      <c r="N74" s="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ht="14.25" customHeight="1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2"/>
      <c r="N75" s="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ht="14.25" customHeight="1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2"/>
      <c r="N76" s="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ht="14.25" customHeight="1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2"/>
      <c r="N77" s="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ht="14.25" customHeight="1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2"/>
      <c r="N78" s="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ht="14.25" customHeight="1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2"/>
      <c r="N79" s="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ht="14.25" customHeight="1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2"/>
      <c r="N80" s="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ht="14.25" customHeight="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2"/>
      <c r="N81" s="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ht="14.25" customHeight="1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2"/>
      <c r="N82" s="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ht="14.25" customHeight="1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2"/>
      <c r="N83" s="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ht="14.25" customHeight="1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2"/>
      <c r="N84" s="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ht="14.2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2"/>
      <c r="N85" s="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ht="14.25" customHeight="1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2"/>
      <c r="N86" s="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ht="14.25" customHeight="1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2"/>
      <c r="N87" s="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ht="14.25" customHeight="1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2"/>
      <c r="N88" s="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ht="14.25" customHeight="1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2"/>
      <c r="N89" s="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ht="14.25" customHeight="1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2"/>
      <c r="N90" s="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ht="14.25" customHeight="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2"/>
      <c r="N91" s="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ht="14.25" customHeight="1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2"/>
      <c r="N92" s="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ht="14.25" customHeight="1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2"/>
      <c r="N93" s="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ht="14.25" customHeight="1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2"/>
      <c r="N94" s="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ht="14.25" customHeight="1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2"/>
      <c r="N95" s="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ht="14.25" customHeight="1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2"/>
      <c r="N96" s="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ht="14.25" customHeight="1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2"/>
      <c r="N97" s="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ht="14.25" customHeight="1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2"/>
      <c r="N98" s="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ht="14.25" customHeight="1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2"/>
      <c r="N99" s="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ht="14.25" customHeight="1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2"/>
      <c r="N100" s="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ht="14.25" customHeight="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2"/>
      <c r="N101" s="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ht="14.25" customHeight="1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2"/>
      <c r="N102" s="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ht="14.25" customHeight="1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2"/>
      <c r="N103" s="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4.25" customHeight="1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2"/>
      <c r="N104" s="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4.2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2"/>
      <c r="N105" s="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4.2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2"/>
      <c r="N106" s="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ht="14.2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2"/>
      <c r="N107" s="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4.2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2"/>
      <c r="N108" s="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ht="14.2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2"/>
      <c r="N109" s="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ht="14.2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2"/>
      <c r="N110" s="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ht="14.2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2"/>
      <c r="N111" s="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ht="14.2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2"/>
      <c r="N112" s="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ht="14.2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2"/>
      <c r="N113" s="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ht="14.2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2"/>
      <c r="N114" s="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ht="14.2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2"/>
      <c r="N115" s="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ht="14.2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2"/>
      <c r="N116" s="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ht="14.2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2"/>
      <c r="N117" s="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ht="14.2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2"/>
      <c r="N118" s="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ht="14.2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2"/>
      <c r="N119" s="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ht="14.2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2"/>
      <c r="N120" s="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ht="14.2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2"/>
      <c r="N121" s="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ht="14.2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2"/>
      <c r="N122" s="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14.2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2"/>
      <c r="N123" s="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14.2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2"/>
      <c r="N124" s="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ht="14.2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2"/>
      <c r="N125" s="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ht="14.2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2"/>
      <c r="N126" s="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ht="14.2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2"/>
      <c r="N127" s="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ht="14.2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2"/>
      <c r="N128" s="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ht="14.2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2"/>
      <c r="N129" s="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14.2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2"/>
      <c r="N130" s="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4.2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2"/>
      <c r="N131" s="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ht="14.2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2"/>
      <c r="N132" s="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ht="14.2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2"/>
      <c r="N133" s="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ht="14.2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2"/>
      <c r="N134" s="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ht="14.2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2"/>
      <c r="N135" s="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ht="14.2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2"/>
      <c r="N136" s="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ht="14.2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2"/>
      <c r="N137" s="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14.2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2"/>
      <c r="N138" s="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14.2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2"/>
      <c r="N139" s="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ht="14.2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2"/>
      <c r="N140" s="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ht="14.2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2"/>
      <c r="N141" s="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ht="14.2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2"/>
      <c r="N142" s="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ht="14.2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2"/>
      <c r="N143" s="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ht="14.2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2"/>
      <c r="N144" s="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14.2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2"/>
      <c r="N145" s="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4.2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2"/>
      <c r="N146" s="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ht="14.2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2"/>
      <c r="N147" s="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ht="14.2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2"/>
      <c r="N148" s="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ht="14.2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2"/>
      <c r="N149" s="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ht="14.2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2"/>
      <c r="N150" s="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14.2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2"/>
      <c r="N151" s="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ht="14.2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2"/>
      <c r="N152" s="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14.2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2"/>
      <c r="N153" s="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ht="14.2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2"/>
      <c r="N154" s="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4.2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2"/>
      <c r="N155" s="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spans="1:26" ht="14.2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2"/>
      <c r="N156" s="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spans="1:26" ht="14.2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2"/>
      <c r="N157" s="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1:26" ht="14.2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2"/>
      <c r="N158" s="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spans="1:26" ht="14.2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2"/>
      <c r="N159" s="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spans="1:26" ht="14.2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2"/>
      <c r="N160" s="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spans="1:26" ht="14.2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2"/>
      <c r="N161" s="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spans="1:26" ht="14.2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2"/>
      <c r="N162" s="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spans="1:26" ht="14.2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2"/>
      <c r="N163" s="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spans="1:26" ht="14.2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2"/>
      <c r="N164" s="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spans="1:26" ht="14.2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2"/>
      <c r="N165" s="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spans="1:26" ht="14.2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2"/>
      <c r="N166" s="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spans="1:26" ht="14.2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2"/>
      <c r="N167" s="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spans="1:26" ht="14.2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2"/>
      <c r="N168" s="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spans="1:26" ht="14.2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2"/>
      <c r="N169" s="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spans="1:26" ht="14.2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2"/>
      <c r="N170" s="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spans="1:26" ht="14.2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2"/>
      <c r="N171" s="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spans="1:26" ht="14.2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2"/>
      <c r="N172" s="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4.2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2"/>
      <c r="N173" s="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spans="1:26" ht="14.2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2"/>
      <c r="N174" s="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spans="1:26" ht="14.2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2"/>
      <c r="N175" s="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spans="1:26" ht="14.2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2"/>
      <c r="N176" s="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spans="1:26" ht="14.2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2"/>
      <c r="N177" s="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spans="1:26" ht="14.2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2"/>
      <c r="N178" s="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spans="1:26" ht="14.2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2"/>
      <c r="N179" s="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1:26" ht="14.2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2"/>
      <c r="N180" s="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spans="1:26" ht="14.2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2"/>
      <c r="N181" s="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spans="1:26" ht="14.2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2"/>
      <c r="N182" s="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spans="1:26" ht="14.2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2"/>
      <c r="N183" s="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spans="1:26" ht="14.2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2"/>
      <c r="N184" s="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spans="1:26" ht="14.2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2"/>
      <c r="N185" s="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spans="1:26" ht="14.2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2"/>
      <c r="N186" s="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spans="1:26" ht="14.2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2"/>
      <c r="N187" s="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spans="1:26" ht="14.2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2"/>
      <c r="N188" s="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spans="1:26" ht="14.2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2"/>
      <c r="N189" s="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spans="1:26" ht="14.2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2"/>
      <c r="N190" s="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1:26" ht="14.2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2"/>
      <c r="N191" s="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spans="1:26" ht="14.2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2"/>
      <c r="N192" s="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spans="1:26" ht="14.2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2"/>
      <c r="N193" s="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spans="1:26" ht="14.2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2"/>
      <c r="N194" s="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spans="1:26" ht="14.2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2"/>
      <c r="N195" s="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spans="1:26" ht="14.2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2"/>
      <c r="N196" s="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spans="1:26" ht="14.2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2"/>
      <c r="N197" s="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spans="1:26" ht="14.2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2"/>
      <c r="N198" s="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spans="1:26" ht="14.2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2"/>
      <c r="N199" s="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spans="1:26" ht="14.2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2"/>
      <c r="N200" s="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spans="1:26" ht="14.2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2"/>
      <c r="N201" s="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1:26" ht="14.2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2"/>
      <c r="N202" s="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spans="1:26" ht="14.2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2"/>
      <c r="N203" s="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spans="1:26" ht="14.2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2"/>
      <c r="N204" s="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spans="1:26" ht="14.2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2"/>
      <c r="N205" s="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spans="1:26" ht="14.2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2"/>
      <c r="N206" s="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spans="1:26" ht="14.2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2"/>
      <c r="N207" s="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spans="1:26" ht="14.2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2"/>
      <c r="N208" s="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spans="1:26" ht="14.2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2"/>
      <c r="N209" s="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spans="1:26" ht="14.2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2"/>
      <c r="N210" s="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spans="1:26" ht="14.2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2"/>
      <c r="N211" s="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spans="1:26" ht="14.2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2"/>
      <c r="N212" s="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spans="1:26" ht="14.2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2"/>
      <c r="N213" s="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spans="1:26" ht="14.2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2"/>
      <c r="N214" s="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spans="1:26" ht="14.2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2"/>
      <c r="N215" s="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spans="1:26" ht="14.2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2"/>
      <c r="N216" s="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spans="1:26" ht="14.2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2"/>
      <c r="N217" s="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spans="1:26" ht="14.2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2"/>
      <c r="N218" s="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spans="1:26" ht="14.2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2"/>
      <c r="N219" s="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spans="1:26" ht="14.2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2"/>
      <c r="N220" s="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spans="1:26" ht="14.2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2"/>
      <c r="N221" s="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spans="1:26" ht="14.2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2"/>
      <c r="N222" s="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spans="1:26" ht="14.2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2"/>
      <c r="N223" s="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spans="1:26" ht="14.2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2"/>
      <c r="N224" s="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spans="1:26" ht="14.2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2"/>
      <c r="N225" s="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spans="1:26" ht="14.2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2"/>
      <c r="N226" s="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spans="1:26" ht="14.2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2"/>
      <c r="N227" s="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spans="1:26" ht="14.2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2"/>
      <c r="N228" s="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spans="1:26" ht="14.2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2"/>
      <c r="N229" s="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spans="1:26" ht="14.2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2"/>
      <c r="N230" s="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spans="1:26" ht="14.2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2"/>
      <c r="N231" s="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spans="1:26" ht="14.2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2"/>
      <c r="N232" s="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spans="1:26" ht="14.2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2"/>
      <c r="N233" s="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spans="1:26" ht="14.2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2"/>
      <c r="N234" s="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spans="1:26" ht="14.2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2"/>
      <c r="N235" s="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spans="1:26" ht="14.2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2"/>
      <c r="N236" s="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spans="1:26" ht="14.2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2"/>
      <c r="N237" s="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spans="1:26" ht="14.2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2"/>
      <c r="N238" s="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spans="1:26" ht="14.2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2"/>
      <c r="N239" s="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spans="1:26" ht="14.2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2"/>
      <c r="N240" s="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spans="1:26" ht="14.2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2"/>
      <c r="N241" s="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spans="1:26" ht="14.2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2"/>
      <c r="N242" s="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spans="1:26" ht="14.2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2"/>
      <c r="N243" s="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spans="1:26" ht="14.2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2"/>
      <c r="N244" s="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spans="1:26" ht="14.2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2"/>
      <c r="N245" s="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spans="1:26" ht="14.2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2"/>
      <c r="N246" s="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spans="1:26" ht="14.2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2"/>
      <c r="N247" s="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spans="1:26" ht="14.2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2"/>
      <c r="N248" s="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spans="1:26" ht="14.2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2"/>
      <c r="N249" s="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spans="1:26" ht="14.2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2"/>
      <c r="N250" s="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spans="1:26" ht="14.2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2"/>
      <c r="N251" s="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spans="1:26" ht="14.2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2"/>
      <c r="N252" s="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spans="1:26" ht="14.2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2"/>
      <c r="N253" s="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spans="1:26" ht="14.2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2"/>
      <c r="N254" s="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spans="1:26" ht="14.2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2"/>
      <c r="N255" s="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spans="1:26" ht="14.2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2"/>
      <c r="N256" s="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spans="1:26" ht="14.2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2"/>
      <c r="N257" s="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spans="1:26" ht="14.2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2"/>
      <c r="N258" s="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spans="1:26" ht="14.2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2"/>
      <c r="N259" s="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spans="1:26" ht="14.2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2"/>
      <c r="N260" s="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spans="1:26" ht="14.2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2"/>
      <c r="N261" s="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spans="1:26" ht="14.2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2"/>
      <c r="N262" s="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spans="1:26" ht="14.2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2"/>
      <c r="N263" s="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spans="1:26" ht="14.2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2"/>
      <c r="N264" s="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spans="1:26" ht="14.2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2"/>
      <c r="N265" s="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spans="1:26" ht="14.2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2"/>
      <c r="N266" s="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spans="1:26" ht="14.2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2"/>
      <c r="N267" s="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spans="1:26" ht="14.2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2"/>
      <c r="N268" s="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spans="1:26" ht="14.2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2"/>
      <c r="N269" s="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spans="1:26" ht="14.2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2"/>
      <c r="N270" s="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spans="1:26" ht="14.2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2"/>
      <c r="N271" s="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spans="1:26" ht="14.2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2"/>
      <c r="N272" s="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spans="1:26" ht="14.2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2"/>
      <c r="N273" s="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spans="1:26" ht="14.2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2"/>
      <c r="N274" s="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spans="1:26" ht="14.2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2"/>
      <c r="N275" s="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spans="1:26" ht="14.2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2"/>
      <c r="N276" s="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spans="1:26" ht="14.2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2"/>
      <c r="N277" s="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spans="1:26" ht="14.2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2"/>
      <c r="N278" s="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spans="1:26" ht="14.2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2"/>
      <c r="N279" s="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spans="1:26" ht="14.2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2"/>
      <c r="N280" s="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spans="1:26" ht="14.2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2"/>
      <c r="N281" s="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spans="1:26" ht="14.2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2"/>
      <c r="N282" s="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spans="1:26" ht="14.2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2"/>
      <c r="N283" s="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spans="1:26" ht="14.2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2"/>
      <c r="N284" s="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spans="1:26" ht="14.2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2"/>
      <c r="N285" s="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spans="1:26" ht="14.2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2"/>
      <c r="N286" s="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spans="1:26" ht="14.2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2"/>
      <c r="N287" s="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spans="1:26" ht="14.2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2"/>
      <c r="N288" s="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spans="1:26" ht="14.2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2"/>
      <c r="N289" s="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spans="1:26" ht="14.2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2"/>
      <c r="N290" s="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spans="1:26" ht="14.2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2"/>
      <c r="N291" s="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spans="1:26" ht="14.2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2"/>
      <c r="N292" s="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spans="1:26" ht="14.2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2"/>
      <c r="N293" s="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spans="1:26" ht="14.2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2"/>
      <c r="N294" s="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spans="1:26" ht="14.2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2"/>
      <c r="N295" s="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spans="1:26" ht="14.2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2"/>
      <c r="N296" s="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spans="1:26" ht="14.2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2"/>
      <c r="N297" s="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spans="1:26" ht="14.2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2"/>
      <c r="N298" s="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spans="1:26" ht="14.2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2"/>
      <c r="N299" s="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spans="1:26" ht="14.2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2"/>
      <c r="N300" s="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spans="1:26" ht="14.2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2"/>
      <c r="N301" s="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spans="1:26" ht="14.2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2"/>
      <c r="N302" s="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spans="1:26" ht="14.2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2"/>
      <c r="N303" s="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spans="1:26" ht="14.2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2"/>
      <c r="N304" s="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spans="1:26" ht="14.2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2"/>
      <c r="N305" s="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spans="1:26" ht="14.2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2"/>
      <c r="N306" s="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spans="1:26" ht="14.2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2"/>
      <c r="N307" s="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spans="1:26" ht="14.2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2"/>
      <c r="N308" s="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spans="1:26" ht="14.2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2"/>
      <c r="N309" s="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spans="1:26" ht="14.2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2"/>
      <c r="N310" s="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spans="1:26" ht="14.2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2"/>
      <c r="N311" s="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spans="1:26" ht="14.2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2"/>
      <c r="N312" s="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spans="1:26" ht="14.2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2"/>
      <c r="N313" s="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spans="1:26" ht="14.2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2"/>
      <c r="N314" s="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spans="1:26" ht="14.2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2"/>
      <c r="N315" s="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spans="1:26" ht="14.2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2"/>
      <c r="N316" s="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spans="1:26" ht="14.2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2"/>
      <c r="N317" s="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spans="1:26" ht="14.2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2"/>
      <c r="N318" s="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spans="1:26" ht="14.2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2"/>
      <c r="N319" s="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spans="1:26" ht="14.2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2"/>
      <c r="N320" s="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spans="1:26" ht="14.2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2"/>
      <c r="N321" s="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spans="1:26" ht="14.2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2"/>
      <c r="N322" s="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spans="1:26" ht="14.2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2"/>
      <c r="N323" s="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spans="1:26" ht="14.2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2"/>
      <c r="N324" s="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spans="1:26" ht="14.2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2"/>
      <c r="N325" s="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spans="1:26" ht="14.2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2"/>
      <c r="N326" s="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spans="1:26" ht="14.2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2"/>
      <c r="N327" s="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spans="1:26" ht="14.2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2"/>
      <c r="N328" s="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spans="1:26" ht="14.2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2"/>
      <c r="N329" s="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spans="1:26" ht="14.2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2"/>
      <c r="N330" s="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spans="1:26" ht="14.2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2"/>
      <c r="N331" s="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spans="1:26" ht="14.2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2"/>
      <c r="N332" s="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spans="1:26" ht="14.2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2"/>
      <c r="N333" s="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spans="1:26" ht="14.2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2"/>
      <c r="N334" s="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spans="1:26" ht="14.2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2"/>
      <c r="N335" s="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spans="1:26" ht="14.2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2"/>
      <c r="N336" s="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spans="1:26" ht="14.2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2"/>
      <c r="N337" s="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spans="1:26" ht="14.2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2"/>
      <c r="N338" s="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spans="1:26" ht="14.2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2"/>
      <c r="N339" s="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spans="1:26" ht="14.2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2"/>
      <c r="N340" s="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spans="1:26" ht="14.2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2"/>
      <c r="N341" s="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spans="1:26" ht="14.2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2"/>
      <c r="N342" s="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spans="1:26" ht="14.2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2"/>
      <c r="N343" s="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spans="1:26" ht="14.2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2"/>
      <c r="N344" s="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spans="1:26" ht="14.2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2"/>
      <c r="N345" s="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spans="1:26" ht="14.2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2"/>
      <c r="N346" s="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spans="1:26" ht="14.2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2"/>
      <c r="N347" s="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spans="1:26" ht="14.2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2"/>
      <c r="N348" s="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spans="1:26" ht="14.2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2"/>
      <c r="N349" s="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spans="1:26" ht="14.2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2"/>
      <c r="N350" s="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spans="1:26" ht="14.2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2"/>
      <c r="N351" s="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spans="1:26" ht="14.2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2"/>
      <c r="N352" s="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spans="1:26" ht="14.2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2"/>
      <c r="N353" s="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spans="1:26" ht="14.2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2"/>
      <c r="N354" s="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spans="1:26" ht="14.2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2"/>
      <c r="N355" s="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spans="1:26" ht="14.2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2"/>
      <c r="N356" s="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spans="1:26" ht="14.2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2"/>
      <c r="N357" s="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spans="1:26" ht="14.2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2"/>
      <c r="N358" s="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spans="1:26" ht="14.2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2"/>
      <c r="N359" s="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spans="1:26" ht="14.2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2"/>
      <c r="N360" s="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spans="1:26" ht="14.2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2"/>
      <c r="N361" s="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spans="1:26" ht="14.2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2"/>
      <c r="N362" s="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spans="1:26" ht="14.2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2"/>
      <c r="N363" s="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spans="1:26" ht="14.2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2"/>
      <c r="N364" s="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spans="1:26" ht="14.2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2"/>
      <c r="N365" s="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spans="1:26" ht="14.2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2"/>
      <c r="N366" s="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spans="1:26" ht="14.2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2"/>
      <c r="N367" s="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spans="1:26" ht="14.2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2"/>
      <c r="N368" s="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spans="1:26" ht="14.2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2"/>
      <c r="N369" s="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spans="1:26" ht="14.2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2"/>
      <c r="N370" s="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spans="1:26" ht="14.2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2"/>
      <c r="N371" s="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spans="1:26" ht="14.2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2"/>
      <c r="N372" s="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spans="1:26" ht="14.2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2"/>
      <c r="N373" s="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spans="1:26" ht="14.2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2"/>
      <c r="N374" s="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spans="1:26" ht="14.2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2"/>
      <c r="N375" s="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spans="1:26" ht="14.2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2"/>
      <c r="N376" s="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spans="1:26" ht="14.2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2"/>
      <c r="N377" s="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spans="1:26" ht="14.2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2"/>
      <c r="N378" s="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spans="1:26" ht="14.2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2"/>
      <c r="N379" s="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spans="1:26" ht="14.2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2"/>
      <c r="N380" s="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spans="1:26" ht="14.2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2"/>
      <c r="N381" s="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spans="1:26" ht="14.2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2"/>
      <c r="N382" s="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spans="1:26" ht="14.2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2"/>
      <c r="N383" s="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spans="1:26" ht="14.2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2"/>
      <c r="N384" s="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spans="1:26" ht="14.2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2"/>
      <c r="N385" s="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spans="1:26" ht="14.2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2"/>
      <c r="N386" s="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spans="1:26" ht="14.2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2"/>
      <c r="N387" s="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spans="1:26" ht="14.2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2"/>
      <c r="N388" s="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spans="1:26" ht="14.2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2"/>
      <c r="N389" s="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spans="1:26" ht="14.2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2"/>
      <c r="N390" s="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spans="1:26" ht="14.2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2"/>
      <c r="N391" s="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spans="1:26" ht="14.2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2"/>
      <c r="N392" s="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spans="1:26" ht="14.2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2"/>
      <c r="N393" s="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spans="1:26" ht="14.2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2"/>
      <c r="N394" s="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spans="1:26" ht="14.2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2"/>
      <c r="N395" s="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spans="1:26" ht="14.2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2"/>
      <c r="N396" s="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spans="1:26" ht="14.2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2"/>
      <c r="N397" s="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spans="1:26" ht="14.2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2"/>
      <c r="N398" s="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spans="1:26" ht="14.2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2"/>
      <c r="N399" s="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spans="1:26" ht="14.2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2"/>
      <c r="N400" s="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spans="1:26" ht="14.2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2"/>
      <c r="N401" s="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spans="1:26" ht="14.2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2"/>
      <c r="N402" s="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spans="1:26" ht="14.2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2"/>
      <c r="N403" s="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spans="1:26" ht="14.2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2"/>
      <c r="N404" s="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spans="1:26" ht="14.2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2"/>
      <c r="N405" s="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spans="1:26" ht="14.2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2"/>
      <c r="N406" s="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spans="1:26" ht="14.2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2"/>
      <c r="N407" s="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spans="1:26" ht="14.2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2"/>
      <c r="N408" s="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spans="1:26" ht="14.2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2"/>
      <c r="N409" s="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spans="1:26" ht="14.2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2"/>
      <c r="N410" s="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spans="1:26" ht="14.2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2"/>
      <c r="N411" s="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spans="1:26" ht="14.2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2"/>
      <c r="N412" s="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spans="1:26" ht="14.2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2"/>
      <c r="N413" s="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spans="1:26" ht="14.2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2"/>
      <c r="N414" s="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spans="1:26" ht="14.2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2"/>
      <c r="N415" s="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spans="1:26" ht="14.2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2"/>
      <c r="N416" s="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spans="1:26" ht="14.2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2"/>
      <c r="N417" s="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spans="1:26" ht="14.2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2"/>
      <c r="N418" s="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spans="1:26" ht="14.2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2"/>
      <c r="N419" s="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spans="1:26" ht="14.2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2"/>
      <c r="N420" s="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spans="1:26" ht="14.2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2"/>
      <c r="N421" s="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spans="1:26" ht="14.2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2"/>
      <c r="N422" s="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spans="1:26" ht="14.2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2"/>
      <c r="N423" s="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spans="1:26" ht="14.2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2"/>
      <c r="N424" s="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spans="1:26" ht="14.2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2"/>
      <c r="N425" s="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spans="1:26" ht="14.2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2"/>
      <c r="N426" s="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spans="1:26" ht="14.2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2"/>
      <c r="N427" s="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spans="1:26" ht="14.2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2"/>
      <c r="N428" s="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spans="1:26" ht="14.2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2"/>
      <c r="N429" s="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spans="1:26" ht="14.2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2"/>
      <c r="N430" s="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spans="1:26" ht="14.2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2"/>
      <c r="N431" s="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spans="1:26" ht="14.2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2"/>
      <c r="N432" s="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spans="1:26" ht="14.2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2"/>
      <c r="N433" s="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spans="1:26" ht="14.2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2"/>
      <c r="N434" s="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spans="1:26" ht="14.2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2"/>
      <c r="N435" s="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spans="1:26" ht="14.2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2"/>
      <c r="N436" s="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spans="1:26" ht="14.2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2"/>
      <c r="N437" s="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spans="1:26" ht="14.2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2"/>
      <c r="N438" s="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spans="1:26" ht="14.2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2"/>
      <c r="N439" s="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spans="1:26" ht="14.2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2"/>
      <c r="N440" s="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spans="1:26" ht="14.2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2"/>
      <c r="N441" s="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spans="1:26" ht="14.2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2"/>
      <c r="N442" s="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spans="1:26" ht="14.2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2"/>
      <c r="N443" s="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spans="1:26" ht="14.2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2"/>
      <c r="N444" s="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spans="1:26" ht="14.2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2"/>
      <c r="N445" s="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spans="1:26" ht="14.2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2"/>
      <c r="N446" s="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spans="1:26" ht="14.2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2"/>
      <c r="N447" s="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spans="1:26" ht="14.2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2"/>
      <c r="N448" s="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spans="1:26" ht="14.2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2"/>
      <c r="N449" s="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spans="1:26" ht="14.2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2"/>
      <c r="N450" s="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spans="1:26" ht="14.2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2"/>
      <c r="N451" s="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spans="1:26" ht="14.2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2"/>
      <c r="N452" s="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spans="1:26" ht="14.2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2"/>
      <c r="N453" s="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spans="1:26" ht="14.2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2"/>
      <c r="N454" s="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spans="1:26" ht="14.2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2"/>
      <c r="N455" s="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spans="1:26" ht="14.2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2"/>
      <c r="N456" s="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spans="1:26" ht="14.2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2"/>
      <c r="N457" s="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spans="1:26" ht="14.2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2"/>
      <c r="N458" s="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spans="1:26" ht="14.2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2"/>
      <c r="N459" s="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spans="1:26" ht="14.2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2"/>
      <c r="N460" s="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spans="1:26" ht="14.2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2"/>
      <c r="N461" s="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spans="1:26" ht="14.2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2"/>
      <c r="N462" s="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spans="1:26" ht="14.2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2"/>
      <c r="N463" s="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spans="1:26" ht="14.2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2"/>
      <c r="N464" s="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spans="1:26" ht="14.2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2"/>
      <c r="N465" s="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spans="1:26" ht="14.2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2"/>
      <c r="N466" s="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spans="1:26" ht="14.2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2"/>
      <c r="N467" s="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spans="1:26" ht="14.2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2"/>
      <c r="N468" s="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spans="1:26" ht="14.2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2"/>
      <c r="N469" s="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spans="1:26" ht="14.2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2"/>
      <c r="N470" s="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spans="1:26" ht="14.2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2"/>
      <c r="N471" s="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spans="1:26" ht="14.2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2"/>
      <c r="N472" s="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spans="1:26" ht="14.2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2"/>
      <c r="N473" s="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ht="14.2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2"/>
      <c r="N474" s="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spans="1:26" ht="14.2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2"/>
      <c r="N475" s="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spans="1:26" ht="14.2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2"/>
      <c r="N476" s="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spans="1:26" ht="14.2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2"/>
      <c r="N477" s="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spans="1:26" ht="14.2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2"/>
      <c r="N478" s="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spans="1:26" ht="14.2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2"/>
      <c r="N479" s="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spans="1:26" ht="14.2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2"/>
      <c r="N480" s="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spans="1:26" ht="14.2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2"/>
      <c r="N481" s="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spans="1:26" ht="14.2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2"/>
      <c r="N482" s="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spans="1:26" ht="14.2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2"/>
      <c r="N483" s="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spans="1:26" ht="14.2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2"/>
      <c r="N484" s="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spans="1:26" ht="14.2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2"/>
      <c r="N485" s="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spans="1:26" ht="14.2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2"/>
      <c r="N486" s="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spans="1:26" ht="14.2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2"/>
      <c r="N487" s="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spans="1:26" ht="14.2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2"/>
      <c r="N488" s="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spans="1:26" ht="14.2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2"/>
      <c r="N489" s="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spans="1:26" ht="14.2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2"/>
      <c r="N490" s="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spans="1:26" ht="14.2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2"/>
      <c r="N491" s="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spans="1:26" ht="14.2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2"/>
      <c r="N492" s="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spans="1:26" ht="14.2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2"/>
      <c r="N493" s="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spans="1:26" ht="14.2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2"/>
      <c r="N494" s="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spans="1:26" ht="14.2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2"/>
      <c r="N495" s="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spans="1:26" ht="14.2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2"/>
      <c r="N496" s="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spans="1:26" ht="14.2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2"/>
      <c r="N497" s="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spans="1:26" ht="14.2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2"/>
      <c r="N498" s="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spans="1:26" ht="14.2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2"/>
      <c r="N499" s="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spans="1:26" ht="14.2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2"/>
      <c r="N500" s="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spans="1:26" ht="14.2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2"/>
      <c r="N501" s="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spans="1:26" ht="14.2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2"/>
      <c r="N502" s="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spans="1:26" ht="14.2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2"/>
      <c r="N503" s="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spans="1:26" ht="14.2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2"/>
      <c r="N504" s="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spans="1:26" ht="14.2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2"/>
      <c r="N505" s="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spans="1:26" ht="14.2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2"/>
      <c r="N506" s="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spans="1:26" ht="14.2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2"/>
      <c r="N507" s="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spans="1:26" ht="14.2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2"/>
      <c r="N508" s="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spans="1:26" ht="14.2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2"/>
      <c r="N509" s="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spans="1:26" ht="14.2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2"/>
      <c r="N510" s="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spans="1:26" ht="14.2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2"/>
      <c r="N511" s="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spans="1:26" ht="14.2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2"/>
      <c r="N512" s="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spans="1:26" ht="14.2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2"/>
      <c r="N513" s="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spans="1:26" ht="14.2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2"/>
      <c r="N514" s="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spans="1:26" ht="14.2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2"/>
      <c r="N515" s="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spans="1:26" ht="14.2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2"/>
      <c r="N516" s="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spans="1:26" ht="14.2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2"/>
      <c r="N517" s="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spans="1:26" ht="14.2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2"/>
      <c r="N518" s="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spans="1:26" ht="14.2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2"/>
      <c r="N519" s="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spans="1:26" ht="14.2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2"/>
      <c r="N520" s="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spans="1:26" ht="14.2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2"/>
      <c r="N521" s="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spans="1:26" ht="14.2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2"/>
      <c r="N522" s="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spans="1:26" ht="14.2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2"/>
      <c r="N523" s="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spans="1:26" ht="14.2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2"/>
      <c r="N524" s="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spans="1:26" ht="14.2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2"/>
      <c r="N525" s="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spans="1:26" ht="14.2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2"/>
      <c r="N526" s="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spans="1:26" ht="14.2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2"/>
      <c r="N527" s="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spans="1:26" ht="14.2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2"/>
      <c r="N528" s="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spans="1:26" ht="14.2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2"/>
      <c r="N529" s="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spans="1:26" ht="14.2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2"/>
      <c r="N530" s="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spans="1:26" ht="14.2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2"/>
      <c r="N531" s="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spans="1:26" ht="14.2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2"/>
      <c r="N532" s="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spans="1:26" ht="14.2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2"/>
      <c r="N533" s="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spans="1:26" ht="14.2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2"/>
      <c r="N534" s="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spans="1:26" ht="14.2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2"/>
      <c r="N535" s="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spans="1:26" ht="14.2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2"/>
      <c r="N536" s="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spans="1:26" ht="14.2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2"/>
      <c r="N537" s="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spans="1:26" ht="14.2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2"/>
      <c r="N538" s="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spans="1:26" ht="14.2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2"/>
      <c r="N539" s="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spans="1:26" ht="14.2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2"/>
      <c r="N540" s="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spans="1:26" ht="14.2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2"/>
      <c r="N541" s="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spans="1:26" ht="14.2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2"/>
      <c r="N542" s="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spans="1:26" ht="14.2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2"/>
      <c r="N543" s="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spans="1:26" ht="14.2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2"/>
      <c r="N544" s="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spans="1:26" ht="14.2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2"/>
      <c r="N545" s="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spans="1:26" ht="14.2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2"/>
      <c r="N546" s="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spans="1:26" ht="14.2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2"/>
      <c r="N547" s="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spans="1:26" ht="14.2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2"/>
      <c r="N548" s="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spans="1:26" ht="14.2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2"/>
      <c r="N549" s="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spans="1:26" ht="14.2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2"/>
      <c r="N550" s="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spans="1:26" ht="14.2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2"/>
      <c r="N551" s="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spans="1:26" ht="14.2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2"/>
      <c r="N552" s="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spans="1:26" ht="14.2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2"/>
      <c r="N553" s="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spans="1:26" ht="14.2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2"/>
      <c r="N554" s="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spans="1:26" ht="14.2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2"/>
      <c r="N555" s="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spans="1:26" ht="14.2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2"/>
      <c r="N556" s="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spans="1:26" ht="14.2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2"/>
      <c r="N557" s="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spans="1:26" ht="14.2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2"/>
      <c r="N558" s="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spans="1:26" ht="14.2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2"/>
      <c r="N559" s="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spans="1:26" ht="14.2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2"/>
      <c r="N560" s="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spans="1:26" ht="14.2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2"/>
      <c r="N561" s="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spans="1:26" ht="14.2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2"/>
      <c r="N562" s="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spans="1:26" ht="14.2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2"/>
      <c r="N563" s="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spans="1:26" ht="14.2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2"/>
      <c r="N564" s="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spans="1:26" ht="14.2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2"/>
      <c r="N565" s="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spans="1:26" ht="14.2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2"/>
      <c r="N566" s="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spans="1:26" ht="14.2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2"/>
      <c r="N567" s="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spans="1:26" ht="14.2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2"/>
      <c r="N568" s="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spans="1:26" ht="14.2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2"/>
      <c r="N569" s="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ht="14.2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2"/>
      <c r="N570" s="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spans="1:26" ht="14.2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2"/>
      <c r="N571" s="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spans="1:26" ht="14.2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2"/>
      <c r="N572" s="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spans="1:26" ht="14.2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2"/>
      <c r="N573" s="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spans="1:26" ht="14.2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2"/>
      <c r="N574" s="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spans="1:26" ht="14.2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2"/>
      <c r="N575" s="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spans="1:26" ht="14.2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2"/>
      <c r="N576" s="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spans="1:26" ht="14.2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2"/>
      <c r="N577" s="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spans="1:26" ht="14.2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2"/>
      <c r="N578" s="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spans="1:26" ht="14.2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2"/>
      <c r="N579" s="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spans="1:26" ht="14.2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2"/>
      <c r="N580" s="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spans="1:26" ht="14.2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2"/>
      <c r="N581" s="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spans="1:26" ht="14.2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2"/>
      <c r="N582" s="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spans="1:26" ht="14.2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2"/>
      <c r="N583" s="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spans="1:26" ht="14.2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2"/>
      <c r="N584" s="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spans="1:26" ht="14.2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2"/>
      <c r="N585" s="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spans="1:26" ht="14.2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2"/>
      <c r="N586" s="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spans="1:26" ht="14.2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2"/>
      <c r="N587" s="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spans="1:26" ht="14.2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2"/>
      <c r="N588" s="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spans="1:26" ht="14.2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2"/>
      <c r="N589" s="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spans="1:26" ht="14.2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2"/>
      <c r="N590" s="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spans="1:26" ht="14.2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2"/>
      <c r="N591" s="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spans="1:26" ht="14.2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2"/>
      <c r="N592" s="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spans="1:26" ht="14.2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2"/>
      <c r="N593" s="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spans="1:26" ht="14.2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2"/>
      <c r="N594" s="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spans="1:26" ht="14.2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2"/>
      <c r="N595" s="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spans="1:26" ht="14.2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2"/>
      <c r="N596" s="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spans="1:26" ht="14.2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2"/>
      <c r="N597" s="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spans="1:26" ht="14.2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2"/>
      <c r="N598" s="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spans="1:26" ht="14.2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2"/>
      <c r="N599" s="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spans="1:26" ht="14.2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2"/>
      <c r="N600" s="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spans="1:26" ht="14.2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2"/>
      <c r="N601" s="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spans="1:26" ht="14.2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2"/>
      <c r="N602" s="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spans="1:26" ht="14.2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2"/>
      <c r="N603" s="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spans="1:26" ht="14.2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2"/>
      <c r="N604" s="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spans="1:26" ht="14.2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2"/>
      <c r="N605" s="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spans="1:26" ht="14.2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2"/>
      <c r="N606" s="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spans="1:26" ht="14.2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2"/>
      <c r="N607" s="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spans="1:26" ht="14.2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2"/>
      <c r="N608" s="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spans="1:26" ht="14.2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2"/>
      <c r="N609" s="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spans="1:26" ht="14.2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2"/>
      <c r="N610" s="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spans="1:26" ht="14.2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2"/>
      <c r="N611" s="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spans="1:26" ht="14.2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2"/>
      <c r="N612" s="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spans="1:26" ht="14.2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2"/>
      <c r="N613" s="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spans="1:26" ht="14.2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2"/>
      <c r="N614" s="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spans="1:26" ht="14.2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2"/>
      <c r="N615" s="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spans="1:26" ht="14.2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2"/>
      <c r="N616" s="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spans="1:26" ht="14.2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2"/>
      <c r="N617" s="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spans="1:26" ht="14.2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2"/>
      <c r="N618" s="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spans="1:26" ht="14.2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2"/>
      <c r="N619" s="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spans="1:26" ht="14.2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2"/>
      <c r="N620" s="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spans="1:26" ht="14.2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2"/>
      <c r="N621" s="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spans="1:26" ht="14.2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2"/>
      <c r="N622" s="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spans="1:26" ht="14.2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2"/>
      <c r="N623" s="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spans="1:26" ht="14.2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2"/>
      <c r="N624" s="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spans="1:26" ht="14.2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2"/>
      <c r="N625" s="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spans="1:26" ht="14.2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2"/>
      <c r="N626" s="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spans="1:26" ht="14.2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2"/>
      <c r="N627" s="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spans="1:26" ht="14.2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2"/>
      <c r="N628" s="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spans="1:26" ht="14.2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2"/>
      <c r="N629" s="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spans="1:26" ht="14.2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2"/>
      <c r="N630" s="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spans="1:26" ht="14.2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2"/>
      <c r="N631" s="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spans="1:26" ht="14.2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2"/>
      <c r="N632" s="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spans="1:26" ht="14.2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2"/>
      <c r="N633" s="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spans="1:26" ht="14.2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2"/>
      <c r="N634" s="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spans="1:26" ht="14.2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2"/>
      <c r="N635" s="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spans="1:26" ht="14.2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2"/>
      <c r="N636" s="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spans="1:26" ht="14.2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2"/>
      <c r="N637" s="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spans="1:26" ht="14.2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2"/>
      <c r="N638" s="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spans="1:26" ht="14.2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2"/>
      <c r="N639" s="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spans="1:26" ht="14.2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2"/>
      <c r="N640" s="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spans="1:26" ht="14.2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2"/>
      <c r="N641" s="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spans="1:26" ht="14.2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2"/>
      <c r="N642" s="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spans="1:26" ht="14.2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2"/>
      <c r="N643" s="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spans="1:26" ht="14.2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2"/>
      <c r="N644" s="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spans="1:26" ht="14.2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2"/>
      <c r="N645" s="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spans="1:26" ht="14.2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2"/>
      <c r="N646" s="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spans="1:26" ht="14.2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2"/>
      <c r="N647" s="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spans="1:26" ht="14.2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2"/>
      <c r="N648" s="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spans="1:26" ht="14.2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2"/>
      <c r="N649" s="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spans="1:26" ht="14.2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2"/>
      <c r="N650" s="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spans="1:26" ht="14.2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2"/>
      <c r="N651" s="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spans="1:26" ht="14.2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2"/>
      <c r="N652" s="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spans="1:26" ht="14.2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2"/>
      <c r="N653" s="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spans="1:26" ht="14.2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2"/>
      <c r="N654" s="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spans="1:26" ht="14.2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2"/>
      <c r="N655" s="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spans="1:26" ht="14.2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2"/>
      <c r="N656" s="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spans="1:26" ht="14.2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2"/>
      <c r="N657" s="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spans="1:26" ht="14.2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2"/>
      <c r="N658" s="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spans="1:26" ht="14.2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2"/>
      <c r="N659" s="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spans="1:26" ht="14.2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2"/>
      <c r="N660" s="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spans="1:26" ht="14.2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2"/>
      <c r="N661" s="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spans="1:26" ht="14.2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2"/>
      <c r="N662" s="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spans="1:26" ht="14.2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2"/>
      <c r="N663" s="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spans="1:26" ht="14.2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2"/>
      <c r="N664" s="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spans="1:26" ht="14.2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2"/>
      <c r="N665" s="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spans="1:26" ht="14.2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2"/>
      <c r="N666" s="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spans="1:26" ht="14.2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2"/>
      <c r="N667" s="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spans="1:26" ht="14.2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2"/>
      <c r="N668" s="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spans="1:26" ht="14.2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2"/>
      <c r="N669" s="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spans="1:26" ht="14.2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2"/>
      <c r="N670" s="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spans="1:26" ht="14.2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2"/>
      <c r="N671" s="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spans="1:26" ht="14.2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2"/>
      <c r="N672" s="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spans="1:26" ht="14.2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2"/>
      <c r="N673" s="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spans="1:26" ht="14.2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2"/>
      <c r="N674" s="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spans="1:26" ht="14.2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2"/>
      <c r="N675" s="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spans="1:26" ht="14.2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2"/>
      <c r="N676" s="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spans="1:26" ht="14.2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2"/>
      <c r="N677" s="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spans="1:26" ht="14.2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2"/>
      <c r="N678" s="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spans="1:26" ht="14.2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2"/>
      <c r="N679" s="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spans="1:26" ht="14.2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2"/>
      <c r="N680" s="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spans="1:26" ht="14.2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2"/>
      <c r="N681" s="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spans="1:26" ht="14.2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2"/>
      <c r="N682" s="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spans="1:26" ht="14.2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2"/>
      <c r="N683" s="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spans="1:26" ht="14.2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2"/>
      <c r="N684" s="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spans="1:26" ht="14.2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2"/>
      <c r="N685" s="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spans="1:26" ht="14.2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2"/>
      <c r="N686" s="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spans="1:26" ht="14.2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2"/>
      <c r="N687" s="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spans="1:26" ht="14.2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2"/>
      <c r="N688" s="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spans="1:26" ht="14.2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2"/>
      <c r="N689" s="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spans="1:26" ht="14.2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2"/>
      <c r="N690" s="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spans="1:26" ht="14.2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2"/>
      <c r="N691" s="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spans="1:26" ht="14.2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2"/>
      <c r="N692" s="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spans="1:26" ht="14.2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2"/>
      <c r="N693" s="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spans="1:26" ht="14.2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2"/>
      <c r="N694" s="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spans="1:26" ht="14.2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2"/>
      <c r="N695" s="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spans="1:26" ht="14.2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2"/>
      <c r="N696" s="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spans="1:26" ht="14.2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2"/>
      <c r="N697" s="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spans="1:26" ht="14.2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2"/>
      <c r="N698" s="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spans="1:26" ht="14.2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2"/>
      <c r="N699" s="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spans="1:26" ht="14.2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2"/>
      <c r="N700" s="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spans="1:26" ht="14.2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2"/>
      <c r="N701" s="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spans="1:26" ht="14.2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2"/>
      <c r="N702" s="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spans="1:26" ht="14.2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2"/>
      <c r="N703" s="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spans="1:26" ht="14.2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2"/>
      <c r="N704" s="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spans="1:26" ht="14.2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2"/>
      <c r="N705" s="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spans="1:26" ht="14.2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2"/>
      <c r="N706" s="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spans="1:26" ht="14.2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2"/>
      <c r="N707" s="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spans="1:26" ht="14.2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2"/>
      <c r="N708" s="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spans="1:26" ht="14.2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2"/>
      <c r="N709" s="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spans="1:26" ht="14.2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2"/>
      <c r="N710" s="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spans="1:26" ht="14.2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2"/>
      <c r="N711" s="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spans="1:26" ht="14.2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2"/>
      <c r="N712" s="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spans="1:26" ht="14.2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2"/>
      <c r="N713" s="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spans="1:26" ht="14.2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2"/>
      <c r="N714" s="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spans="1:26" ht="14.2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2"/>
      <c r="N715" s="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spans="1:26" ht="14.2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2"/>
      <c r="N716" s="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spans="1:26" ht="14.2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2"/>
      <c r="N717" s="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spans="1:26" ht="14.2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2"/>
      <c r="N718" s="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spans="1:26" ht="14.2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2"/>
      <c r="N719" s="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spans="1:26" ht="14.2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2"/>
      <c r="N720" s="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spans="1:26" ht="14.2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2"/>
      <c r="N721" s="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spans="1:26" ht="14.2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2"/>
      <c r="N722" s="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spans="1:26" ht="14.2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2"/>
      <c r="N723" s="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spans="1:26" ht="14.2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2"/>
      <c r="N724" s="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spans="1:26" ht="14.2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2"/>
      <c r="N725" s="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spans="1:26" ht="14.2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2"/>
      <c r="N726" s="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spans="1:26" ht="14.2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2"/>
      <c r="N727" s="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spans="1:26" ht="14.2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2"/>
      <c r="N728" s="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spans="1:26" ht="14.2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2"/>
      <c r="N729" s="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spans="1:26" ht="14.2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2"/>
      <c r="N730" s="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spans="1:26" ht="14.2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2"/>
      <c r="N731" s="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spans="1:26" ht="14.2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2"/>
      <c r="N732" s="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spans="1:26" ht="14.2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2"/>
      <c r="N733" s="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spans="1:26" ht="14.2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2"/>
      <c r="N734" s="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spans="1:26" ht="14.2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2"/>
      <c r="N735" s="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spans="1:26" ht="14.2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2"/>
      <c r="N736" s="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spans="1:26" ht="14.2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2"/>
      <c r="N737" s="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spans="1:26" ht="14.2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2"/>
      <c r="N738" s="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spans="1:26" ht="14.2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2"/>
      <c r="N739" s="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spans="1:26" ht="14.2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2"/>
      <c r="N740" s="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spans="1:26" ht="14.2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2"/>
      <c r="N741" s="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spans="1:26" ht="14.2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2"/>
      <c r="N742" s="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spans="1:26" ht="14.2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2"/>
      <c r="N743" s="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spans="1:26" ht="14.2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2"/>
      <c r="N744" s="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spans="1:26" ht="14.2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2"/>
      <c r="N745" s="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spans="1:26" ht="14.2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2"/>
      <c r="N746" s="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spans="1:26" ht="14.2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2"/>
      <c r="N747" s="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spans="1:26" ht="14.2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2"/>
      <c r="N748" s="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spans="1:26" ht="14.2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2"/>
      <c r="N749" s="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spans="1:26" ht="14.2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2"/>
      <c r="N750" s="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spans="1:26" ht="14.2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2"/>
      <c r="N751" s="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spans="1:26" ht="14.2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2"/>
      <c r="N752" s="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spans="1:26" ht="14.2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2"/>
      <c r="N753" s="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spans="1:26" ht="14.2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2"/>
      <c r="N754" s="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spans="1:26" ht="14.2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2"/>
      <c r="N755" s="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spans="1:26" ht="14.2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2"/>
      <c r="N756" s="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spans="1:26" ht="14.2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2"/>
      <c r="N757" s="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spans="1:26" ht="14.2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2"/>
      <c r="N758" s="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spans="1:26" ht="14.2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2"/>
      <c r="N759" s="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spans="1:26" ht="14.2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2"/>
      <c r="N760" s="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spans="1:26" ht="14.2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2"/>
      <c r="N761" s="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spans="1:26" ht="14.2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2"/>
      <c r="N762" s="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spans="1:26" ht="14.2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2"/>
      <c r="N763" s="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spans="1:26" ht="14.2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2"/>
      <c r="N764" s="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spans="1:26" ht="14.2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2"/>
      <c r="N765" s="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spans="1:26" ht="14.2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2"/>
      <c r="N766" s="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spans="1:26" ht="14.2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2"/>
      <c r="N767" s="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spans="1:26" ht="14.2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2"/>
      <c r="N768" s="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spans="1:26" ht="14.2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2"/>
      <c r="N769" s="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spans="1:26" ht="14.2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2"/>
      <c r="N770" s="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spans="1:26" ht="14.2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2"/>
      <c r="N771" s="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spans="1:26" ht="14.2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2"/>
      <c r="N772" s="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spans="1:26" ht="14.2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2"/>
      <c r="N773" s="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spans="1:26" ht="14.2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2"/>
      <c r="N774" s="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spans="1:26" ht="14.2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2"/>
      <c r="N775" s="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spans="1:26" ht="14.2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2"/>
      <c r="N776" s="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spans="1:26" ht="14.2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2"/>
      <c r="N777" s="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spans="1:26" ht="14.2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2"/>
      <c r="N778" s="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spans="1:26" ht="14.2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2"/>
      <c r="N779" s="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spans="1:26" ht="14.2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2"/>
      <c r="N780" s="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spans="1:26" ht="14.2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2"/>
      <c r="N781" s="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spans="1:26" ht="14.2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2"/>
      <c r="N782" s="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spans="1:26" ht="14.2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2"/>
      <c r="N783" s="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spans="1:26" ht="14.2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2"/>
      <c r="N784" s="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spans="1:26" ht="14.2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2"/>
      <c r="N785" s="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spans="1:26" ht="14.2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2"/>
      <c r="N786" s="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spans="1:26" ht="14.2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2"/>
      <c r="N787" s="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spans="1:26" ht="14.2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2"/>
      <c r="N788" s="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spans="1:26" ht="14.2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2"/>
      <c r="N789" s="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spans="1:26" ht="14.2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2"/>
      <c r="N790" s="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spans="1:26" ht="14.2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2"/>
      <c r="N791" s="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spans="1:26" ht="14.2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2"/>
      <c r="N792" s="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spans="1:26" ht="14.2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2"/>
      <c r="N793" s="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spans="1:26" ht="14.2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2"/>
      <c r="N794" s="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spans="1:26" ht="14.2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2"/>
      <c r="N795" s="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spans="1:26" ht="14.2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2"/>
      <c r="N796" s="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spans="1:26" ht="14.2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2"/>
      <c r="N797" s="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spans="1:26" ht="14.2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2"/>
      <c r="N798" s="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spans="1:26" ht="14.2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2"/>
      <c r="N799" s="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spans="1:26" ht="14.2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2"/>
      <c r="N800" s="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spans="1:26" ht="14.2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2"/>
      <c r="N801" s="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spans="1:26" ht="14.2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2"/>
      <c r="N802" s="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spans="1:26" ht="14.2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2"/>
      <c r="N803" s="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spans="1:26" ht="14.2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2"/>
      <c r="N804" s="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spans="1:26" ht="14.2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2"/>
      <c r="N805" s="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spans="1:26" ht="14.2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2"/>
      <c r="N806" s="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spans="1:26" ht="14.2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2"/>
      <c r="N807" s="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spans="1:26" ht="14.2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2"/>
      <c r="N808" s="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spans="1:26" ht="14.2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2"/>
      <c r="N809" s="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spans="1:26" ht="14.2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2"/>
      <c r="N810" s="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spans="1:26" ht="14.2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2"/>
      <c r="N811" s="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spans="1:26" ht="14.2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2"/>
      <c r="N812" s="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spans="1:26" ht="14.2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2"/>
      <c r="N813" s="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spans="1:26" ht="14.2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2"/>
      <c r="N814" s="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spans="1:26" ht="14.2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2"/>
      <c r="N815" s="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spans="1:26" ht="14.2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2"/>
      <c r="N816" s="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spans="1:26" ht="14.2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2"/>
      <c r="N817" s="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spans="1:26" ht="14.2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2"/>
      <c r="N818" s="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spans="1:26" ht="14.2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2"/>
      <c r="N819" s="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spans="1:26" ht="14.2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2"/>
      <c r="N820" s="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spans="1:26" ht="14.2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2"/>
      <c r="N821" s="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spans="1:26" ht="14.2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2"/>
      <c r="N822" s="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spans="1:26" ht="14.2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2"/>
      <c r="N823" s="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spans="1:26" ht="14.2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2"/>
      <c r="N824" s="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spans="1:26" ht="14.2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2"/>
      <c r="N825" s="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spans="1:26" ht="14.2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2"/>
      <c r="N826" s="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spans="1:26" ht="14.2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2"/>
      <c r="N827" s="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spans="1:26" ht="14.2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2"/>
      <c r="N828" s="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spans="1:26" ht="14.2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2"/>
      <c r="N829" s="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spans="1:26" ht="14.2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2"/>
      <c r="N830" s="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spans="1:26" ht="14.2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2"/>
      <c r="N831" s="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spans="1:26" ht="14.2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2"/>
      <c r="N832" s="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spans="1:26" ht="14.2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2"/>
      <c r="N833" s="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spans="1:26" ht="14.2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2"/>
      <c r="N834" s="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spans="1:26" ht="14.2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2"/>
      <c r="N835" s="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spans="1:26" ht="14.2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2"/>
      <c r="N836" s="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spans="1:26" ht="14.2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2"/>
      <c r="N837" s="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spans="1:26" ht="14.2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2"/>
      <c r="N838" s="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spans="1:26" ht="14.2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2"/>
      <c r="N839" s="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spans="1:26" ht="14.2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2"/>
      <c r="N840" s="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spans="1:26" ht="14.2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2"/>
      <c r="N841" s="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spans="1:26" ht="14.2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2"/>
      <c r="N842" s="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spans="1:26" ht="14.2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2"/>
      <c r="N843" s="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spans="1:26" ht="14.2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2"/>
      <c r="N844" s="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spans="1:26" ht="14.2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2"/>
      <c r="N845" s="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spans="1:26" ht="14.2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2"/>
      <c r="N846" s="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spans="1:26" ht="14.2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2"/>
      <c r="N847" s="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spans="1:26" ht="14.2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2"/>
      <c r="N848" s="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spans="1:26" ht="14.2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2"/>
      <c r="N849" s="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spans="1:26" ht="14.2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2"/>
      <c r="N850" s="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spans="1:26" ht="14.2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2"/>
      <c r="N851" s="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spans="1:26" ht="14.2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2"/>
      <c r="N852" s="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spans="1:26" ht="14.2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2"/>
      <c r="N853" s="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spans="1:26" ht="14.2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2"/>
      <c r="N854" s="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spans="1:26" ht="14.2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2"/>
      <c r="N855" s="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spans="1:26" ht="14.2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2"/>
      <c r="N856" s="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spans="1:26" ht="14.2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2"/>
      <c r="N857" s="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spans="1:26" ht="14.2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2"/>
      <c r="N858" s="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spans="1:26" ht="14.2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2"/>
      <c r="N859" s="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spans="1:26" ht="14.2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2"/>
      <c r="N860" s="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spans="1:26" ht="14.2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2"/>
      <c r="N861" s="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spans="1:26" ht="14.2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2"/>
      <c r="N862" s="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spans="1:26" ht="14.2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2"/>
      <c r="N863" s="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spans="1:26" ht="14.2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2"/>
      <c r="N864" s="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spans="1:26" ht="14.2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2"/>
      <c r="N865" s="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spans="1:26" ht="14.2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2"/>
      <c r="N866" s="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spans="1:26" ht="14.2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2"/>
      <c r="N867" s="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spans="1:26" ht="14.2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2"/>
      <c r="N868" s="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spans="1:26" ht="14.2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2"/>
      <c r="N869" s="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spans="1:26" ht="14.2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2"/>
      <c r="N870" s="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spans="1:26" ht="14.2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2"/>
      <c r="N871" s="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spans="1:26" ht="14.2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2"/>
      <c r="N872" s="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spans="1:26" ht="14.2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2"/>
      <c r="N873" s="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spans="1:26" ht="14.2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2"/>
      <c r="N874" s="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spans="1:26" ht="14.2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2"/>
      <c r="N875" s="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spans="1:26" ht="14.2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2"/>
      <c r="N876" s="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spans="1:26" ht="14.2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2"/>
      <c r="N877" s="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spans="1:26" ht="14.2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2"/>
      <c r="N878" s="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spans="1:26" ht="14.2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2"/>
      <c r="N879" s="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spans="1:26" ht="14.2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2"/>
      <c r="N880" s="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spans="1:26" ht="14.2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2"/>
      <c r="N881" s="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spans="1:26" ht="14.2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2"/>
      <c r="N882" s="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spans="1:26" ht="14.2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2"/>
      <c r="N883" s="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spans="1:26" ht="14.2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2"/>
      <c r="N884" s="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spans="1:26" ht="14.2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2"/>
      <c r="N885" s="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spans="1:26" ht="14.2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2"/>
      <c r="N886" s="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spans="1:26" ht="14.2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2"/>
      <c r="N887" s="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spans="1:26" ht="14.2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2"/>
      <c r="N888" s="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spans="1:26" ht="14.2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2"/>
      <c r="N889" s="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spans="1:26" ht="14.2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2"/>
      <c r="N890" s="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spans="1:26" ht="14.2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2"/>
      <c r="N891" s="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spans="1:26" ht="14.2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2"/>
      <c r="N892" s="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spans="1:26" ht="14.2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2"/>
      <c r="N893" s="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spans="1:26" ht="14.2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2"/>
      <c r="N894" s="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spans="1:26" ht="14.2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2"/>
      <c r="N895" s="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spans="1:26" ht="14.2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2"/>
      <c r="N896" s="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spans="1:26" ht="14.2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2"/>
      <c r="N897" s="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spans="1:26" ht="14.2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2"/>
      <c r="N898" s="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spans="1:26" ht="14.2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2"/>
      <c r="N899" s="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spans="1:26" ht="14.2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2"/>
      <c r="N900" s="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spans="1:26" ht="14.2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2"/>
      <c r="N901" s="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spans="1:26" ht="14.2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2"/>
      <c r="N902" s="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spans="1:26" ht="14.2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2"/>
      <c r="N903" s="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spans="1:26" ht="14.2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2"/>
      <c r="N904" s="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spans="1:26" ht="14.2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2"/>
      <c r="N905" s="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spans="1:26" ht="14.2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2"/>
      <c r="N906" s="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spans="1:26" ht="14.2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2"/>
      <c r="N907" s="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spans="1:26" ht="14.2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2"/>
      <c r="N908" s="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spans="1:26" ht="14.2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2"/>
      <c r="N909" s="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spans="1:26" ht="14.2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2"/>
      <c r="N910" s="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spans="1:26" ht="14.2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2"/>
      <c r="N911" s="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spans="1:26" ht="14.2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2"/>
      <c r="N912" s="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spans="1:26" ht="14.2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2"/>
      <c r="N913" s="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spans="1:26" ht="14.2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2"/>
      <c r="N914" s="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spans="1:26" ht="14.2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2"/>
      <c r="N915" s="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spans="1:26" ht="14.2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2"/>
      <c r="N916" s="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spans="1:26" ht="14.2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2"/>
      <c r="N917" s="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spans="1:26" ht="14.2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2"/>
      <c r="N918" s="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spans="1:26" ht="14.2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2"/>
      <c r="N919" s="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spans="1:26" ht="14.2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2"/>
      <c r="N920" s="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spans="1:26" ht="14.2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2"/>
      <c r="N921" s="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spans="1:26" ht="14.2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2"/>
      <c r="N922" s="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spans="1:26" ht="14.2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2"/>
      <c r="N923" s="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spans="1:26" ht="14.2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2"/>
      <c r="N924" s="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spans="1:26" ht="14.2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2"/>
      <c r="N925" s="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spans="1:26" ht="14.2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2"/>
      <c r="N926" s="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spans="1:26" ht="14.2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2"/>
      <c r="N927" s="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spans="1:26" ht="14.2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2"/>
      <c r="N928" s="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spans="1:26" ht="14.2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2"/>
      <c r="N929" s="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spans="1:26" ht="14.2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2"/>
      <c r="N930" s="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spans="1:26" ht="14.2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2"/>
      <c r="N931" s="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spans="1:26" ht="14.2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2"/>
      <c r="N932" s="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spans="1:26" ht="14.2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2"/>
      <c r="N933" s="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spans="1:26" ht="14.2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2"/>
      <c r="N934" s="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spans="1:26" ht="14.2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2"/>
      <c r="N935" s="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spans="1:26" ht="14.2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2"/>
      <c r="N936" s="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spans="1:26" ht="14.2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2"/>
      <c r="N937" s="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spans="1:26" ht="14.2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2"/>
      <c r="N938" s="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spans="1:26" ht="14.2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2"/>
      <c r="N939" s="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spans="1:26" ht="14.2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2"/>
      <c r="N940" s="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spans="1:26" ht="14.2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2"/>
      <c r="N941" s="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spans="1:26" ht="14.2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2"/>
      <c r="N942" s="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spans="1:26" ht="14.2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2"/>
      <c r="N943" s="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spans="1:26" ht="14.2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2"/>
      <c r="N944" s="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spans="1:26" ht="14.2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2"/>
      <c r="N945" s="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spans="1:26" ht="14.2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2"/>
      <c r="N946" s="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spans="1:26" ht="14.2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2"/>
      <c r="N947" s="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spans="1:26" ht="14.2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2"/>
      <c r="N948" s="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spans="1:26" ht="14.2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2"/>
      <c r="N949" s="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spans="1:26" ht="14.2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2"/>
      <c r="N950" s="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spans="1:26" ht="14.2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2"/>
      <c r="N951" s="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spans="1:26" ht="14.2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2"/>
      <c r="N952" s="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spans="1:26" ht="14.2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2"/>
      <c r="N953" s="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spans="1:26" ht="14.2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2"/>
      <c r="N954" s="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spans="1:26" ht="14.2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2"/>
      <c r="N955" s="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spans="1:26" ht="14.2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2"/>
      <c r="N956" s="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spans="1:26" ht="14.2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2"/>
      <c r="N957" s="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spans="1:26" ht="14.2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2"/>
      <c r="N958" s="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spans="1:26" ht="14.2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2"/>
      <c r="N959" s="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spans="1:26" ht="14.2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2"/>
      <c r="N960" s="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spans="1:26" ht="14.2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2"/>
      <c r="N961" s="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spans="1:26" ht="14.2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2"/>
      <c r="N962" s="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spans="1:26" ht="14.2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2"/>
      <c r="N963" s="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spans="1:26" ht="14.2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2"/>
      <c r="N964" s="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spans="1:26" ht="14.2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2"/>
      <c r="N965" s="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spans="1:26" ht="14.2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2"/>
      <c r="N966" s="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spans="1:26" ht="14.2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2"/>
      <c r="N967" s="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spans="1:26" ht="14.2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2"/>
      <c r="N968" s="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spans="1:26" ht="14.2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2"/>
      <c r="N969" s="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spans="1:26" ht="14.2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2"/>
      <c r="N970" s="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spans="1:26" ht="14.2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2"/>
      <c r="N971" s="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spans="1:26" ht="14.2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2"/>
      <c r="N972" s="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spans="1:26" ht="14.2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2"/>
      <c r="N973" s="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spans="1:26" ht="14.2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2"/>
      <c r="N974" s="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spans="1:26" ht="14.2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2"/>
      <c r="N975" s="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spans="1:26" ht="14.2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2"/>
      <c r="N976" s="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spans="1:26" ht="14.2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2"/>
      <c r="N977" s="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spans="1:26" ht="14.2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2"/>
      <c r="N978" s="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spans="1:26" ht="14.2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2"/>
      <c r="N979" s="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spans="1:26" ht="14.2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2"/>
      <c r="N980" s="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spans="1:26" ht="14.2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2"/>
      <c r="N981" s="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spans="1:26" ht="14.2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2"/>
      <c r="N982" s="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spans="1:26" ht="14.2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2"/>
      <c r="N983" s="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spans="1:26" ht="14.2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2"/>
      <c r="N984" s="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spans="1:26" ht="14.2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2"/>
      <c r="N985" s="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spans="1:26" ht="14.2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2"/>
      <c r="N986" s="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spans="1:26" ht="14.2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2"/>
      <c r="N987" s="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spans="1:26" ht="14.2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2"/>
      <c r="N988" s="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spans="1:26" ht="14.2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2"/>
      <c r="N989" s="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spans="1:26" ht="14.2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2"/>
      <c r="N990" s="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spans="1:26" ht="14.2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2"/>
      <c r="N991" s="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spans="1:26" ht="14.2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2"/>
      <c r="N992" s="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spans="1:26" ht="14.2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2"/>
      <c r="N993" s="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spans="1:26" ht="14.2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2"/>
      <c r="N994" s="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spans="1:26" ht="14.2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2"/>
      <c r="N995" s="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spans="1:26" ht="14.2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2"/>
      <c r="N996" s="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spans="1:26" ht="14.2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2"/>
      <c r="N997" s="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spans="1:26" ht="14.2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2"/>
      <c r="N998" s="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spans="1:26" ht="14.2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2"/>
      <c r="N999" s="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spans="1:26" ht="14.2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2"/>
      <c r="N1000" s="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 spans="1:26" ht="14.25" customHeight="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2"/>
      <c r="N1001" s="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  <row r="1002" spans="1:26" ht="14.25" customHeight="1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2"/>
      <c r="N1002" s="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</row>
    <row r="1003" spans="1:26" ht="14.25" customHeight="1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2"/>
      <c r="N1003" s="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</row>
  </sheetData>
  <mergeCells count="13">
    <mergeCell ref="B22:L22"/>
    <mergeCell ref="B1:L1"/>
    <mergeCell ref="M1:M5"/>
    <mergeCell ref="C2:L2"/>
    <mergeCell ref="C3:D3"/>
    <mergeCell ref="F3:G3"/>
    <mergeCell ref="H3:I3"/>
    <mergeCell ref="J3:L3"/>
    <mergeCell ref="B5:D5"/>
    <mergeCell ref="E5:L5"/>
    <mergeCell ref="I9:K10"/>
    <mergeCell ref="I13:L13"/>
    <mergeCell ref="B14:L14"/>
  </mergeCells>
  <conditionalFormatting sqref="K16:K21">
    <cfRule type="expression" dxfId="3" priority="1">
      <formula>G16&gt;1</formula>
    </cfRule>
  </conditionalFormatting>
  <conditionalFormatting sqref="K16:K21">
    <cfRule type="expression" dxfId="2" priority="2" stopIfTrue="1">
      <formula>H16&gt;1</formula>
    </cfRule>
  </conditionalFormatting>
  <conditionalFormatting sqref="K16:K21">
    <cfRule type="expression" dxfId="1" priority="3">
      <formula>IF(G16="",F16,G16)&lt;TODAY()</formula>
    </cfRule>
  </conditionalFormatting>
  <conditionalFormatting sqref="K16:K21">
    <cfRule type="expression" dxfId="0" priority="4" stopIfTrue="1">
      <formula>F16&gt;=TODAY()</formula>
    </cfRule>
  </conditionalFormatting>
  <dataValidations count="2">
    <dataValidation type="list" allowBlank="1" sqref="K16:K21">
      <formula1>"Completo,Em andamento,Incompleto"</formula1>
    </dataValidation>
    <dataValidation type="list" allowBlank="1" sqref="H16:H21">
      <formula1>"Sim"</formula1>
    </dataValidation>
  </dataValidations>
  <pageMargins left="0.5" right="0.5" top="0.5" bottom="0.5" header="0" footer="0"/>
  <pageSetup scale="3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2021-08-05T22:57:54Z</cp:lastPrinted>
  <dcterms:created xsi:type="dcterms:W3CDTF">2021-07-26T00:11:47Z</dcterms:created>
  <dcterms:modified xsi:type="dcterms:W3CDTF">2021-08-19T23:51:03Z</dcterms:modified>
</cp:coreProperties>
</file>