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dmin\Desktop\"/>
    </mc:Choice>
  </mc:AlternateContent>
  <bookViews>
    <workbookView xWindow="0" yWindow="0" windowWidth="23040" windowHeight="9168" tabRatio="821" activeTab="1"/>
  </bookViews>
  <sheets>
    <sheet name="Cover" sheetId="97" r:id="rId1"/>
    <sheet name="Export all carrier choices" sheetId="122" r:id="rId2"/>
    <sheet name="Test Report" sheetId="107" r:id="rId3"/>
  </sheets>
  <externalReferences>
    <externalReference r:id="rId4"/>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62913"/>
</workbook>
</file>

<file path=xl/calcChain.xml><?xml version="1.0" encoding="utf-8"?>
<calcChain xmlns="http://schemas.openxmlformats.org/spreadsheetml/2006/main">
  <c r="D7" i="122" l="1"/>
  <c r="G8" i="107" s="1"/>
  <c r="G10" i="107" s="1"/>
  <c r="B6" i="122"/>
  <c r="D8" i="107" s="1"/>
  <c r="D10" i="107" s="1"/>
  <c r="B7" i="122"/>
  <c r="E8" i="107" s="1"/>
  <c r="E10" i="107" s="1"/>
  <c r="D6" i="122"/>
  <c r="F8" i="107" s="1"/>
  <c r="F10" i="107" s="1"/>
  <c r="C8" i="107"/>
  <c r="E13" i="107" l="1"/>
  <c r="E12" i="107"/>
</calcChain>
</file>

<file path=xl/sharedStrings.xml><?xml version="1.0" encoding="utf-8"?>
<sst xmlns="http://schemas.openxmlformats.org/spreadsheetml/2006/main" count="354" uniqueCount="205">
  <si>
    <t>TC16</t>
  </si>
  <si>
    <t>You can see details for part of in Sheet Provider supports</t>
  </si>
  <si>
    <t>See the part of requested</t>
  </si>
  <si>
    <t>Check value the part of Requested</t>
  </si>
  <si>
    <t>Check value the part of Provided</t>
  </si>
  <si>
    <t>See the part of Provided</t>
  </si>
  <si>
    <t>All values the same as Edit site details popup displays (User requests)</t>
  </si>
  <si>
    <t>TC17</t>
  </si>
  <si>
    <t>TC18</t>
  </si>
  <si>
    <r>
      <t>- If provider supports as user to input then value the part of Provided same as alongside part of requested
- If provider</t>
    </r>
    <r>
      <rPr>
        <b/>
        <sz val="10"/>
        <color indexed="8"/>
        <rFont val="Tahoma"/>
        <family val="2"/>
      </rPr>
      <t xml:space="preserve"> doesn't </t>
    </r>
    <r>
      <rPr>
        <sz val="10"/>
        <color indexed="8"/>
        <rFont val="Tahoma"/>
        <family val="2"/>
      </rPr>
      <t xml:space="preserve">support as user to input that it is </t>
    </r>
    <r>
      <rPr>
        <b/>
        <sz val="10"/>
        <color indexed="8"/>
        <rFont val="Tahoma"/>
        <family val="2"/>
      </rPr>
      <t>upgrade</t>
    </r>
    <r>
      <rPr>
        <sz val="10"/>
        <color indexed="8"/>
        <rFont val="Tahoma"/>
        <family val="2"/>
      </rPr>
      <t xml:space="preserve"> to other values, part of Provided will be displayed value to be </t>
    </r>
    <r>
      <rPr>
        <b/>
        <sz val="10"/>
        <color indexed="8"/>
        <rFont val="Tahoma"/>
        <family val="2"/>
      </rPr>
      <t>upgrade</t>
    </r>
  </si>
  <si>
    <t>31/07/2007</t>
  </si>
  <si>
    <t>TC1</t>
  </si>
  <si>
    <t>TC2</t>
  </si>
  <si>
    <t>TC3</t>
  </si>
  <si>
    <t>TC4</t>
  </si>
  <si>
    <t>TC5</t>
  </si>
  <si>
    <t>TC6</t>
  </si>
  <si>
    <t>TC7</t>
  </si>
  <si>
    <t>Fail</t>
  </si>
  <si>
    <t>Date</t>
    <phoneticPr fontId="13"/>
  </si>
  <si>
    <t>TEST CASE</t>
  </si>
  <si>
    <t>Test Case Description</t>
  </si>
  <si>
    <t>Result</t>
  </si>
  <si>
    <t>Change location</t>
  </si>
  <si>
    <t>Change description</t>
  </si>
  <si>
    <t>Note:</t>
  </si>
  <si>
    <t>TEST REPORT</t>
  </si>
  <si>
    <t>Effective Date</t>
  </si>
  <si>
    <t>First creation</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</si>
  <si>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</si>
  <si>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</si>
  <si>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</si>
  <si>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</si>
  <si>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</si>
  <si>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</si>
  <si>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</si>
  <si>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</si>
  <si>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</si>
  <si>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</si>
  <si>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</si>
  <si>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</si>
  <si>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</si>
  <si>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</si>
  <si>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</si>
  <si>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</si>
  <si>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</si>
  <si>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</si>
  <si>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</si>
  <si>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</si>
  <si>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</si>
  <si>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</si>
  <si>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</si>
  <si>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</si>
  <si>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</si>
  <si>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</si>
  <si>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</si>
  <si>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1.0</t>
  </si>
  <si>
    <t>CR236 "Export all carrier choices"</t>
  </si>
  <si>
    <t>TC8</t>
  </si>
  <si>
    <t>See IRD column in Template excel to show "RD"</t>
  </si>
  <si>
    <t>See IRD column in Template excel to show "I"</t>
  </si>
  <si>
    <t>See IRD column in Template excel to show "R"</t>
  </si>
  <si>
    <t>See IRD column in Template excel to show "D"</t>
  </si>
  <si>
    <t>TC9</t>
  </si>
  <si>
    <t>TC10</t>
  </si>
  <si>
    <t>TC11</t>
  </si>
  <si>
    <t>TC12</t>
  </si>
  <si>
    <t>TC13</t>
  </si>
  <si>
    <t>TC14</t>
  </si>
  <si>
    <t>TC15</t>
  </si>
  <si>
    <t>Check value of IRD column with Carrier for each circuit with its aggregate I</t>
  </si>
  <si>
    <t>Check value of IRD column with Carrier for each circuit with its aggregate  R</t>
  </si>
  <si>
    <t>Check value of IRD column with Carrier for each circuit with its aggregate  D</t>
  </si>
  <si>
    <t>TC19</t>
  </si>
  <si>
    <t>TC20</t>
  </si>
  <si>
    <t>TC21</t>
  </si>
  <si>
    <t>TC22</t>
  </si>
  <si>
    <t>1.1</t>
  </si>
  <si>
    <t>Update testcase</t>
  </si>
  <si>
    <t>Check value of IRD column with Carrier for each circuit with its aggregate  IRD</t>
  </si>
  <si>
    <t>See IRD column is tempalate to show "-"</t>
  </si>
  <si>
    <r>
      <t xml:space="preserve">Check value of Carrier column if Set role </t>
    </r>
    <r>
      <rPr>
        <b/>
        <sz val="10"/>
        <color indexed="8"/>
        <rFont val="Tahoma"/>
        <family val="2"/>
      </rPr>
      <t>CanSeeCarrierName = True</t>
    </r>
  </si>
  <si>
    <t xml:space="preserve">See Carrier column: value of it is Carriername (carriercode1, carriercode2…..) </t>
  </si>
  <si>
    <r>
      <t xml:space="preserve">Check value of Carrier column if Set role </t>
    </r>
    <r>
      <rPr>
        <b/>
        <sz val="10"/>
        <color indexed="8"/>
        <rFont val="Tahoma"/>
        <family val="2"/>
      </rPr>
      <t>CanSeeCarrierNamer = False</t>
    </r>
  </si>
  <si>
    <t>See Notes, COS selected column: value of them are Client notes/COS selected as on Pricing option popup</t>
  </si>
  <si>
    <t>See Notes, COS selected column: value of them are Blank</t>
  </si>
  <si>
    <r>
      <t xml:space="preserve">Check value of Note column if Set role </t>
    </r>
    <r>
      <rPr>
        <b/>
        <sz val="10"/>
        <color indexed="8"/>
        <rFont val="Tahoma"/>
        <family val="2"/>
      </rPr>
      <t>CanSeeNotesAndCoSIndicator = True</t>
    </r>
  </si>
  <si>
    <r>
      <t xml:space="preserve">Check value of Note column if Set role </t>
    </r>
    <r>
      <rPr>
        <b/>
        <sz val="10"/>
        <color indexed="8"/>
        <rFont val="Tahoma"/>
        <family val="2"/>
      </rPr>
      <t>CanSeeNotesAndCoSIndicator = False</t>
    </r>
  </si>
  <si>
    <t>See Carrier column: value of it is Carriercode1,Carriercode2……</t>
  </si>
  <si>
    <t xml:space="preserve">See Carrier column: value of it is Carriername (Expertcode1, expertcode2…..) </t>
  </si>
  <si>
    <t>See Carrier column: value of it is Expertcode1,Expertcode2……</t>
  </si>
  <si>
    <t>See Carrier column: value of it is Carriername Carriercode1, Carriercode2…..) with site is MPLS
With site is DIA: carrier column show value CarrierName</t>
  </si>
  <si>
    <t>See Carrier column: value of it is Carriercode1,carriercode2…… with site is MPLS
With site is DIA then show at the Carrier column to be "-"</t>
  </si>
  <si>
    <t>TC23</t>
  </si>
  <si>
    <t>TC24</t>
  </si>
  <si>
    <t>TC25</t>
  </si>
  <si>
    <t>TC26</t>
  </si>
  <si>
    <t>TC27</t>
  </si>
  <si>
    <t>TC28</t>
  </si>
  <si>
    <t>TC29</t>
  </si>
  <si>
    <t>TC30</t>
  </si>
  <si>
    <t>TC31</t>
  </si>
  <si>
    <t>TC32</t>
  </si>
  <si>
    <t>TC33</t>
  </si>
  <si>
    <t xml:space="preserve">                                                                            Set at the Classic Mode, ClassicDIA Mode when site is DIA +Role CanSeeCarrierName = False</t>
  </si>
  <si>
    <t>4. Check value of Notes/COS Selected column</t>
  </si>
  <si>
    <t>5. Check value of  columns that provider supports</t>
  </si>
  <si>
    <t>6. Check value of Carrier column</t>
  </si>
  <si>
    <t xml:space="preserve">                                                              Check value of Carrier column at the Current Mode</t>
  </si>
  <si>
    <t xml:space="preserve">                                                             Check value of Carrier column at the Expert Mode</t>
  </si>
  <si>
    <t xml:space="preserve">                                                              Check value of Carrier column at the Classic Mode</t>
  </si>
  <si>
    <t xml:space="preserve">                                                             Check value of Carrier column at the ClassicDIA Mode</t>
  </si>
  <si>
    <t>Expert doesn't test</t>
  </si>
  <si>
    <t xml:space="preserve">See Carrier column: value of it is Carriername (Carriercode1,Carriercode2…..) </t>
  </si>
  <si>
    <t>With Mode classic is fail
ClassicDIA : Ok</t>
  </si>
  <si>
    <t>With Mode classic ,
ClassicDIA : Ok</t>
  </si>
  <si>
    <t xml:space="preserve">Check value of TOTAL (A+P+CoS) Client Price NRC column </t>
  </si>
  <si>
    <t xml:space="preserve">Check value of TOTAL (A+P+CoS) Client Price MRC column </t>
  </si>
  <si>
    <t>TOTAL (A+P+CoS) Client Price NRC =Access Client Price NRC +Port Client Price NRC +CoS Voice Client Price NRC +CoS Voice Client Price NRC+CoS Premium (H) Client Price NRC+ CoS Premium (M) Client Price NRC+ CoS Premium (N) Client Price NRC+COS Best Effort Client Price NRC</t>
  </si>
  <si>
    <t>TOTAL (A+P+CoS) Client Price MRC =Access Client Price MRC +Port Client Price MRC +CoS Voice Client Price MRC +CoS Voice Client Price MRC+CoS Premium (H) Client Price MRC+ CoS Premium (M) Client Price MRC+ CoS Premium (N) Client Price MRC+COS Best Effort Client Price MRC</t>
  </si>
  <si>
    <t>TC34</t>
  </si>
  <si>
    <t>TC35</t>
  </si>
  <si>
    <t>Check value of Note column if Access, Port, CoS Rule are mapping</t>
  </si>
  <si>
    <t>See value of  Notes: show full information Access, Port, CoS rule to be mapping</t>
  </si>
  <si>
    <t>TC36</t>
  </si>
  <si>
    <t>1.2</t>
  </si>
  <si>
    <t>7. Check value of TOTAL (A+P+CoS) Client Price NRC/MRC column at the Current, Classic, Expert Mode</t>
  </si>
  <si>
    <t>Sameple project</t>
  </si>
  <si>
    <t>UTEHY-SE01</t>
  </si>
  <si>
    <t>Test Leader 01</t>
  </si>
  <si>
    <t>Sample Project</t>
  </si>
  <si>
    <t>CR100 - Export to excel</t>
  </si>
  <si>
    <t xml:space="preserve">CR1 - </t>
  </si>
  <si>
    <t>1. Check add role "CanExportAllCarrierChoises": This will be typically set for System users only</t>
  </si>
  <si>
    <t xml:space="preserve">1: Go to the system TestProEngine with Current or Classic or Expert  Mode
2: Creat quote and submit
3: Click [Export all Carriers] </t>
  </si>
  <si>
    <t xml:space="preserve">1: Go to the system TestProEngine with ClassicDIA or Classic  Mode
2: Creat quote(with ClassicDIA create site that is DIA) and submit
3: Click [Export all Carriers] at Quick Links </t>
  </si>
  <si>
    <t>1: Go to the system TestProEngine Current or Classic or Expert Mode
2: Create quote and submit for it
3: Go to Maintenance User set role CanSeeNotesAndCoSIndicator = True
4: Open the quote
5: Click [Export all Carriers] at Quick Links/Left Panel</t>
  </si>
  <si>
    <t>1: Go to the system TestProEngine Current or Classic or Expert Mode
2: Create quote and submit for it
3: Go to Maintenance User set role CanSeeNotesAndCoSIndicator = False
4: Open the quote
5: Click [Export all Carriers] at Quick Links /Left panel</t>
  </si>
  <si>
    <t>1: Go to the system TestProEngine Current or Classic or Expert Mode
2: Create quote and submit for it
3: Open the quote
4: Click [Export all Carriers] at Quick Links /Left panel</t>
  </si>
  <si>
    <t>1: Go to the system TestProEngine Current Mode
2: Create quote and submit for it
3: Go to Maintenance User set role CanSeeCarrierName = True
4: Open the quote
5: Click [Export all Carriers] at Quick Links</t>
  </si>
  <si>
    <t>1: Go to the system TestProEngine Current Mode
2: Create quote and submit for it
3: Go to Maintenance User set role CanSeeCarrierName = False
4: Open the quote
5: Click [Export all Carriers] at Quick links</t>
  </si>
  <si>
    <t>1: Go to the system TestProEngine Expert Mode
2: Create quote and submit for it
3: Go to Maintenance User set role CanSeeCarrierName = True
4: Open the quote
5: Click [Export all Carriers] at left panel</t>
  </si>
  <si>
    <t>1: Go to the system TestProEngine Expert Mode
2: Create quote and submit for it
3: Go to Maintenance User set role CanSeeCarrierName = False
4: Open the quote
5: Click [Export all Carriers] at left panel</t>
  </si>
  <si>
    <t>1: Go to the system TestProEngine Classic Mode
2: Create quote and submit for it
3: Go to Maintenance User set role CanSeeCarrierName = True
4: Open the quote
5: Click [Export all Carriers] at Quick Links</t>
  </si>
  <si>
    <t>1: Go to the system TestProEngine Classic Mode
2: Create quote and submit for it
3: Go to Maintenance User set role CanSeeCarrierName = False
4: Open the quote
5: Click [Export all Carriers] at Quick Links</t>
  </si>
  <si>
    <t>1: Go to the system TestProEngine Classic Mode
2: Create quote MPLS, DIA and submit for them
3: Go to Maintenance User set role CanSeeCarrierName = True
4: Open the quote
5: Click [Export all Carriers] at Quick Links</t>
  </si>
  <si>
    <t>1: Go to the system TestProEngine Classic Mode
2: Create quote MPLS, DIA and submit for them
3: Go to Maintenance User set role CanSeeCarrierName = False
4: Open the quote
5: Click [Export all Carriers] at Quick Links</t>
  </si>
  <si>
    <t>1: Go to the system TestProEngine Classic Mode
2: Create quote MPLS, DIA and submit for them
3: Open the quote
4: Click [Export all Carriers] at Quick Links
5: See value of TOTAL (A+P+CoS) Client Price NRC</t>
  </si>
  <si>
    <t>1: Go to the system TestProEngine Classic Mode
2: Create quote MPLS, DIA and submit for them
3: Open the quote
4: Click [Export all Carriers] at Quick Links
5: See value of TOTAL (A+P+CoS) Client Price MRC</t>
  </si>
  <si>
    <t>John Doe</t>
  </si>
  <si>
    <t>Jane Doe</t>
  </si>
  <si>
    <t>Kiểm tra Chức Năng Đăng Nhập</t>
  </si>
  <si>
    <t>Hiển Thị cửa sổ làm việc của Chương Trình QuanLiCaFe</t>
  </si>
  <si>
    <r>
      <t xml:space="preserve">1: Mở Project QuanLiCafe bằng IDE NETBEAN
2: Run Project bằng phím F5
</t>
    </r>
    <r>
      <rPr>
        <b/>
        <sz val="10"/>
        <color indexed="8"/>
        <rFont val="Tahoma"/>
        <family val="2"/>
      </rPr>
      <t>3:Nhập Tên đúng đăng nhập và Sai mật khẩu trên Giao Diện</t>
    </r>
    <r>
      <rPr>
        <sz val="10"/>
        <color indexed="8"/>
        <rFont val="Tahoma"/>
        <family val="2"/>
      </rPr>
      <t xml:space="preserve">
4: Nhấn Nút Enter để chạy chức năng đăng nhập
</t>
    </r>
  </si>
  <si>
    <r>
      <t xml:space="preserve">1: Mở Project QuanLiCafe bằng IDE NETBEAN
2: Run Project bằng phím F5
3:  </t>
    </r>
    <r>
      <rPr>
        <b/>
        <sz val="10"/>
        <color indexed="8"/>
        <rFont val="Tahoma"/>
        <family val="2"/>
      </rPr>
      <t>Nhập PassWord trên Giao Diện nhưng Không Nhập UserName</t>
    </r>
    <r>
      <rPr>
        <sz val="10"/>
        <color indexed="8"/>
        <rFont val="Tahoma"/>
        <family val="2"/>
      </rPr>
      <t xml:space="preserve"> 
4:  Nhấn Nút Enter để chạy chức năng đăng nhập
</t>
    </r>
  </si>
  <si>
    <r>
      <t xml:space="preserve">1: Mở Project QuanLiCafe bằng IDE NETBEAN
2: Run Project bằng phím F5
3:  </t>
    </r>
    <r>
      <rPr>
        <b/>
        <sz val="10"/>
        <color indexed="8"/>
        <rFont val="Tahoma"/>
        <family val="2"/>
      </rPr>
      <t>Nhập UserName trên Giao Diện nhưng Không Nhập  PassWord</t>
    </r>
    <r>
      <rPr>
        <sz val="10"/>
        <color indexed="8"/>
        <rFont val="Tahoma"/>
        <family val="2"/>
      </rPr>
      <t xml:space="preserve">
4:  Nhấn Nút Enter để chạy chức năng đăng nhập
</t>
    </r>
  </si>
  <si>
    <r>
      <t xml:space="preserve">1: Mở Project QuanLiCafe bằng IDE NETBEAN
2: Run Project bằng phím F5
3: </t>
    </r>
    <r>
      <rPr>
        <b/>
        <sz val="10"/>
        <color indexed="8"/>
        <rFont val="Tahoma"/>
        <family val="2"/>
      </rPr>
      <t>Nhập Đúng Tên đăng nhập và Đúngmật khẩu trên Giao Diện</t>
    </r>
    <r>
      <rPr>
        <sz val="10"/>
        <color indexed="8"/>
        <rFont val="Tahoma"/>
        <family val="2"/>
      </rPr>
      <t xml:space="preserve">
4: Nhấn nút Enter để tiếp tục đăng nhập
</t>
    </r>
  </si>
  <si>
    <r>
      <t xml:space="preserve">1: Mở Project QuanLiCafe bằng IDE NETBEAN
2: Run Project bằng phím F5
</t>
    </r>
    <r>
      <rPr>
        <b/>
        <sz val="10"/>
        <color indexed="8"/>
        <rFont val="Tahoma"/>
        <family val="2"/>
      </rPr>
      <t>3:  Nhập UserName bằng ký tự đặc biệt trên Giao Diện nhưng Không Nhập  PassWord</t>
    </r>
    <r>
      <rPr>
        <sz val="10"/>
        <color indexed="8"/>
        <rFont val="Tahoma"/>
        <family val="2"/>
      </rPr>
      <t xml:space="preserve">
4:  Nhấn Nút Enter để chạy chức năng đăng nhập
</t>
    </r>
  </si>
  <si>
    <r>
      <t xml:space="preserve">1: Mở Project QuanLiCafe bằng IDE NETBEAN
2: Run Project bằng phím F5
3:  </t>
    </r>
    <r>
      <rPr>
        <b/>
        <sz val="10"/>
        <color indexed="8"/>
        <rFont val="Tahoma"/>
        <family val="2"/>
      </rPr>
      <t>Nhập UserName Đúng trên Giao Diện nhưng  Nhập  PassWord có khoảng trống</t>
    </r>
    <r>
      <rPr>
        <sz val="10"/>
        <color indexed="8"/>
        <rFont val="Tahoma"/>
        <family val="2"/>
      </rPr>
      <t xml:space="preserve">
4:  Nhấn Nút Enter để chạy chức năng đăng nhập
</t>
    </r>
  </si>
  <si>
    <r>
      <t xml:space="preserve">1: Mở Project QuanLiCafe bằng IDE NETBEAN
2: Run Project bằng phím F5
</t>
    </r>
    <r>
      <rPr>
        <b/>
        <sz val="10"/>
        <color indexed="8"/>
        <rFont val="Tahoma"/>
        <family val="2"/>
      </rPr>
      <t>3:  Nhập UserName sai kiểu chữ thường và  chữ hoa  trên Giao Diện và  Nhập  PassWord đúng</t>
    </r>
    <r>
      <rPr>
        <sz val="10"/>
        <color indexed="8"/>
        <rFont val="Tahoma"/>
        <family val="2"/>
      </rPr>
      <t xml:space="preserve">
4:  Nhấn Nút Enter để chạy chức năng đăng nhập
</t>
    </r>
  </si>
  <si>
    <r>
      <t xml:space="preserve">1: Mở Project QuanLiCafe bằng IDE NETBEAN
2: Run Project bằng phím F5
</t>
    </r>
    <r>
      <rPr>
        <b/>
        <sz val="10"/>
        <color indexed="8"/>
        <rFont val="Tahoma"/>
        <family val="2"/>
      </rPr>
      <t xml:space="preserve">3:  Nhập UserName Đúng trên Giao Diện,nhưng  Nhập  PassWord sai kiểu chữ thường và  chữ hoa </t>
    </r>
    <r>
      <rPr>
        <sz val="10"/>
        <color indexed="8"/>
        <rFont val="Tahoma"/>
        <family val="2"/>
      </rPr>
      <t xml:space="preserve">
4:  Nhấn Nút Enter để chạy chức năng đăng nhập
</t>
    </r>
  </si>
  <si>
    <r>
      <t xml:space="preserve">1: Mở Project QuanLiCafe bằng IDE NETBEAN
2: Run Project bằng phím F5
</t>
    </r>
    <r>
      <rPr>
        <b/>
        <sz val="10"/>
        <color indexed="8"/>
        <rFont val="Tahoma"/>
        <family val="2"/>
      </rPr>
      <t>3:  Nhập UserName toàn số trên Giao Diện và  Nhập  PassWord đúng</t>
    </r>
    <r>
      <rPr>
        <sz val="10"/>
        <color indexed="8"/>
        <rFont val="Tahoma"/>
        <family val="2"/>
      </rPr>
      <t xml:space="preserve">
4:  Nhấn Nút Enter để chạy chức năng đăng nhập
</t>
    </r>
  </si>
  <si>
    <r>
      <t xml:space="preserve">1: Sau khi đăng nhập giao diện chương Trình Quản lý cafe hiện ra 
2: Chọn chức Năng 1( Quản lý nhân viên) và ấn enter    
</t>
    </r>
    <r>
      <rPr>
        <b/>
        <sz val="10"/>
        <color indexed="8"/>
        <rFont val="Tahoma"/>
        <family val="2"/>
      </rPr>
      <t xml:space="preserve">3:  Chọn 1( Thêm Nhân viên) và ấn enter   </t>
    </r>
    <r>
      <rPr>
        <sz val="10"/>
        <color indexed="8"/>
        <rFont val="Tahoma"/>
        <family val="2"/>
      </rPr>
      <t xml:space="preserve">
4:   Nhập Mã Nhân viên, Nhập Họ Tên, Nhập Giới Tính, Nhập Quê Quán, Nhập Ngày Sinh, Nhập Ngày Vào Làm, Nhập Bộ Phận  đầy đủ và nhấn enter
       </t>
    </r>
  </si>
  <si>
    <t>Xuất Hiện Thông Báo"Đăng Nhập Thất Bại"</t>
  </si>
  <si>
    <t>Xuất hiện thông báo "Thêm Thành Công"</t>
  </si>
  <si>
    <r>
      <t xml:space="preserve">1: Sau khi đăng nhập giao diện chương Trình Quản lý cafe hiện ra 
2: Chọn chức Năng 1( Quản lý nhân viên) và ấn enter    
</t>
    </r>
    <r>
      <rPr>
        <b/>
        <sz val="10"/>
        <color indexed="8"/>
        <rFont val="Tahoma"/>
        <family val="2"/>
      </rPr>
      <t xml:space="preserve">3:  Chọn 1( Thêm Nhân viên) và ấn enter   </t>
    </r>
    <r>
      <rPr>
        <sz val="10"/>
        <color indexed="8"/>
        <rFont val="Tahoma"/>
        <family val="2"/>
      </rPr>
      <t xml:space="preserve">
4:   Nhập Mã Nhân viên bằng 0, Nhập Họ Tên, Nhập Giới Tính, Nhập Quê Quán, Nhập Ngày Sinh, Nhập Ngày Vào Làm, Nhập Bộ Phận  đầy đủ và nhấn enter
       </t>
    </r>
  </si>
  <si>
    <t>Xuất hiện thông báo "Thiếu Thông Tin! Xin Mời Nhập Lại"</t>
  </si>
  <si>
    <r>
      <t xml:space="preserve">1: Sau khi đăng nhập giao diện chương Trình Quản lý cafe hiện ra 
2: Chọn chức Năng 1( Quản lý nhân viên) và ấn enter    
</t>
    </r>
    <r>
      <rPr>
        <b/>
        <sz val="10"/>
        <color indexed="8"/>
        <rFont val="Tahoma"/>
        <family val="2"/>
      </rPr>
      <t xml:space="preserve">3:  Chọn 1( Thêm Nhân viên) và ấn enter   </t>
    </r>
    <r>
      <rPr>
        <sz val="10"/>
        <color indexed="8"/>
        <rFont val="Tahoma"/>
        <family val="2"/>
      </rPr>
      <t xml:space="preserve">
4:   Nhập Mã Nhân viên bằng 0,Không Nhập Họ Tên, Nhập Giới Tính, Nhập Quê Quán, Nhập Ngày Sinh, Nhập Ngày Vào Làm, Nhập Bộ Phận  đầy đủ và nhấn enter
       </t>
    </r>
  </si>
  <si>
    <r>
      <t xml:space="preserve">1: Sau khi đăng nhập giao diện chương Trình Quản lý cafe hiện ra 
2: Chọn chức Năng 1( Quản lý nhân viên) và ấn enter    
</t>
    </r>
    <r>
      <rPr>
        <b/>
        <sz val="10"/>
        <color indexed="8"/>
        <rFont val="Tahoma"/>
        <family val="2"/>
      </rPr>
      <t xml:space="preserve">3:  Chọn 1( Thêm Nhân viên) và ấn enter   </t>
    </r>
    <r>
      <rPr>
        <sz val="10"/>
        <color indexed="8"/>
        <rFont val="Tahoma"/>
        <family val="2"/>
      </rPr>
      <t xml:space="preserve">
4:   Nhập Mã Nhân viên bằng 0,Không Nhập Họ Tên, Không Nhập Giới Tính, Nhập Quê Quán, Nhập Ngày Sinh, Nhập Ngày Vào Làm, Nhập Bộ Phận  đầy đủ và nhấn enter
       </t>
    </r>
  </si>
  <si>
    <r>
      <t xml:space="preserve">1: Sau khi đăng nhập giao diện chương Trình Quản lý cafe hiện ra 
2: Chọn chức Năng 1( Quản lý nhân viên) và ấn enter    
</t>
    </r>
    <r>
      <rPr>
        <b/>
        <sz val="10"/>
        <color indexed="8"/>
        <rFont val="Tahoma"/>
        <family val="2"/>
      </rPr>
      <t xml:space="preserve">3:  Chọn 1( Thêm Nhân viên) và ấn enter   </t>
    </r>
    <r>
      <rPr>
        <sz val="10"/>
        <color indexed="8"/>
        <rFont val="Tahoma"/>
        <family val="2"/>
      </rPr>
      <t xml:space="preserve">
4:   Nhập Mã Nhân viên bằng 0,Không Nhập Họ Tên, Không Nhập Giới Tính, Không Nhập Quê Quán, Nhập Ngày Sinh, Nhập Ngày Vào Làm, Nhập Bộ Phận  đầy đủ và nhấn enter
       </t>
    </r>
  </si>
  <si>
    <r>
      <t xml:space="preserve">1: Sau khi đăng nhập giao diện chương Trình Quản lý cafe hiện ra 
2: Chọn chức Năng 1( Quản lý nhân viên) và ấn enter    
</t>
    </r>
    <r>
      <rPr>
        <b/>
        <sz val="10"/>
        <color indexed="8"/>
        <rFont val="Tahoma"/>
        <family val="2"/>
      </rPr>
      <t xml:space="preserve">3:  Chọn 1( Thêm Nhân viên) và ấn enter   </t>
    </r>
    <r>
      <rPr>
        <sz val="10"/>
        <color indexed="8"/>
        <rFont val="Tahoma"/>
        <family val="2"/>
      </rPr>
      <t xml:space="preserve">
4:   Nhập Mã Nhân viên bằng 0,Không Nhập Họ Tên, Không Nhập Giới Tính, Không Nhập Quê Quán, KHông Nhập Ngày Sinh, KHông Nhập Ngày Vào Làm, Nhập Bộ Phận  đầy đủ và nhấn enter
       </t>
    </r>
  </si>
  <si>
    <r>
      <t xml:space="preserve">1: Sau khi đăng nhập giao diện chương Trình Quản lý cafe hiện ra 
2: Chọn chức Năng 1( Quản lý nhân viên) và ấn enter    
</t>
    </r>
    <r>
      <rPr>
        <b/>
        <sz val="10"/>
        <color indexed="8"/>
        <rFont val="Tahoma"/>
        <family val="2"/>
      </rPr>
      <t xml:space="preserve">3:  Chọn 1( Thêm Nhân viên) và ấn enter   </t>
    </r>
    <r>
      <rPr>
        <sz val="10"/>
        <color indexed="8"/>
        <rFont val="Tahoma"/>
        <family val="2"/>
      </rPr>
      <t xml:space="preserve">
4:   Nhập Mã Nhân viên bằng 0, Nhập Họ Tên Bằng số, Không Nhập Giới Tính, Không Nhập Quê Quán, Nhập Ngày Sinh, Nhập Ngày Vào Làm, Nhập Bộ Phận  đầy đủ và nhấn enter
       </t>
    </r>
  </si>
  <si>
    <r>
      <t xml:space="preserve">1: Sau khi đăng nhập giao diện chương Trình Quản lý cafe hiện ra 
2: Chọn chức Năng 1( Quản lý nhân viên) và ấn enter    
</t>
    </r>
    <r>
      <rPr>
        <b/>
        <sz val="10"/>
        <color indexed="8"/>
        <rFont val="Tahoma"/>
        <family val="2"/>
      </rPr>
      <t xml:space="preserve">3:  Chọn 1( Thêm Nhân viên) và ấn enter   </t>
    </r>
    <r>
      <rPr>
        <sz val="10"/>
        <color indexed="8"/>
        <rFont val="Tahoma"/>
        <family val="2"/>
      </rPr>
      <t xml:space="preserve">
4:   Nhập Mã Nhân viên , Nhập Họ Tên Bằng số, Không Nhập Giới Tính, Không Nhập Quê Quán, Không Nhập Ngày Sinh, Nhập Ngày Vào Làm, Nhập Bộ Phận  đầy đủ và nhấn enter
       </t>
    </r>
  </si>
  <si>
    <r>
      <t xml:space="preserve">1: Sau khi đăng nhập giao diện chương Trình Quản lý cafe hiện ra 
2: Chọn chức Năng 1( Quản lý nhân viên) và ấn enter    
</t>
    </r>
    <r>
      <rPr>
        <b/>
        <sz val="10"/>
        <color indexed="8"/>
        <rFont val="Tahoma"/>
        <family val="2"/>
      </rPr>
      <t xml:space="preserve">3:  Chọn 1( Thêm Nhân viên) và ấn enter   </t>
    </r>
    <r>
      <rPr>
        <sz val="10"/>
        <color indexed="8"/>
        <rFont val="Tahoma"/>
        <family val="2"/>
      </rPr>
      <t xml:space="preserve">
4:   Nhập Mã Nhân viên , Nhập Họ Tên Bằng số, Không Nhập Giới Tính, Không Nhập Quê Quán, Không Nhập Ngày Sinh, Không Nhập Ngày Vào Làm, Nhập Bộ Phận  đầy đủ và nhấn enter
       </t>
    </r>
  </si>
  <si>
    <t>Xuất hiện thông báo "Thiếu Thông Tin! Xin Mời Nhập Lại" và Báo lỗi từ jdbc</t>
  </si>
  <si>
    <t>Kiểm tra chức năng Quản lý nhân viên(Thêm Nhân Viên)</t>
  </si>
  <si>
    <t>Kiểm tra chức năng Quản lý nhân viên(Xóa Nhân Viên)</t>
  </si>
  <si>
    <r>
      <t xml:space="preserve">1: Sau khi đăng nhập giao diện chương Trình Quản lý cafe hiện ra 
2: Chọn chức Năng 1( Quản lý nhân viên) và ấn enter    
</t>
    </r>
    <r>
      <rPr>
        <b/>
        <sz val="10"/>
        <color indexed="8"/>
        <rFont val="Tahoma"/>
        <family val="2"/>
      </rPr>
      <t xml:space="preserve">3:  Chọn 1( Thêm Nhân viên) và ấn enter   </t>
    </r>
    <r>
      <rPr>
        <sz val="10"/>
        <color indexed="8"/>
        <rFont val="Tahoma"/>
        <family val="2"/>
      </rPr>
      <t xml:space="preserve">
4:   Nhập Mã Nhân viên , Nhập Họ Tên Bằng số,  Nhập Giới Tính,  Nhập Quê Quán, Không Nhập Ngày Sinh, Không Nhập Ngày Vào Làm, Nhập Bộ Phận  đầy đủ và nhấn enter
       </t>
    </r>
  </si>
  <si>
    <r>
      <t xml:space="preserve">1: Sau khi đăng nhập giao diện chương Trình Quản lý cafe hiện ra 
2: Chọn chức Năng 1( Quản lý nhân viên) và ấn enter    
</t>
    </r>
    <r>
      <rPr>
        <b/>
        <sz val="10"/>
        <color indexed="8"/>
        <rFont val="Tahoma"/>
        <family val="2"/>
      </rPr>
      <t xml:space="preserve">3:  Chọn 2( Xóa Nhân viên) và ấn enter   </t>
    </r>
    <r>
      <rPr>
        <sz val="10"/>
        <color indexed="8"/>
        <rFont val="Tahoma"/>
        <family val="2"/>
      </rPr>
      <t xml:space="preserve">
4:   Nhập Mã Nhân viên cần xóa trong DataBase và nhấn Phím Enter
       </t>
    </r>
  </si>
  <si>
    <t>Xuất hiện thông báo "Xóa Thành Công"</t>
  </si>
  <si>
    <r>
      <t xml:space="preserve">1: Sau khi đăng nhập giao diện chương Trình Quản lý cafe hiện ra 
2: Chọn chức Năng 1( Quản lý nhân viên) và ấn enter    
</t>
    </r>
    <r>
      <rPr>
        <b/>
        <sz val="10"/>
        <color indexed="8"/>
        <rFont val="Tahoma"/>
        <family val="2"/>
      </rPr>
      <t xml:space="preserve">3:  Chọn 2( Xóa Nhân viên) và ấn enter   </t>
    </r>
    <r>
      <rPr>
        <sz val="10"/>
        <color indexed="8"/>
        <rFont val="Tahoma"/>
        <family val="2"/>
      </rPr>
      <t xml:space="preserve">
4:   Nhập Mã Nhân viên bằng 0 và nhấn Phím Enter
       </t>
    </r>
  </si>
  <si>
    <t>Xuất hiện thông báo "Nhập Sai THông Tin! Xin Mời Nhập Lại"</t>
  </si>
  <si>
    <r>
      <t xml:space="preserve">1: Sau khi đăng nhập giao diện chương Trình Quản lý cafe hiện ra 
2: Chọn chức Năng 1( Quản lý nhân viên) và ấn enter    
</t>
    </r>
    <r>
      <rPr>
        <b/>
        <sz val="10"/>
        <color indexed="8"/>
        <rFont val="Tahoma"/>
        <family val="2"/>
      </rPr>
      <t xml:space="preserve">3:  Chọn 2( Xóa Nhân viên) và ấn enter   </t>
    </r>
    <r>
      <rPr>
        <sz val="10"/>
        <color indexed="8"/>
        <rFont val="Tahoma"/>
        <family val="2"/>
      </rPr>
      <t xml:space="preserve">
4:   Nhập Mã Nhân viên bằng chữ và nhấn Phím Enter
       </t>
    </r>
  </si>
  <si>
    <r>
      <t xml:space="preserve">1: Sau khi đăng nhập giao diện chương Trình Quản lý cafe hiện ra 
2: Chọn chức Năng 1( Quản lý nhân viên) và ấn enter    
</t>
    </r>
    <r>
      <rPr>
        <b/>
        <sz val="10"/>
        <color indexed="8"/>
        <rFont val="Tahoma"/>
        <family val="2"/>
      </rPr>
      <t xml:space="preserve">3:  Chọn 2( Xóa Nhân viên) và ấn enter   </t>
    </r>
    <r>
      <rPr>
        <sz val="10"/>
        <color indexed="8"/>
        <rFont val="Tahoma"/>
        <family val="2"/>
      </rPr>
      <t xml:space="preserve">
4:   Nhập Mã Nhân viên bằng ký tự đặc biệt và nhấn Phím Enter
       </t>
    </r>
  </si>
  <si>
    <r>
      <t xml:space="preserve">1: Sau khi đăng nhập giao diện chương Trình Quản lý cafe hiện ra 
2: Chọn chức Năng 1( Quản lý nhân viên) và ấn enter    
</t>
    </r>
    <r>
      <rPr>
        <b/>
        <sz val="10"/>
        <color indexed="8"/>
        <rFont val="Tahoma"/>
        <family val="2"/>
      </rPr>
      <t xml:space="preserve">3:  Chọn 2( Xóa Nhân viên) và ấn enter   </t>
    </r>
    <r>
      <rPr>
        <sz val="10"/>
        <color indexed="8"/>
        <rFont val="Tahoma"/>
        <family val="2"/>
      </rPr>
      <t xml:space="preserve">
4:   Nhập Mã Nhân viên không có trong DataBase và nhấn Phím Enter
       </t>
    </r>
  </si>
  <si>
    <t>Chương trình dừng hoạt động</t>
  </si>
  <si>
    <t>Kiểm tra chức năng Quản lý nhân viên(Cập Nhật Nhân Viên)</t>
  </si>
  <si>
    <r>
      <t xml:space="preserve">1: Sau khi đăng nhập giao diện chương Trình Quản lý cafe hiện ra 
2: Chọn chức Năng 1( Quản lý nhân viên) và ấn enter    
</t>
    </r>
    <r>
      <rPr>
        <b/>
        <sz val="10"/>
        <color indexed="8"/>
        <rFont val="Tahoma"/>
        <family val="2"/>
      </rPr>
      <t xml:space="preserve">3:  Chọn 3( Cập Nhật Nhân viên) và ấn enter   </t>
    </r>
    <r>
      <rPr>
        <sz val="10"/>
        <color indexed="8"/>
        <rFont val="Tahoma"/>
        <family val="2"/>
      </rPr>
      <t xml:space="preserve">
4:   Nhập Mã Nhân viên có trong Database, nhập tên nhấn viên cần sử, nhập giới tính cần sửa, nhập quê quán cần sửa và nhấn Phím Enter
       </t>
    </r>
  </si>
  <si>
    <t>Xuất hiện thông báo" Cập Nhật Thành Công"</t>
  </si>
  <si>
    <r>
      <t xml:space="preserve">1: Sau khi đăng nhập giao diện chương Trình Quản lý cafe hiện ra 
2: Chọn chức Năng 1( Quản lý nhân viên) và ấn enter    
</t>
    </r>
    <r>
      <rPr>
        <b/>
        <sz val="10"/>
        <color indexed="8"/>
        <rFont val="Tahoma"/>
        <family val="2"/>
      </rPr>
      <t xml:space="preserve">3:  Chọn 3( Cập Nhật Nhân viên) và ấn enter   </t>
    </r>
    <r>
      <rPr>
        <sz val="10"/>
        <color indexed="8"/>
        <rFont val="Tahoma"/>
        <family val="2"/>
      </rPr>
      <t xml:space="preserve">
4:   Nhập Mã Nhân viên có trong Database, Không nhập tên nhấn viên , nhập giới tính cần sửa, nhập quê quán cần sửa và nhấn Phím Enter
       </t>
    </r>
  </si>
  <si>
    <t>Xuất Hiện Thông Báo " Nhập Thiếu Thông Tin! Xin Mời Nhập Lại"</t>
  </si>
  <si>
    <t>Test Quản lý Nhân Viên</t>
  </si>
  <si>
    <r>
      <t xml:space="preserve">1: Sau khi đăng nhập giao diện chương Trình Quản lý cafe hiện ra 
2: Chọn chức Năng 1( Quản lý nhân viên) và ấn enter    
</t>
    </r>
    <r>
      <rPr>
        <b/>
        <sz val="10"/>
        <color indexed="8"/>
        <rFont val="Tahoma"/>
        <family val="2"/>
      </rPr>
      <t xml:space="preserve">3:  Chọn 3( Cập Nhật Nhân viên) và ấn enter   </t>
    </r>
    <r>
      <rPr>
        <sz val="10"/>
        <color indexed="8"/>
        <rFont val="Tahoma"/>
        <family val="2"/>
      </rPr>
      <t xml:space="preserve">
4:   Nhập Mã Nhân viên có trong Database, Không nhập tên nhấn viên , Không nhập giới tính cần sửa, Không nhập quê quán cần sửa và nhấn Phím Enter
       </t>
    </r>
  </si>
  <si>
    <r>
      <t xml:space="preserve">1: Sau khi đăng nhập giao diện chương Trình Quản lý cafe hiện ra 
2: Chọn chức Năng 1( Quản lý nhân viên) và ấn enter    
</t>
    </r>
    <r>
      <rPr>
        <b/>
        <sz val="10"/>
        <color indexed="8"/>
        <rFont val="Tahoma"/>
        <family val="2"/>
      </rPr>
      <t xml:space="preserve">3:  Chọn 3( Cập Nhật Nhân viên) và ấn enter   </t>
    </r>
    <r>
      <rPr>
        <sz val="10"/>
        <color indexed="8"/>
        <rFont val="Tahoma"/>
        <family val="2"/>
      </rPr>
      <t xml:space="preserve">
4:   Nhập Mã Nhân viên Không có trong Database, Không nhập tên nhấn viên , Không nhập giới tính cần sửa, Không nhập quê quán cần sửa và nhấn Phím Enter
       </t>
    </r>
  </si>
  <si>
    <t>Xuất Hiện Thông Báo "Cập Nhật Không Thành Công"</t>
  </si>
  <si>
    <r>
      <t xml:space="preserve">1: Sau khi đăng nhập giao diện chương Trình Quản lý cafe hiện ra 
2: Chọn chức Năng 1( Quản lý nhân viên) và ấn enter    
</t>
    </r>
    <r>
      <rPr>
        <b/>
        <sz val="10"/>
        <color indexed="8"/>
        <rFont val="Tahoma"/>
        <family val="2"/>
      </rPr>
      <t xml:space="preserve">3:  Chọn 3( Cập Nhật Nhân viên) và ấn enter   </t>
    </r>
    <r>
      <rPr>
        <sz val="10"/>
        <color indexed="8"/>
        <rFont val="Tahoma"/>
        <family val="2"/>
      </rPr>
      <t xml:space="preserve">
4:   Nhập Mã Nhân viên có trong Database,  nhập tên nhấn viên ,  nhập giới tính cần sửa, nhập quê quán cần sửa, Không Nhập ngày sinh , ngày vào làm và nhấn Phím Enter
       </t>
    </r>
  </si>
  <si>
    <t>Xuất Hiện Thông Báo Lỗi Jdbc và chương trình ngừng hoạt động</t>
  </si>
  <si>
    <t>fail</t>
  </si>
  <si>
    <r>
      <t xml:space="preserve">1: Sau khi đăng nhập giao diện chương Trình Quản lý cafe hiện ra 
2: Chọn chức Năng 1( Quản lý nhân viên) và ấn enter    
</t>
    </r>
    <r>
      <rPr>
        <b/>
        <sz val="10"/>
        <color indexed="8"/>
        <rFont val="Tahoma"/>
        <family val="2"/>
      </rPr>
      <t xml:space="preserve">3:  Chọn 3( Cập Nhật Nhân viên) và ấn enter   </t>
    </r>
    <r>
      <rPr>
        <sz val="10"/>
        <color indexed="8"/>
        <rFont val="Tahoma"/>
        <family val="2"/>
      </rPr>
      <t xml:space="preserve">
4:   Nhập Mã Nhân viên có trong Database, Không nhập tên nhấn viên ,  nhập giới tính cần sửa, nhập quê quán cần sửa, Không Nhập ngày sinh , ngày vào làm và nhấn Phím Enter
       </t>
    </r>
  </si>
  <si>
    <r>
      <t xml:space="preserve">1: Sau khi đăng nhập giao diện chương Trình Quản lý cafe hiện ra 
2: Chọn chức Năng 1( Quản lý nhân viên) và ấn enter    
</t>
    </r>
    <r>
      <rPr>
        <b/>
        <sz val="10"/>
        <color indexed="8"/>
        <rFont val="Tahoma"/>
        <family val="2"/>
      </rPr>
      <t xml:space="preserve">3:  Chọn 3( Cập Nhật Nhân viên) và ấn enter   </t>
    </r>
    <r>
      <rPr>
        <sz val="10"/>
        <color indexed="8"/>
        <rFont val="Tahoma"/>
        <family val="2"/>
      </rPr>
      <t xml:space="preserve">
4:   Nhập Mã Nhân viên bằng 0,  nhập tên nhấn viên ,  nhập giới tính cần sửa, nhập quê quán cần sửa,  Nhập ngày sinh , ngày vào làm và nhấn Phím Enter
       </t>
    </r>
  </si>
  <si>
    <t>Test Chức Năng Quản lý Bàn</t>
  </si>
  <si>
    <t>Kiểm Tra Chức Năng Quản Lý Bàn(Thêm Bàn)</t>
  </si>
  <si>
    <r>
      <t xml:space="preserve">1: Sau khi đăng nhập giao diện chương Trình Quản lý cafe hiện ra 
2: Chọn chức Năng 3( Quản lý Bàn) và ấn enter    
</t>
    </r>
    <r>
      <rPr>
        <b/>
        <sz val="10"/>
        <color indexed="8"/>
        <rFont val="Tahoma"/>
        <family val="2"/>
      </rPr>
      <t xml:space="preserve">3:  Chọn 1( Thêm BÀn) và ấn enter   </t>
    </r>
    <r>
      <rPr>
        <sz val="10"/>
        <color indexed="8"/>
        <rFont val="Tahoma"/>
        <family val="2"/>
      </rPr>
      <t xml:space="preserve">
4:   Nhập Mã Bàn ,  nhập Số Bàn ,  nhập Sức chứa   và nhấn Phím Enter
       </t>
    </r>
  </si>
  <si>
    <r>
      <t xml:space="preserve">1: Sau khi đăng nhập giao diện chương Trình Quản lý cafe hiện ra 
2: Chọn chức Năng 3( Quản lý Bàn) và ấn enter    
</t>
    </r>
    <r>
      <rPr>
        <b/>
        <sz val="10"/>
        <color indexed="8"/>
        <rFont val="Tahoma"/>
        <family val="2"/>
      </rPr>
      <t xml:space="preserve">3:  Chọn 1( Thêm BÀn) và ấn enter   </t>
    </r>
    <r>
      <rPr>
        <sz val="10"/>
        <color indexed="8"/>
        <rFont val="Tahoma"/>
        <family val="2"/>
      </rPr>
      <t xml:space="preserve">
4:   Nhập Mã Bàn  ,  nhập Số Bàn bằng chữ ,  nhập Sức chứa   và nhấn Phím Enter
       </t>
    </r>
  </si>
  <si>
    <r>
      <t xml:space="preserve">1: Sau khi đăng nhập giao diện chương Trình Quản lý cafe hiện ra 
2: Chọn chức Năng 3( Quản lý Bàn) và ấn enter    
</t>
    </r>
    <r>
      <rPr>
        <b/>
        <sz val="10"/>
        <color indexed="8"/>
        <rFont val="Tahoma"/>
        <family val="2"/>
      </rPr>
      <t xml:space="preserve">3:  Chọn 1( Thêm BÀn) và ấn enter   </t>
    </r>
    <r>
      <rPr>
        <sz val="10"/>
        <color indexed="8"/>
        <rFont val="Tahoma"/>
        <family val="2"/>
      </rPr>
      <t xml:space="preserve">
4:   Nhập Mã Bàn  ,  nhập Số Bàn bằng chữ ,  nhập Sức chứa Bằng chưx  và nhấn Phím Enter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</si>
</sst>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0.000"/>
  </numFmts>
  <fonts count="25">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
      <sz val="11"/>
      <color indexed="10"/>
      <name val="ＭＳ Ｐゴシック"/>
      <charset val="128"/>
    </font>
  </fonts>
  <fills count="8">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13"/>
        <bgColor indexed="64"/>
      </patternFill>
    </fill>
    <fill>
      <patternFill patternType="solid">
        <fgColor indexed="56"/>
        <bgColor indexed="64"/>
      </patternFill>
    </fill>
    <fill>
      <patternFill patternType="solid">
        <fgColor indexed="6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2" fillId="0" borderId="0"/>
    <xf numFmtId="0" fontId="1" fillId="0" borderId="0" applyProtection="0"/>
    <xf numFmtId="0" fontId="3" fillId="0" borderId="0"/>
  </cellStyleXfs>
  <cellXfs count="165">
    <xf numFmtId="0" fontId="0" fillId="0" borderId="0" xfId="0"/>
    <xf numFmtId="0" fontId="8" fillId="0" borderId="0" xfId="0" applyFont="1"/>
    <xf numFmtId="0" fontId="5" fillId="0" borderId="0" xfId="0" applyFont="1" applyAlignment="1"/>
    <xf numFmtId="0" fontId="6" fillId="0" borderId="0" xfId="0" applyFont="1" applyAlignme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applyAlignment="1"/>
    <xf numFmtId="0" fontId="6" fillId="2" borderId="0" xfId="0" applyFont="1" applyFill="1" applyBorder="1" applyAlignment="1">
      <alignment horizontal="center" wrapText="1"/>
    </xf>
    <xf numFmtId="0" fontId="6" fillId="2" borderId="0" xfId="0" applyFont="1" applyFill="1" applyAlignment="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applyBorder="1"/>
    <xf numFmtId="0" fontId="9" fillId="0" borderId="0" xfId="1" applyFont="1" applyBorder="1"/>
    <xf numFmtId="0" fontId="4" fillId="0" borderId="0" xfId="1" applyFont="1" applyBorder="1"/>
    <xf numFmtId="164" fontId="4" fillId="0" borderId="0" xfId="1" applyNumberFormat="1" applyFont="1" applyBorder="1"/>
    <xf numFmtId="0" fontId="4" fillId="0" borderId="0" xfId="0" applyFont="1" applyBorder="1"/>
    <xf numFmtId="0" fontId="4" fillId="0" borderId="0" xfId="0" applyFont="1" applyBorder="1" applyAlignment="1"/>
    <xf numFmtId="0" fontId="4" fillId="0" borderId="0" xfId="0" applyFont="1" applyBorder="1" applyAlignment="1">
      <alignment horizontal="center"/>
    </xf>
    <xf numFmtId="10" fontId="4" fillId="0" borderId="0" xfId="0" applyNumberFormat="1" applyFont="1" applyBorder="1" applyAlignment="1">
      <alignment horizontal="center"/>
    </xf>
    <xf numFmtId="9" fontId="4" fillId="0" borderId="0" xfId="0" applyNumberFormat="1" applyFont="1" applyBorder="1" applyAlignment="1">
      <alignment horizontal="center"/>
    </xf>
    <xf numFmtId="2" fontId="14" fillId="0" borderId="0" xfId="0" applyNumberFormat="1" applyFont="1" applyBorder="1" applyAlignment="1">
      <alignment horizontal="right" wrapText="1"/>
    </xf>
    <xf numFmtId="0" fontId="6" fillId="0" borderId="0" xfId="0" applyFont="1" applyBorder="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8" fillId="0" borderId="0" xfId="0" applyFont="1" applyBorder="1"/>
    <xf numFmtId="0" fontId="4" fillId="0" borderId="6" xfId="0" applyNumberFormat="1" applyFont="1" applyBorder="1" applyAlignment="1">
      <alignment horizontal="center"/>
    </xf>
    <xf numFmtId="0" fontId="4" fillId="0" borderId="6" xfId="0" applyNumberFormat="1" applyFont="1" applyBorder="1"/>
    <xf numFmtId="0" fontId="4" fillId="0" borderId="7" xfId="0" applyNumberFormat="1" applyFont="1" applyBorder="1" applyAlignment="1">
      <alignment horizontal="center"/>
    </xf>
    <xf numFmtId="0" fontId="4" fillId="0" borderId="8" xfId="0" applyNumberFormat="1"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15" fontId="4" fillId="0" borderId="6" xfId="0" applyNumberFormat="1" applyFont="1" applyBorder="1" applyAlignment="1">
      <alignment horizontal="left"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164" fontId="4" fillId="0" borderId="7" xfId="0" applyNumberFormat="1" applyFont="1" applyBorder="1" applyAlignment="1">
      <alignment vertical="center"/>
    </xf>
    <xf numFmtId="49" fontId="4" fillId="0" borderId="6" xfId="0" applyNumberFormat="1" applyFont="1" applyBorder="1" applyAlignment="1">
      <alignment vertical="center"/>
    </xf>
    <xf numFmtId="0" fontId="8" fillId="0" borderId="8" xfId="0" applyFont="1" applyBorder="1" applyAlignment="1">
      <alignment vertical="center"/>
    </xf>
    <xf numFmtId="164" fontId="4" fillId="0" borderId="9" xfId="0" applyNumberFormat="1" applyFont="1" applyBorder="1" applyAlignment="1">
      <alignment vertical="center"/>
    </xf>
    <xf numFmtId="49" fontId="4" fillId="0" borderId="10" xfId="0" applyNumberFormat="1"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NumberFormat="1" applyFont="1" applyFill="1" applyBorder="1" applyAlignment="1">
      <alignment horizontal="center"/>
    </xf>
    <xf numFmtId="0" fontId="15" fillId="3" borderId="13" xfId="0" applyNumberFormat="1" applyFont="1" applyFill="1" applyBorder="1" applyAlignment="1">
      <alignment horizontal="center"/>
    </xf>
    <xf numFmtId="0" fontId="15" fillId="3" borderId="13" xfId="0" applyNumberFormat="1" applyFont="1" applyFill="1" applyBorder="1" applyAlignment="1">
      <alignment horizontal="center" wrapText="1"/>
    </xf>
    <xf numFmtId="0" fontId="15" fillId="3" borderId="14" xfId="0" applyNumberFormat="1" applyFont="1" applyFill="1" applyBorder="1" applyAlignment="1">
      <alignment horizontal="center" wrapText="1"/>
    </xf>
    <xf numFmtId="0" fontId="16" fillId="3" borderId="9" xfId="0" applyNumberFormat="1"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NumberFormat="1" applyFont="1" applyFill="1" applyAlignment="1">
      <alignment horizontal="left"/>
    </xf>
    <xf numFmtId="0" fontId="9" fillId="2" borderId="0" xfId="2" applyFont="1" applyFill="1" applyAlignment="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Border="1" applyAlignment="1">
      <alignment horizontal="left" wrapText="1"/>
    </xf>
    <xf numFmtId="1" fontId="6" fillId="2" borderId="0" xfId="0" applyNumberFormat="1" applyFont="1" applyFill="1" applyBorder="1" applyAlignment="1">
      <alignment horizontal="center" wrapText="1"/>
    </xf>
    <xf numFmtId="0" fontId="6" fillId="2" borderId="0" xfId="0" applyFont="1" applyFill="1" applyBorder="1" applyAlignment="1"/>
    <xf numFmtId="0" fontId="6" fillId="0" borderId="0" xfId="0" applyFont="1" applyBorder="1" applyAlignment="1"/>
    <xf numFmtId="0" fontId="9" fillId="2" borderId="2" xfId="2" applyFont="1" applyFill="1" applyBorder="1" applyAlignment="1">
      <alignment horizontal="left" vertical="center" wrapText="1"/>
    </xf>
    <xf numFmtId="0" fontId="4" fillId="0" borderId="0" xfId="0" applyFont="1" applyBorder="1" applyAlignment="1">
      <alignment wrapText="1"/>
    </xf>
    <xf numFmtId="0" fontId="4" fillId="0" borderId="7"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1" fontId="4" fillId="0" borderId="8" xfId="0" applyNumberFormat="1" applyFont="1" applyBorder="1" applyAlignment="1">
      <alignment horizontal="center" vertical="center" wrapText="1"/>
    </xf>
    <xf numFmtId="15" fontId="4" fillId="0" borderId="6" xfId="0" applyNumberFormat="1" applyFont="1" applyBorder="1" applyAlignment="1">
      <alignment horizontal="center" vertical="center"/>
    </xf>
    <xf numFmtId="0" fontId="17" fillId="0" borderId="6" xfId="0" applyFont="1" applyBorder="1" applyAlignment="1">
      <alignment horizontal="center"/>
    </xf>
    <xf numFmtId="0" fontId="4" fillId="2" borderId="0" xfId="2" applyFont="1" applyFill="1" applyBorder="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9" fillId="2" borderId="0" xfId="0" applyFont="1" applyFill="1" applyAlignment="1"/>
    <xf numFmtId="0" fontId="19" fillId="0" borderId="0" xfId="0" applyFont="1" applyAlignment="1"/>
    <xf numFmtId="0" fontId="21"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4" fillId="0" borderId="18" xfId="0" applyFont="1" applyBorder="1" applyAlignment="1">
      <alignment horizontal="left" vertical="center" wrapText="1"/>
    </xf>
    <xf numFmtId="0" fontId="15" fillId="3" borderId="19" xfId="0" applyFont="1" applyFill="1" applyBorder="1" applyAlignment="1">
      <alignment horizontal="center" vertical="center"/>
    </xf>
    <xf numFmtId="0" fontId="4" fillId="0" borderId="8" xfId="0" applyFont="1" applyBorder="1" applyAlignment="1">
      <alignment vertical="center" wrapText="1"/>
    </xf>
    <xf numFmtId="2" fontId="6" fillId="0" borderId="1" xfId="0" applyNumberFormat="1" applyFont="1" applyBorder="1" applyAlignment="1">
      <alignment horizontal="left" vertical="top" wrapText="1"/>
    </xf>
    <xf numFmtId="2" fontId="0" fillId="0" borderId="0" xfId="0" applyNumberFormat="1"/>
    <xf numFmtId="0" fontId="23" fillId="0" borderId="1" xfId="0" applyFont="1" applyBorder="1" applyAlignment="1">
      <alignment horizontal="left" vertical="top" wrapText="1"/>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2" fontId="6" fillId="0" borderId="1" xfId="0" applyNumberFormat="1" applyFont="1" applyBorder="1" applyAlignment="1">
      <alignment vertical="top" wrapText="1"/>
    </xf>
    <xf numFmtId="0" fontId="0" fillId="0" borderId="0" xfId="0" applyAlignment="1"/>
    <xf numFmtId="0" fontId="6" fillId="0" borderId="20" xfId="0" applyFont="1" applyBorder="1" applyAlignment="1">
      <alignment horizontal="left" vertical="top" wrapText="1"/>
    </xf>
    <xf numFmtId="2" fontId="0" fillId="0" borderId="20" xfId="0" applyNumberFormat="1" applyBorder="1"/>
    <xf numFmtId="0" fontId="0" fillId="0" borderId="1" xfId="0" applyBorder="1"/>
    <xf numFmtId="2" fontId="4" fillId="0" borderId="1" xfId="0" applyNumberFormat="1" applyFont="1" applyBorder="1"/>
    <xf numFmtId="0" fontId="4" fillId="0" borderId="1" xfId="0" applyFont="1" applyBorder="1"/>
    <xf numFmtId="0" fontId="6" fillId="0" borderId="21" xfId="0" applyFont="1" applyBorder="1" applyAlignment="1">
      <alignment horizontal="left" vertical="top" wrapText="1"/>
    </xf>
    <xf numFmtId="0" fontId="22" fillId="4" borderId="22" xfId="2" applyFont="1" applyFill="1" applyBorder="1" applyAlignment="1">
      <alignment horizontal="left" vertical="center" wrapText="1"/>
    </xf>
    <xf numFmtId="0" fontId="22" fillId="4" borderId="17" xfId="2" applyFont="1" applyFill="1" applyBorder="1" applyAlignment="1">
      <alignment horizontal="left" vertical="center" wrapText="1"/>
    </xf>
    <xf numFmtId="2" fontId="0" fillId="0" borderId="0" xfId="0" applyNumberFormat="1" applyAlignment="1">
      <alignment vertical="top"/>
    </xf>
    <xf numFmtId="0" fontId="23" fillId="0" borderId="1" xfId="0" applyFont="1" applyBorder="1" applyAlignment="1">
      <alignment vertical="top" wrapText="1"/>
    </xf>
    <xf numFmtId="2" fontId="24" fillId="0" borderId="20" xfId="0" applyNumberFormat="1" applyFont="1" applyBorder="1" applyAlignment="1">
      <alignment vertical="top"/>
    </xf>
    <xf numFmtId="0" fontId="23" fillId="0" borderId="20" xfId="0" applyFont="1" applyBorder="1" applyAlignment="1">
      <alignment horizontal="left" vertical="top" wrapText="1"/>
    </xf>
    <xf numFmtId="0" fontId="4" fillId="0" borderId="1" xfId="0" applyFont="1" applyBorder="1" applyAlignment="1">
      <alignment horizontal="left" vertical="top" wrapText="1"/>
    </xf>
    <xf numFmtId="15" fontId="4" fillId="0" borderId="6" xfId="0" applyNumberFormat="1" applyFont="1" applyBorder="1" applyAlignment="1">
      <alignment horizontal="center" vertical="center" wrapText="1"/>
    </xf>
    <xf numFmtId="2" fontId="4" fillId="5" borderId="1" xfId="0" applyNumberFormat="1" applyFont="1" applyFill="1" applyBorder="1"/>
    <xf numFmtId="164" fontId="4" fillId="0" borderId="7" xfId="0" applyNumberFormat="1" applyFont="1" applyBorder="1" applyAlignment="1">
      <alignment horizontal="center"/>
    </xf>
    <xf numFmtId="0" fontId="6" fillId="2" borderId="0" xfId="0" applyFont="1" applyFill="1" applyBorder="1" applyAlignment="1">
      <alignment wrapText="1"/>
    </xf>
    <xf numFmtId="0" fontId="5" fillId="2" borderId="0" xfId="0" applyFont="1" applyFill="1" applyBorder="1" applyAlignment="1">
      <alignment wrapText="1"/>
    </xf>
    <xf numFmtId="0" fontId="6" fillId="2" borderId="33" xfId="0" applyFont="1" applyFill="1" applyBorder="1" applyAlignment="1">
      <alignment horizontal="center" wrapText="1"/>
    </xf>
    <xf numFmtId="0" fontId="6" fillId="0" borderId="1" xfId="0" applyFont="1" applyBorder="1" applyAlignment="1">
      <alignment wrapText="1"/>
    </xf>
    <xf numFmtId="0" fontId="6" fillId="0" borderId="1" xfId="0" applyFont="1" applyBorder="1" applyAlignment="1">
      <alignment horizontal="left" wrapText="1"/>
    </xf>
    <xf numFmtId="2" fontId="4" fillId="0" borderId="1" xfId="0" applyNumberFormat="1" applyFont="1" applyBorder="1" applyAlignment="1">
      <alignment horizontal="left"/>
    </xf>
    <xf numFmtId="2" fontId="0" fillId="0" borderId="22" xfId="0" applyNumberFormat="1" applyBorder="1"/>
    <xf numFmtId="0" fontId="23" fillId="0" borderId="17" xfId="0" applyFont="1" applyBorder="1" applyAlignment="1">
      <alignment horizontal="left" vertical="top" wrapText="1"/>
    </xf>
    <xf numFmtId="165" fontId="6" fillId="0" borderId="20" xfId="0" applyNumberFormat="1" applyFont="1" applyBorder="1" applyAlignment="1">
      <alignment horizontal="left" vertical="top" wrapText="1"/>
    </xf>
    <xf numFmtId="2" fontId="4" fillId="0" borderId="22" xfId="0" applyNumberFormat="1" applyFont="1" applyBorder="1"/>
    <xf numFmtId="0" fontId="4" fillId="2" borderId="23" xfId="2" applyFont="1" applyFill="1" applyBorder="1" applyAlignment="1">
      <alignment horizontal="left" wrapText="1"/>
    </xf>
    <xf numFmtId="0" fontId="4" fillId="2" borderId="24" xfId="2" applyFont="1" applyFill="1" applyBorder="1" applyAlignment="1">
      <alignment horizontal="left" wrapText="1"/>
    </xf>
    <xf numFmtId="0" fontId="6" fillId="0" borderId="22" xfId="0" applyFont="1" applyBorder="1" applyAlignment="1">
      <alignment horizontal="left" vertical="top" wrapText="1"/>
    </xf>
    <xf numFmtId="0" fontId="6" fillId="0" borderId="20" xfId="0" applyFont="1" applyBorder="1" applyAlignment="1">
      <alignment horizontal="left" vertical="top" wrapText="1"/>
    </xf>
    <xf numFmtId="0" fontId="6" fillId="0" borderId="22" xfId="0" applyFont="1" applyBorder="1" applyAlignment="1">
      <alignment horizontal="center" vertical="top" wrapText="1"/>
    </xf>
    <xf numFmtId="0" fontId="22" fillId="4" borderId="20" xfId="2" applyFont="1" applyFill="1" applyBorder="1" applyAlignment="1">
      <alignment horizontal="left" vertical="center" wrapText="1"/>
    </xf>
    <xf numFmtId="0" fontId="22" fillId="4" borderId="22"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22" fillId="4" borderId="20" xfId="2" applyFont="1" applyFill="1" applyBorder="1" applyAlignment="1">
      <alignment horizontal="center" vertical="center" wrapText="1"/>
    </xf>
    <xf numFmtId="0" fontId="22" fillId="4" borderId="22" xfId="2" applyFont="1" applyFill="1" applyBorder="1" applyAlignment="1">
      <alignment horizontal="center" vertical="center" wrapText="1"/>
    </xf>
    <xf numFmtId="0" fontId="22" fillId="0" borderId="20" xfId="0" applyFont="1" applyBorder="1" applyAlignment="1">
      <alignment horizontal="left" vertical="top" wrapText="1"/>
    </xf>
    <xf numFmtId="0" fontId="5" fillId="2" borderId="0" xfId="0" applyFont="1" applyFill="1" applyAlignment="1">
      <alignment horizontal="center" wrapText="1"/>
    </xf>
    <xf numFmtId="0" fontId="5" fillId="2" borderId="28" xfId="0" applyFont="1" applyFill="1" applyBorder="1" applyAlignment="1">
      <alignment horizontal="center" wrapText="1"/>
    </xf>
    <xf numFmtId="0" fontId="6" fillId="2" borderId="29" xfId="0" applyFont="1" applyFill="1" applyBorder="1" applyAlignment="1">
      <alignment horizontal="center"/>
    </xf>
    <xf numFmtId="0" fontId="4" fillId="2" borderId="20" xfId="2" applyFont="1" applyFill="1" applyBorder="1" applyAlignment="1">
      <alignment horizontal="left" vertical="center" wrapText="1"/>
    </xf>
    <xf numFmtId="0" fontId="4" fillId="2" borderId="22" xfId="2" applyFont="1" applyFill="1" applyBorder="1" applyAlignment="1">
      <alignment horizontal="left" vertical="center" wrapText="1"/>
    </xf>
    <xf numFmtId="0" fontId="4" fillId="2" borderId="25" xfId="2" applyFont="1" applyFill="1" applyBorder="1" applyAlignment="1">
      <alignment horizontal="left" vertical="center" wrapText="1"/>
    </xf>
    <xf numFmtId="0" fontId="6" fillId="2" borderId="0" xfId="0" applyFont="1" applyFill="1" applyBorder="1" applyAlignment="1">
      <alignment horizontal="center" vertical="center" wrapText="1"/>
    </xf>
    <xf numFmtId="0" fontId="6" fillId="2" borderId="0" xfId="0" applyFont="1" applyFill="1" applyBorder="1" applyAlignment="1">
      <alignment horizontal="center" wrapText="1"/>
    </xf>
    <xf numFmtId="0" fontId="15" fillId="6" borderId="1" xfId="2" applyFont="1" applyFill="1" applyBorder="1" applyAlignment="1">
      <alignment horizontal="center" vertical="center" wrapText="1"/>
    </xf>
    <xf numFmtId="0" fontId="4" fillId="2" borderId="20" xfId="2" applyFont="1" applyFill="1" applyBorder="1" applyAlignment="1">
      <alignment horizontal="left" vertical="top" wrapText="1"/>
    </xf>
    <xf numFmtId="0" fontId="4" fillId="2" borderId="22" xfId="2" applyFont="1" applyFill="1" applyBorder="1" applyAlignment="1">
      <alignment horizontal="left" vertical="top" wrapText="1"/>
    </xf>
    <xf numFmtId="0" fontId="4" fillId="2" borderId="25" xfId="2" applyFont="1" applyFill="1" applyBorder="1" applyAlignment="1">
      <alignment horizontal="left" vertical="top" wrapText="1"/>
    </xf>
    <xf numFmtId="0" fontId="15" fillId="6" borderId="26" xfId="2" applyFont="1" applyFill="1" applyBorder="1" applyAlignment="1">
      <alignment horizontal="center" vertical="center" wrapText="1"/>
    </xf>
    <xf numFmtId="0" fontId="15" fillId="6" borderId="27" xfId="2" applyFont="1" applyFill="1" applyBorder="1" applyAlignment="1">
      <alignment horizontal="center" vertical="center" wrapText="1"/>
    </xf>
    <xf numFmtId="0" fontId="20" fillId="7" borderId="22" xfId="0" applyFont="1" applyFill="1" applyBorder="1" applyAlignment="1">
      <alignment horizontal="left" vertical="center"/>
    </xf>
    <xf numFmtId="0" fontId="20" fillId="7" borderId="17" xfId="0" applyFont="1" applyFill="1" applyBorder="1" applyAlignment="1">
      <alignment horizontal="left" vertical="center"/>
    </xf>
    <xf numFmtId="0" fontId="15" fillId="6" borderId="30" xfId="2" applyFont="1" applyFill="1" applyBorder="1" applyAlignment="1">
      <alignment horizontal="center" vertical="center" wrapText="1"/>
    </xf>
    <xf numFmtId="0" fontId="15" fillId="6" borderId="30" xfId="2" applyFont="1" applyFill="1" applyBorder="1" applyAlignment="1">
      <alignment vertical="center" wrapText="1"/>
    </xf>
    <xf numFmtId="0" fontId="15" fillId="6" borderId="1" xfId="2" applyFont="1" applyFill="1" applyBorder="1" applyAlignment="1">
      <alignment vertical="center" wrapText="1"/>
    </xf>
    <xf numFmtId="0" fontId="15" fillId="6" borderId="31" xfId="2" applyFont="1" applyFill="1" applyBorder="1" applyAlignment="1">
      <alignment horizontal="center" vertical="center" wrapText="1"/>
    </xf>
    <xf numFmtId="0" fontId="15" fillId="6" borderId="0" xfId="2" applyFont="1" applyFill="1" applyBorder="1" applyAlignment="1">
      <alignment horizontal="center" vertical="center" wrapText="1"/>
    </xf>
    <xf numFmtId="0" fontId="15" fillId="6" borderId="32" xfId="2" applyFont="1" applyFill="1" applyBorder="1" applyAlignment="1">
      <alignment horizontal="center" vertical="center" wrapText="1"/>
    </xf>
    <xf numFmtId="0" fontId="15" fillId="6" borderId="33" xfId="2" applyFont="1" applyFill="1" applyBorder="1" applyAlignment="1">
      <alignment horizontal="center" vertical="center" wrapText="1"/>
    </xf>
    <xf numFmtId="0" fontId="15" fillId="6" borderId="34" xfId="2" applyFont="1" applyFill="1" applyBorder="1" applyAlignment="1">
      <alignment horizontal="center" vertical="center" wrapText="1"/>
    </xf>
    <xf numFmtId="0" fontId="6" fillId="0" borderId="20" xfId="0" quotePrefix="1" applyFont="1" applyBorder="1" applyAlignment="1">
      <alignment horizontal="left" vertical="top" wrapText="1"/>
    </xf>
    <xf numFmtId="165" fontId="22" fillId="0" borderId="20" xfId="0" applyNumberFormat="1" applyFont="1" applyBorder="1" applyAlignment="1">
      <alignment horizontal="center" vertical="top" wrapText="1"/>
    </xf>
    <xf numFmtId="165" fontId="6" fillId="0" borderId="22" xfId="0" applyNumberFormat="1" applyFont="1" applyBorder="1" applyAlignment="1">
      <alignment horizontal="center" vertical="top" wrapText="1"/>
    </xf>
    <xf numFmtId="165" fontId="6" fillId="0" borderId="17" xfId="0" applyNumberFormat="1" applyFont="1" applyBorder="1" applyAlignment="1">
      <alignment horizontal="center" vertical="top" wrapText="1"/>
    </xf>
  </cellXfs>
  <cellStyles count="4">
    <cellStyle name="Normal" xfId="0" builtinId="0"/>
    <cellStyle name="Normal_Functional Test Case v1.0" xfId="1"/>
    <cellStyle name="Normal_Sheet1_Vanco_CR022a1_TestCase_v0.1" xfId="2"/>
    <cellStyle name="標準_結合試験(AllOvertheWorld)"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idation"/>
    </sheetNames>
    <sheetDataSet>
      <sheetData sheetId="0" refreshError="1"/>
      <sheetData sheetId="1">
        <row r="2">
          <cell r="A2" t="str">
            <v>AFGHANISTAN</v>
          </cell>
          <cell r="B2" t="str">
            <v>MPLS Matrix</v>
          </cell>
          <cell r="C2" t="str">
            <v>MPLS, ADSL, No Contention</v>
          </cell>
        </row>
        <row r="3">
          <cell r="A3" t="str">
            <v>ALAND ISLANDS</v>
          </cell>
          <cell r="B3" t="str">
            <v>DIA</v>
          </cell>
          <cell r="C3" t="str">
            <v>MPLS, ADSL, Low Contention</v>
          </cell>
          <cell r="E3" t="str">
            <v>56Kbps</v>
          </cell>
          <cell r="F3" t="str">
            <v>56Kbps</v>
          </cell>
          <cell r="G3" t="str">
            <v>16Kbps</v>
          </cell>
          <cell r="H3" t="str">
            <v>None</v>
          </cell>
        </row>
        <row r="4">
          <cell r="A4" t="str">
            <v>ALBANIA</v>
          </cell>
          <cell r="C4" t="str">
            <v>MPLS, ADSL, Medium Contention</v>
          </cell>
          <cell r="E4" t="str">
            <v>64Kbps</v>
          </cell>
          <cell r="F4" t="str">
            <v>64Kbps</v>
          </cell>
          <cell r="G4" t="str">
            <v>32Kbps</v>
          </cell>
          <cell r="H4" t="str">
            <v>Basic</v>
          </cell>
        </row>
        <row r="5">
          <cell r="A5" t="str">
            <v>ALGERIA</v>
          </cell>
          <cell r="C5" t="str">
            <v>MPLS, ADSL, High, Contention</v>
          </cell>
          <cell r="E5" t="str">
            <v>128Kbps</v>
          </cell>
          <cell r="F5" t="str">
            <v>128Kbps</v>
          </cell>
          <cell r="G5" t="str">
            <v>48Kbps</v>
          </cell>
        </row>
        <row r="6">
          <cell r="A6" t="str">
            <v>AMERICAN SAMOA</v>
          </cell>
          <cell r="C6" t="str">
            <v>MPLS, SDSL, No Contention</v>
          </cell>
          <cell r="E6" t="str">
            <v>192Kbps</v>
          </cell>
          <cell r="F6" t="str">
            <v>192Kbps</v>
          </cell>
          <cell r="G6" t="str">
            <v>56Kbps</v>
          </cell>
        </row>
        <row r="7">
          <cell r="A7" t="str">
            <v>ANDORRA</v>
          </cell>
          <cell r="C7" t="str">
            <v>MPLS, SDSL, Low Contention</v>
          </cell>
          <cell r="E7" t="str">
            <v>256Kbps</v>
          </cell>
          <cell r="F7" t="str">
            <v>256Kbps</v>
          </cell>
          <cell r="G7" t="str">
            <v>64Kbps</v>
          </cell>
        </row>
        <row r="8">
          <cell r="A8" t="str">
            <v>ANGOLA</v>
          </cell>
          <cell r="C8" t="str">
            <v>MPLS, SDSL, Medium Contention</v>
          </cell>
          <cell r="E8" t="str">
            <v>384Kbps</v>
          </cell>
          <cell r="F8" t="str">
            <v>384Kbps</v>
          </cell>
          <cell r="G8" t="str">
            <v>96Kbps</v>
          </cell>
        </row>
        <row r="9">
          <cell r="A9" t="str">
            <v>ANGUILLA</v>
          </cell>
          <cell r="C9" t="str">
            <v>MPLS, SDSL, High Contention</v>
          </cell>
          <cell r="E9" t="str">
            <v>512Kbps</v>
          </cell>
          <cell r="F9" t="str">
            <v>512Kbps</v>
          </cell>
          <cell r="G9" t="str">
            <v>128Kbps</v>
          </cell>
        </row>
        <row r="10">
          <cell r="A10" t="str">
            <v>ANTARCTICA</v>
          </cell>
          <cell r="C10" t="str">
            <v>MPLS, Leased Line</v>
          </cell>
          <cell r="E10" t="str">
            <v>768Kbps</v>
          </cell>
          <cell r="F10" t="str">
            <v>768Kbps</v>
          </cell>
          <cell r="G10" t="str">
            <v>160Kbps</v>
          </cell>
        </row>
        <row r="11">
          <cell r="A11" t="str">
            <v>ANTIGUA AND BARBUDA</v>
          </cell>
          <cell r="C11" t="str">
            <v>MPLS, Frame Relay</v>
          </cell>
          <cell r="E11" t="str">
            <v>1Mbps</v>
          </cell>
          <cell r="F11" t="str">
            <v>1Mbps</v>
          </cell>
          <cell r="G11" t="str">
            <v>192Kbps</v>
          </cell>
        </row>
        <row r="12">
          <cell r="A12" t="str">
            <v>ARGENTINA</v>
          </cell>
          <cell r="C12" t="str">
            <v>MPLS, ATM</v>
          </cell>
          <cell r="E12" t="str">
            <v>T1</v>
          </cell>
          <cell r="F12" t="str">
            <v>1.5Mbps</v>
          </cell>
          <cell r="G12" t="str">
            <v>256Kbps</v>
          </cell>
        </row>
        <row r="13">
          <cell r="A13" t="str">
            <v>ARMENIA</v>
          </cell>
          <cell r="C13" t="str">
            <v>MPLS, Ethernet</v>
          </cell>
          <cell r="E13" t="str">
            <v>E1</v>
          </cell>
          <cell r="F13" t="str">
            <v>2Mbps</v>
          </cell>
          <cell r="G13" t="str">
            <v>320Kbps</v>
          </cell>
        </row>
        <row r="14">
          <cell r="A14" t="str">
            <v>ARUBA</v>
          </cell>
          <cell r="C14" t="str">
            <v>MPLS, Fast Ethernet</v>
          </cell>
          <cell r="E14" t="str">
            <v>2xT1</v>
          </cell>
          <cell r="F14" t="str">
            <v>3Mbps</v>
          </cell>
          <cell r="G14" t="str">
            <v>384Kbps</v>
          </cell>
        </row>
        <row r="15">
          <cell r="A15" t="str">
            <v>ASCENSION ISLAND</v>
          </cell>
          <cell r="C15" t="str">
            <v>MPLS, GigaBit Ethernet</v>
          </cell>
          <cell r="E15" t="str">
            <v>2xE1</v>
          </cell>
          <cell r="F15" t="str">
            <v>4Mbps</v>
          </cell>
          <cell r="G15" t="str">
            <v>448Kbps</v>
          </cell>
        </row>
        <row r="16">
          <cell r="A16" t="str">
            <v>AUSTRALIA</v>
          </cell>
          <cell r="C16" t="str">
            <v>MPLS, Protected Access</v>
          </cell>
          <cell r="E16" t="str">
            <v>3xT1</v>
          </cell>
          <cell r="F16" t="str">
            <v>4.5Mbps</v>
          </cell>
          <cell r="G16" t="str">
            <v>512Kbps</v>
          </cell>
        </row>
        <row r="17">
          <cell r="A17" t="str">
            <v>AUSTRIA</v>
          </cell>
          <cell r="C17" t="str">
            <v>DIA, ADSL, Business Performance, Static IP Address</v>
          </cell>
          <cell r="E17" t="str">
            <v>3xE1</v>
          </cell>
          <cell r="F17" t="str">
            <v>5Mbps</v>
          </cell>
          <cell r="G17" t="str">
            <v>768Kbps</v>
          </cell>
        </row>
        <row r="18">
          <cell r="A18" t="str">
            <v>AZERBAIJAN</v>
          </cell>
          <cell r="C18" t="str">
            <v>DIA, ADSL, Standard Performance, Static IP Address</v>
          </cell>
          <cell r="E18" t="str">
            <v>4xT1</v>
          </cell>
          <cell r="F18" t="str">
            <v>6Mbps</v>
          </cell>
          <cell r="G18" t="str">
            <v>1Mbps</v>
          </cell>
        </row>
        <row r="19">
          <cell r="A19" t="str">
            <v>BAHAMAS</v>
          </cell>
          <cell r="C19" t="str">
            <v>DIA, ADSL, Lower Performance, Dynamic IP Address</v>
          </cell>
          <cell r="E19" t="str">
            <v>4xE1</v>
          </cell>
          <cell r="F19" t="str">
            <v>8Mbps</v>
          </cell>
          <cell r="G19" t="str">
            <v>1.5Mbps</v>
          </cell>
        </row>
        <row r="20">
          <cell r="A20" t="str">
            <v>BAHRAIN</v>
          </cell>
          <cell r="C20" t="str">
            <v>DIA, ADSL, Lower Performance, Static IP Address</v>
          </cell>
          <cell r="E20" t="str">
            <v>Ethernet</v>
          </cell>
          <cell r="F20" t="str">
            <v>10Mbps</v>
          </cell>
          <cell r="G20" t="str">
            <v>2Mbps</v>
          </cell>
        </row>
        <row r="21">
          <cell r="A21" t="str">
            <v>BAKER ISLAND</v>
          </cell>
          <cell r="C21" t="str">
            <v>DIA, SDSL, Business Performance, Static IP Address</v>
          </cell>
          <cell r="E21" t="str">
            <v>E3</v>
          </cell>
          <cell r="F21" t="str">
            <v>12Mbps</v>
          </cell>
          <cell r="G21" t="str">
            <v>3Mbps</v>
          </cell>
        </row>
        <row r="22">
          <cell r="A22" t="str">
            <v>BANGLADESH</v>
          </cell>
          <cell r="C22" t="str">
            <v>DIA, SDSL, Standard Performance, Static IP Address</v>
          </cell>
          <cell r="E22" t="str">
            <v>DS3</v>
          </cell>
          <cell r="F22" t="str">
            <v>14Mbps</v>
          </cell>
          <cell r="G22" t="str">
            <v>4Mbps</v>
          </cell>
        </row>
        <row r="23">
          <cell r="A23" t="str">
            <v>BARBADOS</v>
          </cell>
          <cell r="C23" t="str">
            <v>DIA, SDSL, Lower Performance, Dynamic IP Address</v>
          </cell>
          <cell r="E23" t="str">
            <v>Fast Ethernet</v>
          </cell>
          <cell r="F23" t="str">
            <v>16Mbps</v>
          </cell>
          <cell r="G23" t="str">
            <v>4.5Mpbs</v>
          </cell>
        </row>
        <row r="24">
          <cell r="A24" t="str">
            <v>BELARUS</v>
          </cell>
          <cell r="C24" t="str">
            <v>DIA, SDSL, Lower Performance, Static IP Address</v>
          </cell>
          <cell r="E24" t="str">
            <v>STM1/OC3</v>
          </cell>
          <cell r="F24" t="str">
            <v>18Mbps</v>
          </cell>
          <cell r="G24" t="str">
            <v>5Mbps</v>
          </cell>
        </row>
        <row r="25">
          <cell r="A25" t="str">
            <v>BELGIUM</v>
          </cell>
          <cell r="C25" t="str">
            <v>DIA Leased Line</v>
          </cell>
          <cell r="E25" t="str">
            <v>Gigabit Ethernet</v>
          </cell>
          <cell r="F25" t="str">
            <v>20Mbps</v>
          </cell>
          <cell r="G25" t="str">
            <v>6Mbps</v>
          </cell>
        </row>
        <row r="26">
          <cell r="A26" t="str">
            <v>BELIZE</v>
          </cell>
          <cell r="C26" t="str">
            <v>DIA Ethernet</v>
          </cell>
          <cell r="E26" t="str">
            <v>64/128</v>
          </cell>
          <cell r="F26" t="str">
            <v>25Mbps</v>
          </cell>
          <cell r="G26" t="str">
            <v>8Mbps</v>
          </cell>
        </row>
        <row r="27">
          <cell r="A27" t="str">
            <v>BENIN</v>
          </cell>
          <cell r="C27" t="str">
            <v>DIA Fast Ethenet</v>
          </cell>
          <cell r="E27" t="str">
            <v>64/192</v>
          </cell>
          <cell r="F27" t="str">
            <v>30Mbps</v>
          </cell>
          <cell r="G27" t="str">
            <v>10Mbps</v>
          </cell>
        </row>
        <row r="28">
          <cell r="A28" t="str">
            <v>BERMUDA</v>
          </cell>
          <cell r="C28" t="str">
            <v>DIA Gigabit Ethernet</v>
          </cell>
          <cell r="E28" t="str">
            <v>64/256</v>
          </cell>
          <cell r="F28" t="str">
            <v>35Mbps</v>
          </cell>
          <cell r="G28" t="str">
            <v>12Mbps</v>
          </cell>
        </row>
        <row r="29">
          <cell r="A29" t="str">
            <v>BHUTAN</v>
          </cell>
          <cell r="C29" t="str">
            <v>DIA Protected Access</v>
          </cell>
          <cell r="E29" t="str">
            <v>64/384</v>
          </cell>
          <cell r="F29" t="str">
            <v>40Mbps</v>
          </cell>
          <cell r="G29" t="str">
            <v>14Mbps</v>
          </cell>
        </row>
        <row r="30">
          <cell r="A30" t="str">
            <v>BOLIVIA</v>
          </cell>
          <cell r="E30" t="str">
            <v>64/512</v>
          </cell>
          <cell r="F30" t="str">
            <v>45Mbps</v>
          </cell>
          <cell r="G30" t="str">
            <v>16Mbps</v>
          </cell>
        </row>
        <row r="31">
          <cell r="A31" t="str">
            <v>BOSNIA AND HERZEGOVINA</v>
          </cell>
          <cell r="E31" t="str">
            <v>64/640</v>
          </cell>
          <cell r="F31" t="str">
            <v>50Mbps</v>
          </cell>
          <cell r="G31" t="str">
            <v>18Mbps</v>
          </cell>
        </row>
        <row r="32">
          <cell r="A32" t="str">
            <v>BOTSWANA</v>
          </cell>
          <cell r="E32" t="str">
            <v>64/768</v>
          </cell>
          <cell r="F32" t="str">
            <v>60Mbps</v>
          </cell>
          <cell r="G32" t="str">
            <v>20Mbps</v>
          </cell>
        </row>
        <row r="33">
          <cell r="A33" t="str">
            <v>BOUVET ISLAND</v>
          </cell>
          <cell r="E33" t="str">
            <v>64/896</v>
          </cell>
          <cell r="F33" t="str">
            <v>70Mbps</v>
          </cell>
          <cell r="G33" t="str">
            <v>25Mbps</v>
          </cell>
        </row>
        <row r="34">
          <cell r="A34" t="str">
            <v>BRAZIL</v>
          </cell>
          <cell r="E34" t="str">
            <v>64/1024</v>
          </cell>
          <cell r="F34" t="str">
            <v>90Mbps</v>
          </cell>
          <cell r="G34" t="str">
            <v>30Mbps</v>
          </cell>
        </row>
        <row r="35">
          <cell r="A35" t="str">
            <v>BRITISH INDIAN OCEAN TERRITORY</v>
          </cell>
          <cell r="E35" t="str">
            <v>128/64</v>
          </cell>
          <cell r="F35" t="str">
            <v>100Mbps</v>
          </cell>
          <cell r="G35" t="str">
            <v>35Mbps</v>
          </cell>
        </row>
        <row r="36">
          <cell r="A36" t="str">
            <v>BRITISH VIRGIN ISLANDS</v>
          </cell>
          <cell r="E36" t="str">
            <v>128/192</v>
          </cell>
          <cell r="F36" t="str">
            <v>110Mbps</v>
          </cell>
          <cell r="G36" t="str">
            <v>40Mbps</v>
          </cell>
        </row>
        <row r="37">
          <cell r="A37" t="str">
            <v>BRUNEI</v>
          </cell>
          <cell r="E37" t="str">
            <v>128/256</v>
          </cell>
          <cell r="F37" t="str">
            <v>120Mbps</v>
          </cell>
          <cell r="G37" t="str">
            <v>45Mbps</v>
          </cell>
        </row>
        <row r="38">
          <cell r="A38" t="str">
            <v>BULGARIA</v>
          </cell>
          <cell r="E38" t="str">
            <v>128/384</v>
          </cell>
          <cell r="F38" t="str">
            <v>130Mbps</v>
          </cell>
          <cell r="G38" t="str">
            <v>50Mbps</v>
          </cell>
        </row>
        <row r="39">
          <cell r="A39" t="str">
            <v>BURKINA FASO</v>
          </cell>
          <cell r="E39" t="str">
            <v>128/512</v>
          </cell>
          <cell r="F39" t="str">
            <v>140Mbps</v>
          </cell>
          <cell r="G39" t="str">
            <v>60Mbps</v>
          </cell>
        </row>
        <row r="40">
          <cell r="A40" t="str">
            <v>BURUNDI</v>
          </cell>
          <cell r="E40" t="str">
            <v>128/640</v>
          </cell>
          <cell r="F40" t="str">
            <v>150Mbps</v>
          </cell>
          <cell r="G40" t="str">
            <v>70Mbps</v>
          </cell>
        </row>
        <row r="41">
          <cell r="A41" t="str">
            <v>CAMBODIA</v>
          </cell>
          <cell r="E41" t="str">
            <v>128/768</v>
          </cell>
          <cell r="G41" t="str">
            <v>90Mbps</v>
          </cell>
        </row>
        <row r="42">
          <cell r="A42" t="str">
            <v>CAMEROON</v>
          </cell>
          <cell r="E42" t="str">
            <v>128/896</v>
          </cell>
          <cell r="G42" t="str">
            <v>100Mbps</v>
          </cell>
        </row>
        <row r="43">
          <cell r="A43" t="str">
            <v>CANADA</v>
          </cell>
          <cell r="E43" t="str">
            <v>128/1024</v>
          </cell>
          <cell r="G43" t="str">
            <v>110Mbps</v>
          </cell>
        </row>
        <row r="44">
          <cell r="A44" t="str">
            <v>CAPE VERDE</v>
          </cell>
          <cell r="E44" t="str">
            <v>192/64</v>
          </cell>
          <cell r="G44" t="str">
            <v>120Mbps</v>
          </cell>
        </row>
        <row r="45">
          <cell r="A45" t="str">
            <v>CAYMAN ISLANDS</v>
          </cell>
          <cell r="E45" t="str">
            <v>192/128</v>
          </cell>
          <cell r="G45" t="str">
            <v>130Mbps</v>
          </cell>
        </row>
        <row r="46">
          <cell r="A46" t="str">
            <v>CENTRAL AFRICAN REPUBLIC</v>
          </cell>
          <cell r="E46" t="str">
            <v>192/192</v>
          </cell>
          <cell r="G46" t="str">
            <v>140Mbps</v>
          </cell>
        </row>
        <row r="47">
          <cell r="A47" t="str">
            <v>CHAD</v>
          </cell>
          <cell r="E47" t="str">
            <v>192/256</v>
          </cell>
          <cell r="G47" t="str">
            <v>150Mbps</v>
          </cell>
        </row>
        <row r="48">
          <cell r="A48" t="str">
            <v>CHILE</v>
          </cell>
          <cell r="E48" t="str">
            <v>192/384</v>
          </cell>
        </row>
        <row r="49">
          <cell r="A49" t="str">
            <v>CHINA</v>
          </cell>
          <cell r="E49" t="str">
            <v>192/256</v>
          </cell>
        </row>
        <row r="50">
          <cell r="A50" t="str">
            <v>CHRISTMAS ISLAND</v>
          </cell>
          <cell r="E50" t="str">
            <v>192/384</v>
          </cell>
        </row>
        <row r="51">
          <cell r="A51" t="str">
            <v>COCOS (KEELING) ISLANDS</v>
          </cell>
          <cell r="E51" t="str">
            <v>192/512</v>
          </cell>
        </row>
        <row r="52">
          <cell r="A52" t="str">
            <v>COLOMBIA</v>
          </cell>
          <cell r="E52" t="str">
            <v>192/640</v>
          </cell>
        </row>
        <row r="53">
          <cell r="A53" t="str">
            <v>COMOROS</v>
          </cell>
          <cell r="E53" t="str">
            <v>192/768</v>
          </cell>
        </row>
        <row r="54">
          <cell r="A54" t="str">
            <v>CONGO, DEM. REP.</v>
          </cell>
          <cell r="E54" t="str">
            <v>192/896</v>
          </cell>
        </row>
        <row r="55">
          <cell r="A55" t="str">
            <v>CONGO, REP.</v>
          </cell>
          <cell r="E55" t="str">
            <v>192/1024</v>
          </cell>
        </row>
        <row r="56">
          <cell r="A56" t="str">
            <v>COOK ISLANDS</v>
          </cell>
          <cell r="E56" t="str">
            <v>256/64</v>
          </cell>
        </row>
        <row r="57">
          <cell r="A57" t="str">
            <v>COSTA RICA</v>
          </cell>
          <cell r="E57" t="str">
            <v>256/128</v>
          </cell>
        </row>
        <row r="58">
          <cell r="A58" t="str">
            <v>COTE D'IVOIRE</v>
          </cell>
          <cell r="E58" t="str">
            <v>256/192</v>
          </cell>
        </row>
        <row r="59">
          <cell r="A59" t="str">
            <v>CROATIA</v>
          </cell>
          <cell r="E59" t="str">
            <v>256/384</v>
          </cell>
        </row>
        <row r="60">
          <cell r="A60" t="str">
            <v>CUBA</v>
          </cell>
          <cell r="E60" t="str">
            <v>256/512</v>
          </cell>
        </row>
        <row r="61">
          <cell r="A61" t="str">
            <v>CYPRUS</v>
          </cell>
          <cell r="E61" t="str">
            <v>256/640</v>
          </cell>
        </row>
        <row r="62">
          <cell r="A62" t="str">
            <v>CZECH REPUBLIC</v>
          </cell>
          <cell r="E62" t="str">
            <v>256/768</v>
          </cell>
        </row>
        <row r="63">
          <cell r="A63" t="str">
            <v>DENMARK</v>
          </cell>
          <cell r="E63" t="str">
            <v>256/896</v>
          </cell>
        </row>
        <row r="64">
          <cell r="A64" t="str">
            <v>DJIBOUTI</v>
          </cell>
          <cell r="E64" t="str">
            <v>256/1024</v>
          </cell>
        </row>
        <row r="65">
          <cell r="A65" t="str">
            <v>DOMINICA</v>
          </cell>
          <cell r="E65" t="str">
            <v>384/64</v>
          </cell>
        </row>
        <row r="66">
          <cell r="A66" t="str">
            <v>DOMINICAN REPUBLIC</v>
          </cell>
          <cell r="E66" t="str">
            <v>384/128</v>
          </cell>
        </row>
        <row r="67">
          <cell r="A67" t="str">
            <v>EAST TIMOR</v>
          </cell>
          <cell r="E67" t="str">
            <v>384/192</v>
          </cell>
        </row>
        <row r="68">
          <cell r="A68" t="str">
            <v>ECUADOR</v>
          </cell>
          <cell r="E68" t="str">
            <v>384/256</v>
          </cell>
        </row>
        <row r="69">
          <cell r="A69" t="str">
            <v>EGYPT</v>
          </cell>
          <cell r="E69" t="str">
            <v>384/512</v>
          </cell>
        </row>
        <row r="70">
          <cell r="A70" t="str">
            <v>EL SALVADOR</v>
          </cell>
          <cell r="E70" t="str">
            <v>384/640</v>
          </cell>
        </row>
        <row r="71">
          <cell r="A71" t="str">
            <v>EQUATORIAL GUINEA</v>
          </cell>
          <cell r="E71" t="str">
            <v>384/768</v>
          </cell>
        </row>
        <row r="72">
          <cell r="A72" t="str">
            <v>ERITREA</v>
          </cell>
          <cell r="E72" t="str">
            <v>384/896</v>
          </cell>
        </row>
        <row r="73">
          <cell r="A73" t="str">
            <v>ESTONIA</v>
          </cell>
          <cell r="E73" t="str">
            <v>384/1024</v>
          </cell>
        </row>
        <row r="74">
          <cell r="A74" t="str">
            <v>ETHIOPIA</v>
          </cell>
          <cell r="E74" t="str">
            <v>512/64</v>
          </cell>
        </row>
        <row r="75">
          <cell r="A75" t="str">
            <v>FALKLAND ISLANDS</v>
          </cell>
          <cell r="E75" t="str">
            <v>512/128</v>
          </cell>
        </row>
        <row r="76">
          <cell r="A76" t="str">
            <v>FAROE ISLANDS</v>
          </cell>
          <cell r="E76" t="str">
            <v>512/192</v>
          </cell>
        </row>
        <row r="77">
          <cell r="A77" t="str">
            <v>FIJI</v>
          </cell>
          <cell r="E77" t="str">
            <v>512/256</v>
          </cell>
        </row>
        <row r="78">
          <cell r="A78" t="str">
            <v>FINLAND</v>
          </cell>
          <cell r="E78" t="str">
            <v>512/384</v>
          </cell>
        </row>
        <row r="79">
          <cell r="A79" t="str">
            <v>FRANCE</v>
          </cell>
          <cell r="E79" t="str">
            <v>512/640</v>
          </cell>
        </row>
        <row r="80">
          <cell r="A80" t="str">
            <v>FRENCH GUIANA</v>
          </cell>
          <cell r="E80" t="str">
            <v>512/768</v>
          </cell>
        </row>
        <row r="81">
          <cell r="A81" t="str">
            <v>FRENCH POLYNESIA</v>
          </cell>
          <cell r="E81" t="str">
            <v>512/896</v>
          </cell>
        </row>
        <row r="82">
          <cell r="A82" t="str">
            <v>FRENCH SOUTHERN TERRITORIES</v>
          </cell>
          <cell r="E82" t="str">
            <v>512/1024</v>
          </cell>
        </row>
        <row r="83">
          <cell r="A83" t="str">
            <v>GABON</v>
          </cell>
          <cell r="E83" t="str">
            <v>640/64</v>
          </cell>
        </row>
        <row r="84">
          <cell r="A84" t="str">
            <v>GAMBIA, THE</v>
          </cell>
          <cell r="E84" t="str">
            <v>640/128</v>
          </cell>
        </row>
        <row r="85">
          <cell r="A85" t="str">
            <v>GEORGIA</v>
          </cell>
          <cell r="E85" t="str">
            <v>640/768</v>
          </cell>
        </row>
        <row r="86">
          <cell r="A86" t="str">
            <v>GERMANY</v>
          </cell>
          <cell r="E86" t="str">
            <v>640/896</v>
          </cell>
        </row>
        <row r="87">
          <cell r="A87" t="str">
            <v>GHANA</v>
          </cell>
          <cell r="E87" t="str">
            <v>640/1024</v>
          </cell>
        </row>
        <row r="88">
          <cell r="A88" t="str">
            <v>GIBRALTAR</v>
          </cell>
          <cell r="E88" t="str">
            <v>768/64</v>
          </cell>
        </row>
        <row r="89">
          <cell r="A89" t="str">
            <v>GREECE</v>
          </cell>
          <cell r="E89" t="str">
            <v>768/128</v>
          </cell>
        </row>
        <row r="90">
          <cell r="A90" t="str">
            <v>GREENLAND</v>
          </cell>
          <cell r="E90" t="str">
            <v>768/192</v>
          </cell>
        </row>
        <row r="91">
          <cell r="A91" t="str">
            <v>GRENADA</v>
          </cell>
          <cell r="E91" t="str">
            <v>768/256</v>
          </cell>
        </row>
        <row r="92">
          <cell r="A92" t="str">
            <v>GUADELOUPE</v>
          </cell>
          <cell r="E92" t="str">
            <v>768/384</v>
          </cell>
        </row>
        <row r="93">
          <cell r="A93" t="str">
            <v>GUAM</v>
          </cell>
          <cell r="E93" t="str">
            <v>768/512</v>
          </cell>
        </row>
        <row r="94">
          <cell r="A94" t="str">
            <v>GUATEMALA</v>
          </cell>
          <cell r="E94" t="str">
            <v>768/640</v>
          </cell>
        </row>
        <row r="95">
          <cell r="A95" t="str">
            <v>GUERNSEY</v>
          </cell>
          <cell r="E95" t="str">
            <v>768/896</v>
          </cell>
        </row>
        <row r="96">
          <cell r="A96" t="str">
            <v>GUINEA</v>
          </cell>
          <cell r="E96" t="str">
            <v>768/1024</v>
          </cell>
        </row>
        <row r="97">
          <cell r="A97" t="str">
            <v>GUINEA-BISSAU</v>
          </cell>
          <cell r="E97" t="str">
            <v>896/64</v>
          </cell>
        </row>
        <row r="98">
          <cell r="A98" t="str">
            <v>GUYANA</v>
          </cell>
          <cell r="E98" t="str">
            <v>896/128</v>
          </cell>
        </row>
        <row r="99">
          <cell r="A99" t="str">
            <v>HAITI</v>
          </cell>
          <cell r="E99" t="str">
            <v>896/192</v>
          </cell>
        </row>
        <row r="100">
          <cell r="A100" t="str">
            <v>HEARD ISLAND AND MCDONALD ISLANDS</v>
          </cell>
          <cell r="E100" t="str">
            <v>896/256</v>
          </cell>
        </row>
        <row r="101">
          <cell r="A101" t="str">
            <v>HONDURAS</v>
          </cell>
          <cell r="E101" t="str">
            <v>896/256</v>
          </cell>
        </row>
        <row r="102">
          <cell r="A102" t="str">
            <v>HONG KONG</v>
          </cell>
          <cell r="E102" t="str">
            <v>896/384</v>
          </cell>
        </row>
        <row r="103">
          <cell r="A103" t="str">
            <v>HOWLAND ISLAND</v>
          </cell>
          <cell r="E103" t="str">
            <v>896/512</v>
          </cell>
        </row>
        <row r="104">
          <cell r="A104" t="str">
            <v>HUNGARY</v>
          </cell>
          <cell r="E104" t="str">
            <v>896/640</v>
          </cell>
        </row>
        <row r="105">
          <cell r="A105" t="str">
            <v>ICELAND</v>
          </cell>
          <cell r="E105" t="str">
            <v>896/768</v>
          </cell>
        </row>
        <row r="106">
          <cell r="A106" t="str">
            <v>INDIA</v>
          </cell>
          <cell r="E106" t="str">
            <v>896/1024</v>
          </cell>
        </row>
        <row r="107">
          <cell r="A107" t="str">
            <v>INDONESIA</v>
          </cell>
          <cell r="E107" t="str">
            <v>1024/64</v>
          </cell>
        </row>
        <row r="108">
          <cell r="A108" t="str">
            <v>IRAN</v>
          </cell>
          <cell r="E108" t="str">
            <v>1024/128</v>
          </cell>
        </row>
        <row r="109">
          <cell r="A109" t="str">
            <v>IRAQ</v>
          </cell>
          <cell r="E109" t="str">
            <v>1024/192</v>
          </cell>
        </row>
        <row r="110">
          <cell r="A110" t="str">
            <v>IRELAND</v>
          </cell>
          <cell r="E110" t="str">
            <v>1024/256</v>
          </cell>
        </row>
        <row r="111">
          <cell r="A111" t="str">
            <v>ISRAEL</v>
          </cell>
          <cell r="E111" t="str">
            <v>1024/384</v>
          </cell>
        </row>
        <row r="112">
          <cell r="A112" t="str">
            <v>ITALY</v>
          </cell>
          <cell r="E112" t="str">
            <v>1024/512</v>
          </cell>
        </row>
        <row r="113">
          <cell r="A113" t="str">
            <v>JAMAICA</v>
          </cell>
          <cell r="E113" t="str">
            <v>1024/640</v>
          </cell>
        </row>
        <row r="114">
          <cell r="A114" t="str">
            <v>JAPAN</v>
          </cell>
          <cell r="E114" t="str">
            <v>1024/768</v>
          </cell>
        </row>
        <row r="115">
          <cell r="A115" t="str">
            <v>JARVIS ISLAND</v>
          </cell>
          <cell r="E115" t="str">
            <v>1024/896</v>
          </cell>
        </row>
        <row r="116">
          <cell r="A116" t="str">
            <v>JERSEY</v>
          </cell>
          <cell r="E116" t="str">
            <v>1152/64</v>
          </cell>
        </row>
        <row r="117">
          <cell r="A117" t="str">
            <v>JOHNSTON ATOLL</v>
          </cell>
          <cell r="E117" t="str">
            <v>1152/128</v>
          </cell>
        </row>
        <row r="118">
          <cell r="A118" t="str">
            <v>JORDAN</v>
          </cell>
          <cell r="E118" t="str">
            <v>1152/192</v>
          </cell>
        </row>
        <row r="119">
          <cell r="A119" t="str">
            <v>KAZAKHSTAN</v>
          </cell>
          <cell r="E119" t="str">
            <v>1152/256</v>
          </cell>
        </row>
        <row r="120">
          <cell r="A120" t="str">
            <v>KENYA</v>
          </cell>
          <cell r="E120" t="str">
            <v>1152/384</v>
          </cell>
        </row>
        <row r="121">
          <cell r="A121" t="str">
            <v>KIRIBATI</v>
          </cell>
          <cell r="E121" t="str">
            <v>1152/512</v>
          </cell>
        </row>
        <row r="122">
          <cell r="A122" t="str">
            <v>KOREA, NORTH</v>
          </cell>
          <cell r="E122" t="str">
            <v>1152/640</v>
          </cell>
        </row>
        <row r="123">
          <cell r="A123" t="str">
            <v>KOREA, SOUTH</v>
          </cell>
          <cell r="E123" t="str">
            <v>1152/768</v>
          </cell>
        </row>
        <row r="124">
          <cell r="A124" t="str">
            <v>KUWAIT</v>
          </cell>
          <cell r="E124" t="str">
            <v>1152/896</v>
          </cell>
        </row>
        <row r="125">
          <cell r="A125" t="str">
            <v>KYRGYZSTAN</v>
          </cell>
          <cell r="E125" t="str">
            <v>1152/1024</v>
          </cell>
        </row>
        <row r="126">
          <cell r="A126" t="str">
            <v>LAOS</v>
          </cell>
          <cell r="E126" t="str">
            <v>1280/64</v>
          </cell>
        </row>
        <row r="127">
          <cell r="A127" t="str">
            <v>LATVIA</v>
          </cell>
          <cell r="E127" t="str">
            <v>1280/128</v>
          </cell>
        </row>
        <row r="128">
          <cell r="A128" t="str">
            <v>LEBANON</v>
          </cell>
          <cell r="E128" t="str">
            <v>1280/192</v>
          </cell>
        </row>
        <row r="129">
          <cell r="A129" t="str">
            <v>LESOTHO</v>
          </cell>
          <cell r="E129" t="str">
            <v>1280/256</v>
          </cell>
        </row>
        <row r="130">
          <cell r="A130" t="str">
            <v>LIBERIA</v>
          </cell>
          <cell r="E130" t="str">
            <v>1280/384</v>
          </cell>
        </row>
        <row r="131">
          <cell r="A131" t="str">
            <v>LIBYA</v>
          </cell>
          <cell r="E131" t="str">
            <v>1280/512</v>
          </cell>
        </row>
        <row r="132">
          <cell r="A132" t="str">
            <v>LIECHTENSTEIN</v>
          </cell>
          <cell r="E132" t="str">
            <v>1280/640</v>
          </cell>
        </row>
        <row r="133">
          <cell r="A133" t="str">
            <v>LITHUANIA</v>
          </cell>
          <cell r="E133" t="str">
            <v>1280/768</v>
          </cell>
        </row>
        <row r="134">
          <cell r="A134" t="str">
            <v>LUXEMBOURG</v>
          </cell>
          <cell r="E134" t="str">
            <v>1280/896</v>
          </cell>
        </row>
        <row r="135">
          <cell r="A135" t="str">
            <v>MACAO</v>
          </cell>
          <cell r="E135" t="str">
            <v>1280/1024</v>
          </cell>
        </row>
        <row r="136">
          <cell r="A136" t="str">
            <v>MACEDONIA</v>
          </cell>
          <cell r="E136" t="str">
            <v>1408/64</v>
          </cell>
        </row>
        <row r="137">
          <cell r="A137" t="str">
            <v>MADAGASCAR</v>
          </cell>
          <cell r="E137" t="str">
            <v>1408/128</v>
          </cell>
        </row>
        <row r="138">
          <cell r="A138" t="str">
            <v>MALAWI</v>
          </cell>
          <cell r="E138" t="str">
            <v>1408/192</v>
          </cell>
        </row>
        <row r="139">
          <cell r="A139" t="str">
            <v>MALAYSIA</v>
          </cell>
          <cell r="E139" t="str">
            <v>1408/256</v>
          </cell>
        </row>
        <row r="140">
          <cell r="A140" t="str">
            <v>MALDIVES</v>
          </cell>
          <cell r="E140" t="str">
            <v>1408/384</v>
          </cell>
        </row>
        <row r="141">
          <cell r="A141" t="str">
            <v>MALI</v>
          </cell>
          <cell r="E141" t="str">
            <v>1408/512</v>
          </cell>
        </row>
        <row r="142">
          <cell r="A142" t="str">
            <v>MALTA</v>
          </cell>
          <cell r="E142" t="str">
            <v>1408/640</v>
          </cell>
        </row>
        <row r="143">
          <cell r="A143" t="str">
            <v>MANN</v>
          </cell>
          <cell r="E143" t="str">
            <v>1408/768</v>
          </cell>
        </row>
        <row r="144">
          <cell r="A144" t="str">
            <v>MARSHALL ISLANDS</v>
          </cell>
          <cell r="E144" t="str">
            <v>1408/896</v>
          </cell>
        </row>
        <row r="145">
          <cell r="A145" t="str">
            <v>MARTINIQUE</v>
          </cell>
          <cell r="E145" t="str">
            <v>1408/1024</v>
          </cell>
        </row>
        <row r="146">
          <cell r="A146" t="str">
            <v>MAURITANIA</v>
          </cell>
          <cell r="E146" t="str">
            <v>1536/64</v>
          </cell>
        </row>
        <row r="147">
          <cell r="A147" t="str">
            <v>MAURITIUS</v>
          </cell>
          <cell r="E147" t="str">
            <v>1536/128</v>
          </cell>
        </row>
        <row r="148">
          <cell r="A148" t="str">
            <v>MAYOTTE</v>
          </cell>
          <cell r="E148" t="str">
            <v>1536/192</v>
          </cell>
        </row>
        <row r="149">
          <cell r="A149" t="str">
            <v>MEXICO</v>
          </cell>
          <cell r="E149" t="str">
            <v>1536/256</v>
          </cell>
        </row>
        <row r="150">
          <cell r="A150" t="str">
            <v>MICRONESIA</v>
          </cell>
          <cell r="E150" t="str">
            <v>1536/384</v>
          </cell>
        </row>
        <row r="151">
          <cell r="A151" t="str">
            <v>MIDWAY ISLAND</v>
          </cell>
          <cell r="E151" t="str">
            <v>1536/512</v>
          </cell>
        </row>
        <row r="152">
          <cell r="A152" t="str">
            <v>MOLDOVA</v>
          </cell>
          <cell r="E152" t="str">
            <v>1536/640</v>
          </cell>
        </row>
        <row r="153">
          <cell r="A153" t="str">
            <v>MONACO</v>
          </cell>
          <cell r="E153" t="str">
            <v>1536/768</v>
          </cell>
        </row>
        <row r="154">
          <cell r="A154" t="str">
            <v>MONGOLIA</v>
          </cell>
          <cell r="E154" t="str">
            <v>1536/896</v>
          </cell>
        </row>
        <row r="155">
          <cell r="A155" t="str">
            <v>MONTSERRAT</v>
          </cell>
          <cell r="E155" t="str">
            <v>1536/1024</v>
          </cell>
        </row>
        <row r="156">
          <cell r="A156" t="str">
            <v>MOROCCO</v>
          </cell>
          <cell r="E156" t="str">
            <v>1664/64</v>
          </cell>
        </row>
        <row r="157">
          <cell r="A157" t="str">
            <v>MOZAMBIQUE</v>
          </cell>
          <cell r="E157" t="str">
            <v>1664/128</v>
          </cell>
        </row>
        <row r="158">
          <cell r="A158" t="str">
            <v>MYANMAR</v>
          </cell>
          <cell r="E158" t="str">
            <v>1664/192</v>
          </cell>
        </row>
        <row r="159">
          <cell r="A159" t="str">
            <v>NAMIBIA</v>
          </cell>
          <cell r="E159" t="str">
            <v>1664/256</v>
          </cell>
        </row>
        <row r="160">
          <cell r="A160" t="str">
            <v>NAURU</v>
          </cell>
          <cell r="E160" t="str">
            <v>1664/384</v>
          </cell>
        </row>
        <row r="161">
          <cell r="A161" t="str">
            <v>NAVASSA ISLAND</v>
          </cell>
          <cell r="E161" t="str">
            <v>1664/512</v>
          </cell>
        </row>
        <row r="162">
          <cell r="A162" t="str">
            <v>NEPAL</v>
          </cell>
          <cell r="E162" t="str">
            <v>1664/640</v>
          </cell>
        </row>
        <row r="163">
          <cell r="A163" t="str">
            <v>NETHERLANDS</v>
          </cell>
          <cell r="E163" t="str">
            <v>1664/768</v>
          </cell>
        </row>
        <row r="164">
          <cell r="A164" t="str">
            <v>NETHERLANDS ANTILLES</v>
          </cell>
          <cell r="E164" t="str">
            <v>1664/896</v>
          </cell>
        </row>
        <row r="165">
          <cell r="A165" t="str">
            <v>NEW CALEDONIA</v>
          </cell>
          <cell r="E165" t="str">
            <v>1664/1024</v>
          </cell>
        </row>
        <row r="166">
          <cell r="A166" t="str">
            <v>NEW ZEALAND</v>
          </cell>
          <cell r="E166" t="str">
            <v>1792/64</v>
          </cell>
        </row>
        <row r="167">
          <cell r="A167" t="str">
            <v>NICARAGUA</v>
          </cell>
          <cell r="E167" t="str">
            <v>1792/128</v>
          </cell>
        </row>
        <row r="168">
          <cell r="A168" t="str">
            <v>NIGER</v>
          </cell>
          <cell r="E168" t="str">
            <v>1792/192</v>
          </cell>
        </row>
        <row r="169">
          <cell r="A169" t="str">
            <v>NIGERIA</v>
          </cell>
          <cell r="E169" t="str">
            <v>1792/256</v>
          </cell>
        </row>
        <row r="170">
          <cell r="A170" t="str">
            <v>NIUE</v>
          </cell>
          <cell r="E170" t="str">
            <v>1792/384</v>
          </cell>
        </row>
        <row r="171">
          <cell r="A171" t="str">
            <v>NORFOLK ISLAND</v>
          </cell>
          <cell r="E171" t="str">
            <v>1792/512</v>
          </cell>
        </row>
        <row r="172">
          <cell r="A172" t="str">
            <v>NORTHERN MARIANA ISLANDS</v>
          </cell>
          <cell r="E172" t="str">
            <v>1792/640</v>
          </cell>
        </row>
        <row r="173">
          <cell r="A173" t="str">
            <v>NORWAY</v>
          </cell>
          <cell r="E173" t="str">
            <v>1792/768</v>
          </cell>
        </row>
        <row r="174">
          <cell r="A174" t="str">
            <v>OMAN</v>
          </cell>
          <cell r="E174" t="str">
            <v>1792/896</v>
          </cell>
        </row>
        <row r="175">
          <cell r="A175" t="str">
            <v>PAKISTAN</v>
          </cell>
          <cell r="E175" t="str">
            <v>1792/1024</v>
          </cell>
        </row>
        <row r="176">
          <cell r="A176" t="str">
            <v>PALAU</v>
          </cell>
          <cell r="E176" t="str">
            <v>1920/64</v>
          </cell>
        </row>
        <row r="177">
          <cell r="A177" t="str">
            <v>PALESTINIAN TERRITORY</v>
          </cell>
          <cell r="E177" t="str">
            <v xml:space="preserve">1920/128 </v>
          </cell>
        </row>
        <row r="178">
          <cell r="A178" t="str">
            <v>PALMYRA ATOLL</v>
          </cell>
          <cell r="E178" t="str">
            <v>1920/192</v>
          </cell>
        </row>
        <row r="179">
          <cell r="A179" t="str">
            <v>PANAMA</v>
          </cell>
          <cell r="E179" t="str">
            <v>1920/256</v>
          </cell>
        </row>
        <row r="180">
          <cell r="A180" t="str">
            <v>PAPUA NEW GUINEA</v>
          </cell>
          <cell r="E180" t="str">
            <v>1920/384</v>
          </cell>
        </row>
        <row r="181">
          <cell r="A181" t="str">
            <v>PARAGUAY</v>
          </cell>
          <cell r="E181" t="str">
            <v>1920/512</v>
          </cell>
        </row>
        <row r="182">
          <cell r="A182" t="str">
            <v>PERU</v>
          </cell>
          <cell r="E182" t="str">
            <v>1920/640</v>
          </cell>
        </row>
        <row r="183">
          <cell r="A183" t="str">
            <v>PHILIPPINES</v>
          </cell>
          <cell r="E183" t="str">
            <v>1920/768</v>
          </cell>
        </row>
        <row r="184">
          <cell r="A184" t="str">
            <v>PITCAIRN</v>
          </cell>
          <cell r="E184" t="str">
            <v>1920/896</v>
          </cell>
        </row>
        <row r="185">
          <cell r="A185" t="str">
            <v>POLAND</v>
          </cell>
          <cell r="E185" t="str">
            <v>1920/1024</v>
          </cell>
        </row>
        <row r="186">
          <cell r="A186" t="str">
            <v>PORTUGAL</v>
          </cell>
          <cell r="E186" t="str">
            <v>2048/64</v>
          </cell>
        </row>
        <row r="187">
          <cell r="A187" t="str">
            <v>PUERTO RICO</v>
          </cell>
          <cell r="E187" t="str">
            <v>2048/128</v>
          </cell>
        </row>
        <row r="188">
          <cell r="A188" t="str">
            <v>QATAR</v>
          </cell>
          <cell r="E188" t="str">
            <v>2048/192</v>
          </cell>
        </row>
        <row r="189">
          <cell r="A189" t="str">
            <v>REUNION</v>
          </cell>
          <cell r="E189" t="str">
            <v>2048/256</v>
          </cell>
        </row>
        <row r="190">
          <cell r="A190" t="str">
            <v>ROMANIA</v>
          </cell>
          <cell r="E190" t="str">
            <v>2048/384</v>
          </cell>
        </row>
        <row r="191">
          <cell r="A191" t="str">
            <v>RUSSIAN FEDERATION</v>
          </cell>
          <cell r="E191" t="str">
            <v>2048/512</v>
          </cell>
        </row>
        <row r="192">
          <cell r="A192" t="str">
            <v>RWANDA</v>
          </cell>
          <cell r="E192" t="str">
            <v>2048/640</v>
          </cell>
        </row>
        <row r="193">
          <cell r="A193" t="str">
            <v>SAINT HELENA</v>
          </cell>
          <cell r="E193" t="str">
            <v>2048/768</v>
          </cell>
        </row>
        <row r="194">
          <cell r="A194" t="str">
            <v>SAINT KITTS AND NEVIS</v>
          </cell>
          <cell r="E194" t="str">
            <v>2048/896</v>
          </cell>
        </row>
        <row r="195">
          <cell r="A195" t="str">
            <v>SAINT LUCIA</v>
          </cell>
          <cell r="E195" t="str">
            <v>2048/1024</v>
          </cell>
        </row>
        <row r="196">
          <cell r="A196" t="str">
            <v>SAINT PIERRE AND MIQUELON</v>
          </cell>
          <cell r="E196" t="str">
            <v>3072/64</v>
          </cell>
        </row>
        <row r="197">
          <cell r="A197" t="str">
            <v>SAINT VINCENT AND THE GRENADINES</v>
          </cell>
          <cell r="E197" t="str">
            <v>3072/128</v>
          </cell>
        </row>
        <row r="198">
          <cell r="A198" t="str">
            <v>SAMOA</v>
          </cell>
          <cell r="E198" t="str">
            <v>3072/192</v>
          </cell>
        </row>
        <row r="199">
          <cell r="A199" t="str">
            <v>SAN MARINO</v>
          </cell>
          <cell r="E199" t="str">
            <v>3072/256</v>
          </cell>
        </row>
        <row r="200">
          <cell r="A200" t="str">
            <v>SAO TOME AND PRINCIPE</v>
          </cell>
          <cell r="E200" t="str">
            <v>3072/384</v>
          </cell>
        </row>
        <row r="201">
          <cell r="A201" t="str">
            <v>SAUDI ARABIA</v>
          </cell>
          <cell r="E201" t="str">
            <v>3072/512</v>
          </cell>
        </row>
        <row r="202">
          <cell r="A202" t="str">
            <v>SENEGAL</v>
          </cell>
          <cell r="E202" t="str">
            <v>3072/640</v>
          </cell>
        </row>
        <row r="203">
          <cell r="A203" t="str">
            <v>SERBIA AND MONTENEGRO</v>
          </cell>
          <cell r="E203" t="str">
            <v>3072/768</v>
          </cell>
        </row>
        <row r="204">
          <cell r="A204" t="str">
            <v>SEYCHELLES</v>
          </cell>
          <cell r="E204" t="str">
            <v>3072/896</v>
          </cell>
        </row>
        <row r="205">
          <cell r="A205" t="str">
            <v>SIERRA LEONE</v>
          </cell>
          <cell r="E205" t="str">
            <v>3072/1024</v>
          </cell>
        </row>
        <row r="206">
          <cell r="A206" t="str">
            <v>SINGAPORE</v>
          </cell>
          <cell r="E206" t="str">
            <v>4096/64</v>
          </cell>
        </row>
        <row r="207">
          <cell r="A207" t="str">
            <v>SLOVAKIA</v>
          </cell>
          <cell r="E207" t="str">
            <v>4096/128</v>
          </cell>
        </row>
        <row r="208">
          <cell r="A208" t="str">
            <v>SLOVENIA</v>
          </cell>
          <cell r="E208" t="str">
            <v>4096/192</v>
          </cell>
        </row>
        <row r="209">
          <cell r="A209" t="str">
            <v>SOLOMON ISLANDS</v>
          </cell>
          <cell r="E209" t="str">
            <v>4096/256</v>
          </cell>
        </row>
        <row r="210">
          <cell r="A210" t="str">
            <v>SOMALIA</v>
          </cell>
          <cell r="E210" t="str">
            <v>4096/384</v>
          </cell>
        </row>
        <row r="211">
          <cell r="A211" t="str">
            <v>SOUTH AFRICA</v>
          </cell>
          <cell r="E211" t="str">
            <v>4096/512</v>
          </cell>
        </row>
        <row r="212">
          <cell r="A212" t="str">
            <v>SOUTH GEORGIA AND THE SOUTH SANDWICH ISLANDS</v>
          </cell>
          <cell r="E212" t="str">
            <v>4096/640</v>
          </cell>
        </row>
        <row r="213">
          <cell r="A213" t="str">
            <v>SPAIN</v>
          </cell>
          <cell r="E213" t="str">
            <v>4096/768</v>
          </cell>
        </row>
        <row r="214">
          <cell r="A214" t="str">
            <v>SPRATLY ISLANDS</v>
          </cell>
          <cell r="E214" t="str">
            <v>4096/896</v>
          </cell>
        </row>
        <row r="215">
          <cell r="A215" t="str">
            <v>SRI LANKA</v>
          </cell>
          <cell r="E215" t="str">
            <v>4096/1024</v>
          </cell>
        </row>
        <row r="216">
          <cell r="A216" t="str">
            <v>SUDAN</v>
          </cell>
          <cell r="E216" t="str">
            <v>64/64</v>
          </cell>
        </row>
        <row r="217">
          <cell r="A217" t="str">
            <v>SURINAME</v>
          </cell>
          <cell r="E217" t="str">
            <v>128/128</v>
          </cell>
        </row>
        <row r="218">
          <cell r="A218" t="str">
            <v>SVALBARD AND JAN MAYEN</v>
          </cell>
          <cell r="E218" t="str">
            <v>256/256</v>
          </cell>
        </row>
        <row r="219">
          <cell r="A219" t="str">
            <v>SWAZILAND</v>
          </cell>
          <cell r="E219" t="str">
            <v>384/384</v>
          </cell>
        </row>
        <row r="220">
          <cell r="A220" t="str">
            <v>SWEDEN</v>
          </cell>
          <cell r="E220" t="str">
            <v>512/512</v>
          </cell>
        </row>
        <row r="221">
          <cell r="A221" t="str">
            <v>SWITZERLAND</v>
          </cell>
          <cell r="E221" t="str">
            <v>768/768</v>
          </cell>
        </row>
        <row r="222">
          <cell r="A222" t="str">
            <v>SYRIA</v>
          </cell>
          <cell r="E222" t="str">
            <v>896/896</v>
          </cell>
        </row>
        <row r="223">
          <cell r="A223" t="str">
            <v>TAIWAN</v>
          </cell>
          <cell r="E223" t="str">
            <v>1024/1024</v>
          </cell>
        </row>
        <row r="224">
          <cell r="A224" t="str">
            <v>TAJIKISTAN</v>
          </cell>
        </row>
        <row r="225">
          <cell r="A225" t="str">
            <v>TANZANIA</v>
          </cell>
        </row>
        <row r="226">
          <cell r="A226" t="str">
            <v>THAILAND</v>
          </cell>
        </row>
        <row r="227">
          <cell r="A227" t="str">
            <v>TOGO</v>
          </cell>
        </row>
        <row r="228">
          <cell r="A228" t="str">
            <v>TOKELAU</v>
          </cell>
        </row>
        <row r="229">
          <cell r="A229" t="str">
            <v>TONGA</v>
          </cell>
        </row>
        <row r="230">
          <cell r="A230" t="str">
            <v>TRINIDAD AND TOBAGO</v>
          </cell>
        </row>
        <row r="231">
          <cell r="A231" t="str">
            <v>TRISTAN DA CUNHA</v>
          </cell>
        </row>
        <row r="232">
          <cell r="A232" t="str">
            <v>TROMELIN ISLAND</v>
          </cell>
        </row>
        <row r="233">
          <cell r="A233" t="str">
            <v>TUNISIA</v>
          </cell>
        </row>
        <row r="234">
          <cell r="A234" t="str">
            <v>TURKEY</v>
          </cell>
        </row>
        <row r="235">
          <cell r="A235" t="str">
            <v>TURKMENISTAN</v>
          </cell>
        </row>
        <row r="236">
          <cell r="A236" t="str">
            <v>TURKS AND CAICOS ISLANDS</v>
          </cell>
        </row>
        <row r="237">
          <cell r="A237" t="str">
            <v>TUVALU</v>
          </cell>
        </row>
        <row r="238">
          <cell r="A238" t="str">
            <v>UGANDA</v>
          </cell>
        </row>
        <row r="239">
          <cell r="A239" t="str">
            <v>UKRAINE</v>
          </cell>
        </row>
        <row r="240">
          <cell r="A240" t="str">
            <v>UNITED ARAB EMIRATES</v>
          </cell>
        </row>
        <row r="241">
          <cell r="A241" t="str">
            <v>UNITED KINGDOM</v>
          </cell>
        </row>
        <row r="242">
          <cell r="A242" t="str">
            <v>UNITED STATES</v>
          </cell>
        </row>
        <row r="243">
          <cell r="A243" t="str">
            <v>URUGUAY</v>
          </cell>
        </row>
        <row r="244">
          <cell r="A244" t="str">
            <v>US VIRGIN ISLANDS</v>
          </cell>
        </row>
        <row r="245">
          <cell r="A245" t="str">
            <v>UZBEKISTAN</v>
          </cell>
        </row>
        <row r="246">
          <cell r="A246" t="str">
            <v>VANUATU</v>
          </cell>
        </row>
        <row r="247">
          <cell r="A247" t="str">
            <v>VATICAN CITY</v>
          </cell>
        </row>
        <row r="248">
          <cell r="A248" t="str">
            <v>VENEZUELA</v>
          </cell>
        </row>
        <row r="249">
          <cell r="A249" t="str">
            <v>VIETNAM</v>
          </cell>
        </row>
        <row r="250">
          <cell r="A250" t="str">
            <v>WAKE ISLAND</v>
          </cell>
        </row>
        <row r="251">
          <cell r="A251" t="str">
            <v>WALLIS AND FUTUNA</v>
          </cell>
        </row>
        <row r="252">
          <cell r="A252" t="str">
            <v>WESTERN SAHARA</v>
          </cell>
        </row>
        <row r="253">
          <cell r="A253" t="str">
            <v>YEMEN</v>
          </cell>
        </row>
        <row r="254">
          <cell r="A254" t="str">
            <v>ZAMBIA</v>
          </cell>
        </row>
        <row r="255">
          <cell r="A255" t="str">
            <v>ZIMBABWE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showGridLines="0" workbookViewId="0">
      <selection activeCell="B13" sqref="B13"/>
    </sheetView>
  </sheetViews>
  <sheetFormatPr defaultColWidth="9" defaultRowHeight="13.8"/>
  <cols>
    <col min="1" max="1" width="9" style="1"/>
    <col min="2" max="2" width="14.21875" style="1" customWidth="1"/>
    <col min="3" max="3" width="9" style="1"/>
    <col min="4" max="4" width="15" style="1" customWidth="1"/>
    <col min="5" max="5" width="32.44140625" style="1" customWidth="1"/>
    <col min="6" max="6" width="23.88671875" style="1" customWidth="1"/>
    <col min="7" max="7" width="20.44140625" style="1" customWidth="1"/>
    <col min="8" max="8" width="26.77734375" style="1" customWidth="1"/>
    <col min="9" max="16384" width="9" style="1"/>
  </cols>
  <sheetData>
    <row r="1" spans="1:8">
      <c r="B1" s="31"/>
      <c r="C1" s="31"/>
    </row>
    <row r="2" spans="1:8" ht="22.2">
      <c r="A2" s="26"/>
      <c r="B2" s="27" t="s">
        <v>20</v>
      </c>
      <c r="C2" s="26"/>
      <c r="D2" s="26"/>
      <c r="E2" s="26"/>
      <c r="F2" s="26"/>
      <c r="G2" s="26"/>
    </row>
    <row r="3" spans="1:8">
      <c r="A3" s="26"/>
      <c r="B3" s="28" t="s">
        <v>49</v>
      </c>
      <c r="C3" s="63">
        <v>1.2</v>
      </c>
      <c r="D3" s="29"/>
      <c r="E3" s="26"/>
      <c r="F3" s="26"/>
      <c r="G3" s="26"/>
    </row>
    <row r="4" spans="1:8">
      <c r="A4" s="26"/>
      <c r="B4" s="28" t="s">
        <v>31</v>
      </c>
      <c r="C4" s="11" t="s">
        <v>10</v>
      </c>
      <c r="D4" s="11"/>
      <c r="E4" s="26"/>
      <c r="F4" s="26"/>
      <c r="G4" s="26"/>
    </row>
    <row r="5" spans="1:8" ht="14.4" thickBot="1">
      <c r="A5" s="26"/>
      <c r="B5" s="28"/>
      <c r="C5" s="29"/>
      <c r="D5" s="29"/>
      <c r="E5" s="26"/>
      <c r="F5" s="26"/>
      <c r="G5" s="26"/>
    </row>
    <row r="6" spans="1:8" ht="14.25" customHeight="1" thickBot="1">
      <c r="A6" s="26"/>
      <c r="B6" s="28" t="s">
        <v>50</v>
      </c>
      <c r="C6" s="126" t="s">
        <v>127</v>
      </c>
      <c r="D6" s="126"/>
      <c r="E6" s="127"/>
      <c r="F6" s="26"/>
      <c r="G6" s="26"/>
    </row>
    <row r="7" spans="1:8">
      <c r="A7" s="26"/>
      <c r="B7" s="28" t="s">
        <v>51</v>
      </c>
      <c r="C7" s="126" t="s">
        <v>128</v>
      </c>
      <c r="D7" s="126"/>
      <c r="E7" s="127"/>
      <c r="F7" s="26"/>
      <c r="G7" s="26"/>
    </row>
    <row r="8" spans="1:8">
      <c r="A8" s="26"/>
      <c r="B8" s="28"/>
      <c r="C8" s="26"/>
      <c r="D8" s="26"/>
      <c r="E8" s="26"/>
      <c r="F8" s="26"/>
      <c r="G8" s="26"/>
    </row>
    <row r="9" spans="1:8">
      <c r="A9" s="26"/>
      <c r="B9" s="19"/>
      <c r="C9" s="19"/>
      <c r="D9" s="19"/>
      <c r="E9" s="19"/>
      <c r="F9" s="26"/>
      <c r="G9" s="26"/>
    </row>
    <row r="10" spans="1:8">
      <c r="B10" s="5" t="s">
        <v>40</v>
      </c>
    </row>
    <row r="11" spans="1:8" s="36" customFormat="1" ht="26.4">
      <c r="B11" s="52" t="s">
        <v>27</v>
      </c>
      <c r="C11" s="53" t="s">
        <v>41</v>
      </c>
      <c r="D11" s="53" t="s">
        <v>23</v>
      </c>
      <c r="E11" s="53" t="s">
        <v>24</v>
      </c>
      <c r="F11" s="53" t="s">
        <v>30</v>
      </c>
      <c r="G11" s="54" t="s">
        <v>29</v>
      </c>
      <c r="H11" s="90" t="s">
        <v>42</v>
      </c>
    </row>
    <row r="12" spans="1:8" s="36" customFormat="1" ht="26.4">
      <c r="B12" s="38">
        <v>39293</v>
      </c>
      <c r="C12" s="39" t="s">
        <v>56</v>
      </c>
      <c r="D12" s="40"/>
      <c r="E12" s="41" t="s">
        <v>28</v>
      </c>
      <c r="F12" s="77" t="s">
        <v>149</v>
      </c>
      <c r="G12" s="89"/>
      <c r="H12" s="91" t="s">
        <v>57</v>
      </c>
    </row>
    <row r="13" spans="1:8" s="36" customFormat="1" ht="26.4">
      <c r="B13" s="115">
        <v>39295</v>
      </c>
      <c r="C13" s="39" t="s">
        <v>77</v>
      </c>
      <c r="D13" s="40"/>
      <c r="E13" s="41" t="s">
        <v>78</v>
      </c>
      <c r="F13" s="77" t="s">
        <v>149</v>
      </c>
      <c r="G13" s="113" t="s">
        <v>150</v>
      </c>
      <c r="H13" s="91" t="s">
        <v>57</v>
      </c>
    </row>
    <row r="14" spans="1:8" s="37" customFormat="1" ht="26.4">
      <c r="B14" s="38">
        <v>39311</v>
      </c>
      <c r="C14" s="39" t="s">
        <v>125</v>
      </c>
      <c r="D14" s="40"/>
      <c r="E14" s="41" t="s">
        <v>78</v>
      </c>
      <c r="F14" s="77" t="s">
        <v>149</v>
      </c>
      <c r="G14" s="113" t="s">
        <v>129</v>
      </c>
      <c r="H14" s="91" t="s">
        <v>57</v>
      </c>
    </row>
    <row r="15" spans="1:8" s="37" customFormat="1" ht="13.2">
      <c r="B15" s="45"/>
      <c r="C15" s="46"/>
      <c r="D15" s="43"/>
      <c r="E15" s="43"/>
      <c r="F15" s="43"/>
      <c r="G15" s="43"/>
      <c r="H15" s="44"/>
    </row>
    <row r="16" spans="1:8" s="36" customFormat="1">
      <c r="B16" s="38"/>
      <c r="C16" s="42"/>
      <c r="D16" s="40"/>
      <c r="E16" s="43"/>
      <c r="F16" s="43"/>
      <c r="G16" s="43"/>
      <c r="H16" s="47"/>
    </row>
    <row r="17" spans="2:8" s="36" customFormat="1">
      <c r="B17" s="45"/>
      <c r="C17" s="46"/>
      <c r="D17" s="43"/>
      <c r="E17" s="43"/>
      <c r="F17" s="43"/>
      <c r="G17" s="43"/>
      <c r="H17" s="44"/>
    </row>
    <row r="18" spans="2:8" s="36" customFormat="1">
      <c r="B18" s="45"/>
      <c r="C18" s="46"/>
      <c r="D18" s="43"/>
      <c r="E18" s="43"/>
      <c r="F18" s="43"/>
      <c r="G18" s="43"/>
      <c r="H18" s="44"/>
    </row>
    <row r="19" spans="2:8" s="36" customFormat="1">
      <c r="B19" s="45"/>
      <c r="C19" s="46"/>
      <c r="D19" s="43"/>
      <c r="E19" s="43"/>
      <c r="F19" s="43"/>
      <c r="G19" s="43"/>
      <c r="H19" s="44"/>
    </row>
    <row r="20" spans="2:8" s="36" customFormat="1">
      <c r="B20" s="45"/>
      <c r="C20" s="46"/>
      <c r="D20" s="43"/>
      <c r="E20" s="43"/>
      <c r="F20" s="43"/>
      <c r="G20" s="43"/>
      <c r="H20" s="44"/>
    </row>
    <row r="21" spans="2:8" s="36" customFormat="1">
      <c r="B21" s="45"/>
      <c r="C21" s="46"/>
      <c r="D21" s="43"/>
      <c r="E21" s="43"/>
      <c r="F21" s="43"/>
      <c r="G21" s="43"/>
      <c r="H21" s="44"/>
    </row>
    <row r="22" spans="2:8" s="36" customFormat="1">
      <c r="B22" s="45"/>
      <c r="C22" s="46"/>
      <c r="D22" s="43"/>
      <c r="E22" s="43"/>
      <c r="F22" s="43"/>
      <c r="G22" s="43"/>
      <c r="H22" s="44"/>
    </row>
    <row r="23" spans="2:8" s="36" customFormat="1">
      <c r="B23" s="48"/>
      <c r="C23" s="49"/>
      <c r="D23" s="50"/>
      <c r="E23" s="50"/>
      <c r="F23" s="50"/>
      <c r="G23" s="50"/>
      <c r="H23" s="51"/>
    </row>
  </sheetData>
  <mergeCells count="2">
    <mergeCell ref="C6:E6"/>
    <mergeCell ref="C7:E7"/>
  </mergeCells>
  <phoneticPr fontId="0"/>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20"/>
  <sheetViews>
    <sheetView tabSelected="1" topLeftCell="A48" workbookViewId="0">
      <selection activeCell="D52" sqref="D52:F52"/>
    </sheetView>
  </sheetViews>
  <sheetFormatPr defaultRowHeight="13.8" outlineLevelRow="1"/>
  <cols>
    <col min="1" max="1" width="15.77734375" customWidth="1"/>
    <col min="2" max="2" width="18.109375" style="99" customWidth="1"/>
    <col min="3" max="3" width="42.109375" customWidth="1"/>
    <col min="6" max="6" width="23.6640625" customWidth="1"/>
    <col min="7" max="7" width="18.44140625" hidden="1" customWidth="1"/>
    <col min="8" max="8" width="17.21875" customWidth="1"/>
    <col min="9" max="9" width="9" style="104"/>
    <col min="10" max="10" width="18" style="102" customWidth="1"/>
  </cols>
  <sheetData>
    <row r="1" spans="1:11" s="2" customFormat="1" ht="12.75" customHeight="1">
      <c r="A1" s="64" t="s">
        <v>20</v>
      </c>
      <c r="B1" s="137"/>
      <c r="C1" s="137"/>
      <c r="D1" s="137"/>
      <c r="E1" s="6"/>
      <c r="F1" s="6"/>
      <c r="G1" s="6"/>
      <c r="H1" s="6"/>
      <c r="I1" s="116"/>
      <c r="J1" s="117"/>
      <c r="K1" s="7"/>
    </row>
    <row r="2" spans="1:11" s="2" customFormat="1" ht="11.25" customHeight="1" thickBot="1">
      <c r="A2" s="7"/>
      <c r="B2" s="138"/>
      <c r="C2" s="138"/>
      <c r="D2" s="138"/>
      <c r="E2" s="6"/>
      <c r="F2" s="6"/>
      <c r="G2" s="6"/>
      <c r="H2" s="6"/>
      <c r="I2" s="116"/>
      <c r="J2" s="117"/>
      <c r="K2" s="7"/>
    </row>
    <row r="3" spans="1:11" s="3" customFormat="1" ht="15" customHeight="1">
      <c r="A3" s="65" t="s">
        <v>52</v>
      </c>
      <c r="B3" s="126" t="s">
        <v>130</v>
      </c>
      <c r="C3" s="126"/>
      <c r="D3" s="127"/>
      <c r="E3" s="68"/>
      <c r="F3" s="68"/>
      <c r="G3" s="68"/>
      <c r="H3" s="144"/>
      <c r="I3" s="144"/>
      <c r="J3" s="144"/>
      <c r="K3" s="9"/>
    </row>
    <row r="4" spans="1:11" s="3" customFormat="1" ht="13.2">
      <c r="A4" s="72" t="s">
        <v>53</v>
      </c>
      <c r="B4" s="146" t="s">
        <v>131</v>
      </c>
      <c r="C4" s="147"/>
      <c r="D4" s="148"/>
      <c r="E4" s="68"/>
      <c r="F4" s="68"/>
      <c r="G4" s="68"/>
      <c r="H4" s="144"/>
      <c r="I4" s="144"/>
      <c r="J4" s="144"/>
      <c r="K4" s="9"/>
    </row>
    <row r="5" spans="1:11" s="81" customFormat="1" ht="26.4">
      <c r="A5" s="72" t="s">
        <v>46</v>
      </c>
      <c r="B5" s="140" t="s">
        <v>132</v>
      </c>
      <c r="C5" s="141"/>
      <c r="D5" s="142"/>
      <c r="E5" s="79"/>
      <c r="F5" s="79"/>
      <c r="G5" s="79"/>
      <c r="H5" s="143"/>
      <c r="I5" s="143"/>
      <c r="J5" s="143"/>
      <c r="K5" s="80"/>
    </row>
    <row r="6" spans="1:11" s="3" customFormat="1" ht="15" customHeight="1">
      <c r="A6" s="12" t="s">
        <v>54</v>
      </c>
      <c r="B6" s="95">
        <f>COUNTIF(I12:I78,"Pass")</f>
        <v>20</v>
      </c>
      <c r="C6" s="10" t="s">
        <v>55</v>
      </c>
      <c r="D6" s="13">
        <f>COUNTIF(I10:I800,"Pending")</f>
        <v>0</v>
      </c>
      <c r="E6" s="8"/>
      <c r="F6" s="8"/>
      <c r="G6" s="8"/>
      <c r="H6" s="144"/>
      <c r="I6" s="144"/>
      <c r="J6" s="144"/>
      <c r="K6" s="9"/>
    </row>
    <row r="7" spans="1:11" s="3" customFormat="1" ht="15" customHeight="1" thickBot="1">
      <c r="A7" s="14" t="s">
        <v>18</v>
      </c>
      <c r="B7" s="96">
        <f>COUNTIF(I12:I78,"Fail")</f>
        <v>31</v>
      </c>
      <c r="C7" s="30" t="s">
        <v>44</v>
      </c>
      <c r="D7" s="66">
        <f>COUNTA(A12:A81) -15</f>
        <v>53</v>
      </c>
      <c r="E7" s="69"/>
      <c r="F7" s="69"/>
      <c r="G7" s="69"/>
      <c r="H7" s="144"/>
      <c r="I7" s="144"/>
      <c r="J7" s="144"/>
      <c r="K7" s="9"/>
    </row>
    <row r="8" spans="1:11" s="3" customFormat="1" ht="15" customHeight="1">
      <c r="A8" s="139"/>
      <c r="B8" s="139"/>
      <c r="C8" s="139"/>
      <c r="D8" s="139"/>
      <c r="E8" s="8"/>
      <c r="F8" s="8"/>
      <c r="G8" s="8"/>
      <c r="H8" s="8"/>
      <c r="I8" s="118"/>
      <c r="J8" s="118"/>
      <c r="K8" s="9"/>
    </row>
    <row r="9" spans="1:11" s="83" customFormat="1" ht="12" customHeight="1">
      <c r="A9" s="153" t="s">
        <v>47</v>
      </c>
      <c r="B9" s="154" t="s">
        <v>21</v>
      </c>
      <c r="C9" s="153" t="s">
        <v>32</v>
      </c>
      <c r="D9" s="156" t="s">
        <v>45</v>
      </c>
      <c r="E9" s="157"/>
      <c r="F9" s="157"/>
      <c r="G9" s="158"/>
      <c r="H9" s="149" t="s">
        <v>43</v>
      </c>
      <c r="I9" s="145" t="s">
        <v>22</v>
      </c>
      <c r="J9" s="145" t="s">
        <v>48</v>
      </c>
      <c r="K9" s="82"/>
    </row>
    <row r="10" spans="1:11" s="71" customFormat="1" ht="12" customHeight="1">
      <c r="A10" s="145"/>
      <c r="B10" s="155"/>
      <c r="C10" s="145"/>
      <c r="D10" s="150"/>
      <c r="E10" s="159"/>
      <c r="F10" s="159"/>
      <c r="G10" s="160"/>
      <c r="H10" s="150"/>
      <c r="I10" s="145"/>
      <c r="J10" s="145"/>
      <c r="K10" s="70"/>
    </row>
    <row r="11" spans="1:11" s="84" customFormat="1" ht="15">
      <c r="A11" s="151"/>
      <c r="B11" s="151"/>
      <c r="C11" s="151"/>
      <c r="D11" s="151"/>
      <c r="E11" s="151"/>
      <c r="F11" s="151"/>
      <c r="G11" s="151"/>
      <c r="H11" s="151"/>
      <c r="I11" s="151"/>
      <c r="J11" s="152"/>
    </row>
    <row r="12" spans="1:11" s="4" customFormat="1" ht="13.2">
      <c r="A12" s="131" t="s">
        <v>133</v>
      </c>
      <c r="B12" s="132"/>
      <c r="C12" s="132"/>
      <c r="D12" s="132"/>
      <c r="E12" s="132"/>
      <c r="F12" s="132"/>
      <c r="G12" s="132"/>
      <c r="H12" s="132"/>
      <c r="I12" s="132"/>
      <c r="J12" s="133"/>
    </row>
    <row r="13" spans="1:11" s="4" customFormat="1" ht="79.2" outlineLevel="1">
      <c r="A13" s="88" t="s">
        <v>11</v>
      </c>
      <c r="B13" s="97" t="s">
        <v>151</v>
      </c>
      <c r="C13" s="87" t="s">
        <v>156</v>
      </c>
      <c r="D13" s="129" t="s">
        <v>152</v>
      </c>
      <c r="E13" s="128"/>
      <c r="F13" s="128"/>
      <c r="G13" s="86"/>
      <c r="H13" s="111"/>
      <c r="I13" s="87" t="s">
        <v>54</v>
      </c>
      <c r="J13" s="85"/>
    </row>
    <row r="14" spans="1:11" s="4" customFormat="1" ht="13.2" outlineLevel="1">
      <c r="A14" s="134"/>
      <c r="B14" s="135"/>
      <c r="C14" s="135"/>
      <c r="D14" s="106"/>
      <c r="E14" s="106"/>
      <c r="F14" s="106"/>
      <c r="G14" s="106"/>
      <c r="H14" s="106"/>
      <c r="I14" s="106"/>
      <c r="J14" s="107"/>
    </row>
    <row r="15" spans="1:11" s="4" customFormat="1" ht="63.75" customHeight="1" outlineLevel="1">
      <c r="A15" s="88" t="s">
        <v>12</v>
      </c>
      <c r="B15" s="97" t="s">
        <v>151</v>
      </c>
      <c r="C15" s="87" t="s">
        <v>153</v>
      </c>
      <c r="D15" s="136" t="s">
        <v>163</v>
      </c>
      <c r="E15" s="128"/>
      <c r="F15" s="128"/>
      <c r="G15" s="86"/>
      <c r="H15" s="100"/>
      <c r="I15" s="119" t="s">
        <v>18</v>
      </c>
      <c r="J15" s="85"/>
    </row>
    <row r="16" spans="1:11" s="4" customFormat="1" ht="63.75" customHeight="1" outlineLevel="1">
      <c r="A16" s="88" t="s">
        <v>13</v>
      </c>
      <c r="B16" s="97" t="s">
        <v>151</v>
      </c>
      <c r="C16" s="87" t="s">
        <v>154</v>
      </c>
      <c r="D16" s="136" t="s">
        <v>163</v>
      </c>
      <c r="E16" s="128"/>
      <c r="F16" s="128"/>
      <c r="G16" s="86"/>
      <c r="H16" s="111"/>
      <c r="I16" s="114" t="s">
        <v>18</v>
      </c>
      <c r="J16" s="85"/>
    </row>
    <row r="17" spans="1:14" s="4" customFormat="1" ht="92.4" customHeight="1" outlineLevel="1">
      <c r="A17" s="88" t="s">
        <v>14</v>
      </c>
      <c r="B17" s="97" t="s">
        <v>151</v>
      </c>
      <c r="C17" s="87" t="s">
        <v>155</v>
      </c>
      <c r="D17" s="136" t="s">
        <v>163</v>
      </c>
      <c r="E17" s="128"/>
      <c r="F17" s="128"/>
      <c r="G17" s="86"/>
      <c r="H17" s="94"/>
      <c r="I17" s="114" t="s">
        <v>18</v>
      </c>
      <c r="J17" s="85"/>
    </row>
    <row r="18" spans="1:14" s="4" customFormat="1" ht="105.6" outlineLevel="1">
      <c r="A18" s="88" t="s">
        <v>15</v>
      </c>
      <c r="B18" s="105" t="s">
        <v>151</v>
      </c>
      <c r="C18" s="87" t="s">
        <v>157</v>
      </c>
      <c r="D18" s="136" t="s">
        <v>163</v>
      </c>
      <c r="E18" s="128"/>
      <c r="F18" s="128"/>
      <c r="G18" s="86"/>
      <c r="H18" s="100"/>
      <c r="I18" s="119" t="s">
        <v>18</v>
      </c>
      <c r="J18" s="85"/>
    </row>
    <row r="19" spans="1:14" s="4" customFormat="1" ht="13.2" outlineLevel="1">
      <c r="A19" s="134"/>
      <c r="B19" s="135"/>
      <c r="C19" s="135"/>
      <c r="D19" s="106"/>
      <c r="E19" s="106"/>
      <c r="F19" s="106"/>
      <c r="G19" s="106"/>
      <c r="H19" s="106"/>
      <c r="I19" s="106"/>
      <c r="J19" s="107"/>
    </row>
    <row r="20" spans="1:14" s="4" customFormat="1" ht="63.75" customHeight="1" outlineLevel="1">
      <c r="A20" s="88" t="s">
        <v>16</v>
      </c>
      <c r="B20" s="105" t="s">
        <v>151</v>
      </c>
      <c r="C20" s="87" t="s">
        <v>158</v>
      </c>
      <c r="D20" s="136" t="s">
        <v>163</v>
      </c>
      <c r="E20" s="128"/>
      <c r="F20" s="128"/>
      <c r="G20" s="86"/>
      <c r="H20" s="100"/>
      <c r="I20" s="120" t="s">
        <v>18</v>
      </c>
      <c r="J20" s="85"/>
    </row>
    <row r="21" spans="1:14" s="4" customFormat="1" ht="63.75" customHeight="1" outlineLevel="1">
      <c r="A21" s="88" t="s">
        <v>17</v>
      </c>
      <c r="B21" s="105" t="s">
        <v>151</v>
      </c>
      <c r="C21" s="87" t="s">
        <v>160</v>
      </c>
      <c r="D21" s="136" t="s">
        <v>163</v>
      </c>
      <c r="E21" s="128"/>
      <c r="F21" s="128"/>
      <c r="G21" s="86"/>
      <c r="H21" s="111"/>
      <c r="I21" s="120" t="s">
        <v>18</v>
      </c>
      <c r="J21" s="85"/>
    </row>
    <row r="22" spans="1:14" s="4" customFormat="1" ht="105.6" customHeight="1" outlineLevel="1">
      <c r="A22" s="88" t="s">
        <v>58</v>
      </c>
      <c r="B22" s="105" t="s">
        <v>151</v>
      </c>
      <c r="C22" s="87" t="s">
        <v>159</v>
      </c>
      <c r="D22" s="136" t="s">
        <v>163</v>
      </c>
      <c r="E22" s="128"/>
      <c r="F22" s="128"/>
      <c r="G22" s="86"/>
      <c r="H22" s="94"/>
      <c r="I22" s="120" t="s">
        <v>18</v>
      </c>
      <c r="J22" s="85"/>
    </row>
    <row r="23" spans="1:14" s="4" customFormat="1" ht="92.4" customHeight="1" outlineLevel="1">
      <c r="A23" s="88" t="s">
        <v>63</v>
      </c>
      <c r="B23" s="105" t="s">
        <v>151</v>
      </c>
      <c r="C23" s="87" t="s">
        <v>161</v>
      </c>
      <c r="D23" s="136" t="s">
        <v>163</v>
      </c>
      <c r="E23" s="128"/>
      <c r="F23" s="128"/>
      <c r="G23" s="86"/>
      <c r="H23" s="100"/>
      <c r="I23" s="119" t="s">
        <v>18</v>
      </c>
      <c r="J23" s="85"/>
    </row>
    <row r="24" spans="1:14" s="4" customFormat="1" ht="13.2">
      <c r="A24" s="131" t="s">
        <v>191</v>
      </c>
      <c r="B24" s="132"/>
      <c r="C24" s="132"/>
      <c r="D24" s="132"/>
      <c r="E24" s="132"/>
      <c r="F24" s="132"/>
      <c r="G24" s="132"/>
      <c r="H24" s="132"/>
      <c r="I24" s="132"/>
      <c r="J24" s="133"/>
    </row>
    <row r="25" spans="1:14" s="93" customFormat="1" ht="228.75" customHeight="1" outlineLevel="1">
      <c r="A25" s="88" t="s">
        <v>64</v>
      </c>
      <c r="B25" s="98" t="s">
        <v>175</v>
      </c>
      <c r="C25" s="87" t="s">
        <v>162</v>
      </c>
      <c r="D25" s="129" t="s">
        <v>164</v>
      </c>
      <c r="E25" s="128"/>
      <c r="F25" s="128"/>
      <c r="I25" s="112" t="s">
        <v>54</v>
      </c>
      <c r="J25" s="94"/>
    </row>
    <row r="26" spans="1:14" s="93" customFormat="1" ht="207.75" customHeight="1" outlineLevel="1">
      <c r="A26" s="88" t="s">
        <v>65</v>
      </c>
      <c r="B26" s="98" t="s">
        <v>175</v>
      </c>
      <c r="C26" s="87" t="s">
        <v>165</v>
      </c>
      <c r="D26" s="129" t="s">
        <v>166</v>
      </c>
      <c r="E26" s="128"/>
      <c r="F26" s="128"/>
      <c r="H26" s="110"/>
      <c r="I26" s="112" t="s">
        <v>18</v>
      </c>
      <c r="J26" s="94"/>
    </row>
    <row r="27" spans="1:14" s="93" customFormat="1" ht="255" customHeight="1" outlineLevel="1">
      <c r="A27" s="88" t="s">
        <v>66</v>
      </c>
      <c r="B27" s="98" t="s">
        <v>175</v>
      </c>
      <c r="C27" s="87" t="s">
        <v>167</v>
      </c>
      <c r="D27" s="129" t="s">
        <v>166</v>
      </c>
      <c r="E27" s="128"/>
      <c r="F27" s="128"/>
      <c r="H27" s="110"/>
      <c r="I27" s="121" t="s">
        <v>18</v>
      </c>
      <c r="J27" s="109"/>
      <c r="K27" s="108"/>
      <c r="L27" s="108"/>
      <c r="M27" s="108"/>
      <c r="N27" s="108"/>
    </row>
    <row r="28" spans="1:14" s="93" customFormat="1" ht="276.75" customHeight="1" outlineLevel="1">
      <c r="A28" s="88" t="s">
        <v>67</v>
      </c>
      <c r="B28" s="98" t="s">
        <v>175</v>
      </c>
      <c r="C28" s="87" t="s">
        <v>167</v>
      </c>
      <c r="D28" s="129" t="s">
        <v>166</v>
      </c>
      <c r="E28" s="128"/>
      <c r="F28" s="128"/>
      <c r="H28" s="101"/>
      <c r="I28" s="103" t="s">
        <v>18</v>
      </c>
      <c r="J28" s="94"/>
    </row>
    <row r="29" spans="1:14" s="93" customFormat="1" ht="276.75" customHeight="1" outlineLevel="1">
      <c r="A29" s="88" t="s">
        <v>68</v>
      </c>
      <c r="B29" s="98" t="s">
        <v>175</v>
      </c>
      <c r="C29" s="87" t="s">
        <v>168</v>
      </c>
      <c r="D29" s="129" t="s">
        <v>166</v>
      </c>
      <c r="E29" s="128"/>
      <c r="F29" s="128"/>
      <c r="H29" s="122"/>
      <c r="I29" s="103" t="s">
        <v>18</v>
      </c>
      <c r="J29" s="123"/>
    </row>
    <row r="30" spans="1:14" s="93" customFormat="1" ht="276.75" customHeight="1" outlineLevel="1">
      <c r="A30" s="88" t="s">
        <v>69</v>
      </c>
      <c r="B30" s="98" t="s">
        <v>175</v>
      </c>
      <c r="C30" s="87" t="s">
        <v>170</v>
      </c>
      <c r="D30" s="129" t="s">
        <v>166</v>
      </c>
      <c r="E30" s="128"/>
      <c r="F30" s="128"/>
      <c r="H30" s="122"/>
      <c r="I30" s="103" t="s">
        <v>18</v>
      </c>
      <c r="J30" s="123"/>
    </row>
    <row r="31" spans="1:14" s="93" customFormat="1" ht="276.75" customHeight="1" outlineLevel="1">
      <c r="A31" s="88" t="s">
        <v>0</v>
      </c>
      <c r="B31" s="98" t="s">
        <v>175</v>
      </c>
      <c r="C31" s="87" t="s">
        <v>169</v>
      </c>
      <c r="D31" s="129" t="s">
        <v>166</v>
      </c>
      <c r="E31" s="128"/>
      <c r="F31" s="128"/>
      <c r="H31" s="122"/>
      <c r="I31" s="103" t="s">
        <v>18</v>
      </c>
      <c r="J31" s="123"/>
    </row>
    <row r="32" spans="1:14" s="93" customFormat="1" ht="276.75" customHeight="1" outlineLevel="1">
      <c r="A32" s="88" t="s">
        <v>7</v>
      </c>
      <c r="B32" s="98" t="s">
        <v>175</v>
      </c>
      <c r="C32" s="87" t="s">
        <v>171</v>
      </c>
      <c r="D32" s="129" t="s">
        <v>166</v>
      </c>
      <c r="E32" s="128"/>
      <c r="F32" s="128"/>
      <c r="H32" s="122"/>
      <c r="I32" s="103" t="s">
        <v>18</v>
      </c>
      <c r="J32" s="123"/>
    </row>
    <row r="33" spans="1:10" s="93" customFormat="1" ht="276.75" customHeight="1" outlineLevel="1">
      <c r="A33" s="124" t="s">
        <v>8</v>
      </c>
      <c r="B33" s="98" t="s">
        <v>175</v>
      </c>
      <c r="C33" s="87" t="s">
        <v>172</v>
      </c>
      <c r="D33" s="129" t="s">
        <v>166</v>
      </c>
      <c r="E33" s="128"/>
      <c r="F33" s="128"/>
      <c r="H33" s="122"/>
      <c r="I33" s="103" t="s">
        <v>18</v>
      </c>
      <c r="J33" s="123"/>
    </row>
    <row r="34" spans="1:10" s="93" customFormat="1" ht="276.75" customHeight="1" outlineLevel="1">
      <c r="A34" s="124" t="s">
        <v>73</v>
      </c>
      <c r="B34" s="98" t="s">
        <v>175</v>
      </c>
      <c r="C34" s="87" t="s">
        <v>177</v>
      </c>
      <c r="D34" s="129" t="s">
        <v>174</v>
      </c>
      <c r="E34" s="128"/>
      <c r="F34" s="128"/>
      <c r="H34" s="122"/>
      <c r="I34" s="103" t="s">
        <v>18</v>
      </c>
      <c r="J34" s="123"/>
    </row>
    <row r="35" spans="1:10" s="93" customFormat="1" ht="276.75" customHeight="1" outlineLevel="1">
      <c r="A35" s="124" t="s">
        <v>74</v>
      </c>
      <c r="B35" s="98" t="s">
        <v>175</v>
      </c>
      <c r="C35" s="87" t="s">
        <v>173</v>
      </c>
      <c r="D35" s="129" t="s">
        <v>174</v>
      </c>
      <c r="E35" s="128"/>
      <c r="F35" s="128"/>
      <c r="H35" s="122"/>
      <c r="I35" s="103" t="s">
        <v>18</v>
      </c>
      <c r="J35" s="123"/>
    </row>
    <row r="36" spans="1:10" s="93" customFormat="1" ht="276.75" customHeight="1" outlineLevel="1">
      <c r="A36" s="124" t="s">
        <v>75</v>
      </c>
      <c r="B36" s="98" t="s">
        <v>176</v>
      </c>
      <c r="C36" s="87" t="s">
        <v>178</v>
      </c>
      <c r="D36" s="128" t="s">
        <v>179</v>
      </c>
      <c r="E36" s="128"/>
      <c r="F36" s="128"/>
      <c r="H36" s="122"/>
      <c r="I36" s="125" t="s">
        <v>54</v>
      </c>
      <c r="J36" s="123"/>
    </row>
    <row r="37" spans="1:10" s="93" customFormat="1" ht="276.75" customHeight="1" outlineLevel="1">
      <c r="A37" s="124" t="s">
        <v>76</v>
      </c>
      <c r="B37" s="98" t="s">
        <v>176</v>
      </c>
      <c r="C37" s="87" t="s">
        <v>180</v>
      </c>
      <c r="D37" s="128" t="s">
        <v>181</v>
      </c>
      <c r="E37" s="128"/>
      <c r="F37" s="128"/>
      <c r="H37" s="122"/>
      <c r="I37" s="125" t="s">
        <v>18</v>
      </c>
      <c r="J37" s="123"/>
    </row>
    <row r="38" spans="1:10" s="93" customFormat="1" ht="276.75" customHeight="1" outlineLevel="1">
      <c r="A38" s="124" t="s">
        <v>93</v>
      </c>
      <c r="B38" s="98" t="s">
        <v>176</v>
      </c>
      <c r="C38" s="87" t="s">
        <v>182</v>
      </c>
      <c r="D38" s="129" t="s">
        <v>185</v>
      </c>
      <c r="E38" s="128"/>
      <c r="F38" s="128"/>
      <c r="H38" s="122"/>
      <c r="I38" s="125" t="s">
        <v>18</v>
      </c>
      <c r="J38" s="123"/>
    </row>
    <row r="39" spans="1:10" s="93" customFormat="1" ht="276.75" customHeight="1" outlineLevel="1">
      <c r="A39" s="124" t="s">
        <v>94</v>
      </c>
      <c r="B39" s="98" t="s">
        <v>176</v>
      </c>
      <c r="C39" s="87" t="s">
        <v>183</v>
      </c>
      <c r="D39" s="129" t="s">
        <v>185</v>
      </c>
      <c r="E39" s="128"/>
      <c r="F39" s="128"/>
      <c r="H39" s="122"/>
      <c r="I39" s="125" t="s">
        <v>18</v>
      </c>
      <c r="J39" s="123"/>
    </row>
    <row r="40" spans="1:10" s="93" customFormat="1" ht="276.75" customHeight="1" outlineLevel="1">
      <c r="A40" s="124" t="s">
        <v>95</v>
      </c>
      <c r="B40" s="98" t="s">
        <v>176</v>
      </c>
      <c r="C40" s="87" t="s">
        <v>184</v>
      </c>
      <c r="D40" s="129" t="s">
        <v>185</v>
      </c>
      <c r="E40" s="128"/>
      <c r="F40" s="128"/>
      <c r="H40" s="122"/>
      <c r="I40" s="125" t="s">
        <v>18</v>
      </c>
      <c r="J40" s="123"/>
    </row>
    <row r="41" spans="1:10" s="93" customFormat="1" ht="276.75" customHeight="1" outlineLevel="1">
      <c r="A41" s="124" t="s">
        <v>96</v>
      </c>
      <c r="B41" s="98" t="s">
        <v>186</v>
      </c>
      <c r="C41" s="87" t="s">
        <v>187</v>
      </c>
      <c r="D41" s="130" t="s">
        <v>188</v>
      </c>
      <c r="E41" s="130"/>
      <c r="F41" s="130"/>
      <c r="H41" s="122"/>
      <c r="I41" s="125" t="s">
        <v>54</v>
      </c>
      <c r="J41" s="123"/>
    </row>
    <row r="42" spans="1:10" s="93" customFormat="1" ht="276.75" customHeight="1" outlineLevel="1">
      <c r="A42" s="124" t="s">
        <v>97</v>
      </c>
      <c r="B42" s="98" t="s">
        <v>186</v>
      </c>
      <c r="C42" s="87" t="s">
        <v>189</v>
      </c>
      <c r="D42" s="128" t="s">
        <v>190</v>
      </c>
      <c r="E42" s="128"/>
      <c r="F42" s="128"/>
      <c r="H42" s="122"/>
      <c r="I42" s="125" t="s">
        <v>18</v>
      </c>
      <c r="J42" s="123"/>
    </row>
    <row r="43" spans="1:10" s="93" customFormat="1" ht="276.75" customHeight="1" outlineLevel="1">
      <c r="A43" s="124" t="s">
        <v>98</v>
      </c>
      <c r="B43" s="98" t="s">
        <v>186</v>
      </c>
      <c r="C43" s="87" t="s">
        <v>192</v>
      </c>
      <c r="D43" s="128" t="s">
        <v>190</v>
      </c>
      <c r="E43" s="128"/>
      <c r="F43" s="128"/>
      <c r="H43" s="122"/>
      <c r="I43" s="125" t="s">
        <v>18</v>
      </c>
      <c r="J43" s="123"/>
    </row>
    <row r="44" spans="1:10" s="93" customFormat="1" ht="276.75" customHeight="1" outlineLevel="1">
      <c r="A44" s="124" t="s">
        <v>99</v>
      </c>
      <c r="B44" s="98" t="s">
        <v>186</v>
      </c>
      <c r="C44" s="87" t="s">
        <v>193</v>
      </c>
      <c r="D44" s="129" t="s">
        <v>194</v>
      </c>
      <c r="E44" s="128"/>
      <c r="F44" s="128"/>
      <c r="H44" s="122"/>
      <c r="I44" s="125" t="s">
        <v>18</v>
      </c>
      <c r="J44" s="123"/>
    </row>
    <row r="45" spans="1:10" s="93" customFormat="1" ht="276.75" customHeight="1" outlineLevel="1">
      <c r="A45" s="124" t="s">
        <v>100</v>
      </c>
      <c r="B45" s="98" t="s">
        <v>186</v>
      </c>
      <c r="C45" s="87" t="s">
        <v>195</v>
      </c>
      <c r="D45" s="129" t="s">
        <v>196</v>
      </c>
      <c r="E45" s="128"/>
      <c r="F45" s="128"/>
      <c r="H45" s="122"/>
      <c r="I45" s="125" t="s">
        <v>197</v>
      </c>
      <c r="J45" s="123"/>
    </row>
    <row r="46" spans="1:10" s="93" customFormat="1" ht="276.75" customHeight="1" outlineLevel="1">
      <c r="A46" s="124" t="s">
        <v>101</v>
      </c>
      <c r="B46" s="98" t="s">
        <v>186</v>
      </c>
      <c r="C46" s="87" t="s">
        <v>198</v>
      </c>
      <c r="D46" s="130" t="s">
        <v>190</v>
      </c>
      <c r="E46" s="130"/>
      <c r="F46" s="130"/>
      <c r="H46" s="122"/>
      <c r="I46" s="125" t="s">
        <v>18</v>
      </c>
      <c r="J46" s="123"/>
    </row>
    <row r="47" spans="1:10" s="93" customFormat="1" ht="276.75" customHeight="1" outlineLevel="1">
      <c r="A47" s="124" t="s">
        <v>102</v>
      </c>
      <c r="B47" s="98" t="s">
        <v>186</v>
      </c>
      <c r="C47" s="87" t="s">
        <v>199</v>
      </c>
      <c r="D47" s="128" t="s">
        <v>181</v>
      </c>
      <c r="E47" s="128"/>
      <c r="F47" s="128"/>
      <c r="H47" s="122"/>
      <c r="I47" s="125" t="s">
        <v>18</v>
      </c>
      <c r="J47" s="123"/>
    </row>
    <row r="48" spans="1:10" s="4" customFormat="1" ht="13.2">
      <c r="A48" s="131" t="s">
        <v>200</v>
      </c>
      <c r="B48" s="132"/>
      <c r="C48" s="132"/>
      <c r="D48" s="132"/>
      <c r="E48" s="132"/>
      <c r="F48" s="132"/>
      <c r="G48" s="132"/>
      <c r="H48" s="132"/>
      <c r="I48" s="132"/>
      <c r="J48" s="133"/>
    </row>
    <row r="49" spans="1:10" s="4" customFormat="1" ht="105.6" outlineLevel="1">
      <c r="A49" s="88" t="s">
        <v>103</v>
      </c>
      <c r="B49" s="98" t="s">
        <v>201</v>
      </c>
      <c r="C49" s="87" t="s">
        <v>202</v>
      </c>
      <c r="D49" s="129" t="s">
        <v>164</v>
      </c>
      <c r="E49" s="128"/>
      <c r="F49" s="128"/>
      <c r="G49" s="93"/>
      <c r="H49" s="101"/>
      <c r="I49" s="103" t="s">
        <v>54</v>
      </c>
      <c r="J49" s="94"/>
    </row>
    <row r="50" spans="1:10" s="93" customFormat="1" ht="82.8" customHeight="1" outlineLevel="1">
      <c r="A50" s="88" t="s">
        <v>120</v>
      </c>
      <c r="B50" s="98" t="s">
        <v>201</v>
      </c>
      <c r="C50" s="87" t="s">
        <v>203</v>
      </c>
      <c r="D50" s="129" t="s">
        <v>185</v>
      </c>
      <c r="E50" s="128"/>
      <c r="F50" s="128"/>
      <c r="H50" s="101"/>
      <c r="I50" s="103" t="s">
        <v>18</v>
      </c>
      <c r="J50" s="94"/>
    </row>
    <row r="51" spans="1:10" s="93" customFormat="1" ht="87.75" customHeight="1" outlineLevel="1">
      <c r="A51" s="88" t="s">
        <v>121</v>
      </c>
      <c r="B51" s="98" t="s">
        <v>201</v>
      </c>
      <c r="C51" s="87" t="s">
        <v>204</v>
      </c>
      <c r="D51" s="129" t="s">
        <v>185</v>
      </c>
      <c r="E51" s="128"/>
      <c r="F51" s="128"/>
      <c r="H51" s="101"/>
      <c r="I51" s="103" t="s">
        <v>18</v>
      </c>
      <c r="J51" s="94"/>
    </row>
    <row r="52" spans="1:10" s="93" customFormat="1" ht="87.75" customHeight="1" outlineLevel="1">
      <c r="A52" s="88" t="s">
        <v>124</v>
      </c>
      <c r="B52" s="98" t="s">
        <v>201</v>
      </c>
      <c r="C52" s="87" t="s">
        <v>204</v>
      </c>
      <c r="D52" s="129" t="s">
        <v>59</v>
      </c>
      <c r="E52" s="128"/>
      <c r="F52" s="128"/>
      <c r="H52" s="101"/>
      <c r="I52" s="103" t="s">
        <v>54</v>
      </c>
      <c r="J52" s="94"/>
    </row>
    <row r="53" spans="1:10" s="93" customFormat="1" ht="59.25" customHeight="1" outlineLevel="1">
      <c r="A53" s="88" t="s">
        <v>8</v>
      </c>
      <c r="B53" s="98" t="s">
        <v>70</v>
      </c>
      <c r="C53" s="92" t="s">
        <v>134</v>
      </c>
      <c r="D53" s="129" t="s">
        <v>60</v>
      </c>
      <c r="E53" s="128"/>
      <c r="F53" s="128"/>
      <c r="H53" s="101"/>
      <c r="I53" s="103" t="s">
        <v>54</v>
      </c>
      <c r="J53" s="94"/>
    </row>
    <row r="54" spans="1:10" s="93" customFormat="1" ht="56.25" customHeight="1" outlineLevel="1">
      <c r="A54" s="88" t="s">
        <v>73</v>
      </c>
      <c r="B54" s="98" t="s">
        <v>72</v>
      </c>
      <c r="C54" s="92" t="s">
        <v>134</v>
      </c>
      <c r="D54" s="129" t="s">
        <v>62</v>
      </c>
      <c r="E54" s="128"/>
      <c r="F54" s="128"/>
      <c r="H54" s="101"/>
      <c r="I54" s="103" t="s">
        <v>54</v>
      </c>
      <c r="J54" s="94"/>
    </row>
    <row r="55" spans="1:10" s="93" customFormat="1" ht="87.75" customHeight="1" outlineLevel="1">
      <c r="A55" s="88" t="s">
        <v>74</v>
      </c>
      <c r="B55" s="98" t="s">
        <v>71</v>
      </c>
      <c r="C55" s="92" t="s">
        <v>134</v>
      </c>
      <c r="D55" s="129" t="s">
        <v>61</v>
      </c>
      <c r="E55" s="128"/>
      <c r="F55" s="128"/>
      <c r="H55" s="101"/>
      <c r="I55" s="103" t="s">
        <v>54</v>
      </c>
      <c r="J55" s="94"/>
    </row>
    <row r="56" spans="1:10" s="93" customFormat="1" ht="62.25" customHeight="1" outlineLevel="1">
      <c r="A56" s="131" t="s">
        <v>104</v>
      </c>
      <c r="B56" s="132"/>
      <c r="C56" s="132"/>
      <c r="D56" s="132"/>
      <c r="E56" s="132"/>
      <c r="F56" s="132"/>
      <c r="G56" s="132"/>
      <c r="H56" s="132"/>
      <c r="I56" s="132"/>
      <c r="J56" s="133"/>
    </row>
    <row r="57" spans="1:10" s="4" customFormat="1" ht="66" outlineLevel="1">
      <c r="A57" s="88" t="s">
        <v>75</v>
      </c>
      <c r="B57" s="98" t="s">
        <v>79</v>
      </c>
      <c r="C57" s="92" t="s">
        <v>135</v>
      </c>
      <c r="D57" s="129" t="s">
        <v>80</v>
      </c>
      <c r="E57" s="128"/>
      <c r="F57" s="128"/>
      <c r="G57" s="93"/>
      <c r="H57" s="101"/>
      <c r="I57" s="103" t="s">
        <v>54</v>
      </c>
      <c r="J57" s="94"/>
    </row>
    <row r="58" spans="1:10" s="93" customFormat="1" ht="87.75" customHeight="1" outlineLevel="1">
      <c r="A58" s="131" t="s">
        <v>105</v>
      </c>
      <c r="B58" s="132"/>
      <c r="C58" s="132"/>
      <c r="D58" s="132"/>
      <c r="E58" s="132"/>
      <c r="F58" s="132"/>
      <c r="G58" s="132"/>
      <c r="H58" s="132"/>
      <c r="I58" s="132"/>
      <c r="J58" s="133"/>
    </row>
    <row r="59" spans="1:10" s="4" customFormat="1" ht="105.6">
      <c r="A59" s="88" t="s">
        <v>76</v>
      </c>
      <c r="B59" s="98" t="s">
        <v>86</v>
      </c>
      <c r="C59" s="92" t="s">
        <v>136</v>
      </c>
      <c r="D59" s="129" t="s">
        <v>84</v>
      </c>
      <c r="E59" s="128"/>
      <c r="F59" s="128"/>
      <c r="G59" s="93"/>
      <c r="H59" s="101" t="s">
        <v>112</v>
      </c>
      <c r="I59" s="114" t="s">
        <v>18</v>
      </c>
      <c r="J59" s="94" t="s">
        <v>114</v>
      </c>
    </row>
    <row r="60" spans="1:10" s="93" customFormat="1" ht="101.25" customHeight="1" outlineLevel="1">
      <c r="A60" s="88" t="s">
        <v>93</v>
      </c>
      <c r="B60" s="98" t="s">
        <v>87</v>
      </c>
      <c r="C60" s="92" t="s">
        <v>137</v>
      </c>
      <c r="D60" s="129" t="s">
        <v>85</v>
      </c>
      <c r="E60" s="128"/>
      <c r="F60" s="128"/>
      <c r="H60" s="101" t="s">
        <v>112</v>
      </c>
      <c r="I60" s="103" t="s">
        <v>54</v>
      </c>
      <c r="J60" s="94" t="s">
        <v>115</v>
      </c>
    </row>
    <row r="61" spans="1:10" s="93" customFormat="1" ht="96" customHeight="1" outlineLevel="1">
      <c r="A61" s="88" t="s">
        <v>94</v>
      </c>
      <c r="B61" s="98" t="s">
        <v>122</v>
      </c>
      <c r="C61" s="92" t="s">
        <v>138</v>
      </c>
      <c r="D61" s="129" t="s">
        <v>123</v>
      </c>
      <c r="E61" s="128"/>
      <c r="F61" s="128"/>
      <c r="H61" s="101" t="s">
        <v>112</v>
      </c>
      <c r="I61" s="103" t="s">
        <v>54</v>
      </c>
      <c r="J61" s="94" t="s">
        <v>115</v>
      </c>
    </row>
    <row r="62" spans="1:10" s="93" customFormat="1" ht="96" customHeight="1" outlineLevel="1">
      <c r="A62" s="131" t="s">
        <v>106</v>
      </c>
      <c r="B62" s="132"/>
      <c r="C62" s="132"/>
      <c r="D62" s="132"/>
      <c r="E62" s="132"/>
      <c r="F62" s="132"/>
      <c r="G62" s="132"/>
      <c r="H62" s="132"/>
      <c r="I62" s="132"/>
      <c r="J62" s="133"/>
    </row>
    <row r="63" spans="1:10" s="4" customFormat="1">
      <c r="A63" s="162" t="s">
        <v>1</v>
      </c>
      <c r="B63" s="163"/>
      <c r="C63" s="164"/>
      <c r="D63" s="129"/>
      <c r="E63" s="128"/>
      <c r="F63" s="128"/>
      <c r="G63" s="93"/>
      <c r="H63" s="101"/>
      <c r="I63" s="103"/>
      <c r="J63" s="94"/>
    </row>
    <row r="64" spans="1:10" s="93" customFormat="1" ht="27.75" customHeight="1" outlineLevel="1">
      <c r="A64" s="88" t="s">
        <v>95</v>
      </c>
      <c r="B64" s="98" t="s">
        <v>3</v>
      </c>
      <c r="C64" s="92" t="s">
        <v>2</v>
      </c>
      <c r="D64" s="129" t="s">
        <v>6</v>
      </c>
      <c r="E64" s="128"/>
      <c r="F64" s="128"/>
      <c r="H64" s="101"/>
      <c r="I64" s="103" t="s">
        <v>54</v>
      </c>
      <c r="J64" s="94"/>
    </row>
    <row r="65" spans="1:10" s="93" customFormat="1" ht="27.75" customHeight="1" outlineLevel="1">
      <c r="A65" s="88" t="s">
        <v>96</v>
      </c>
      <c r="B65" s="98" t="s">
        <v>4</v>
      </c>
      <c r="C65" s="92" t="s">
        <v>5</v>
      </c>
      <c r="D65" s="161" t="s">
        <v>9</v>
      </c>
      <c r="E65" s="128"/>
      <c r="F65" s="128"/>
      <c r="H65" s="101"/>
      <c r="I65" s="103" t="s">
        <v>54</v>
      </c>
      <c r="J65" s="94"/>
    </row>
    <row r="66" spans="1:10" s="93" customFormat="1" ht="81" customHeight="1" outlineLevel="1">
      <c r="A66" s="131" t="s">
        <v>107</v>
      </c>
      <c r="B66" s="132"/>
      <c r="C66" s="132"/>
      <c r="D66" s="132"/>
      <c r="E66" s="132"/>
      <c r="F66" s="132"/>
      <c r="G66" s="132"/>
      <c r="H66" s="132"/>
      <c r="I66" s="132"/>
      <c r="J66" s="133"/>
    </row>
    <row r="67" spans="1:10" s="4" customFormat="1" ht="13.2">
      <c r="A67" s="131" t="s">
        <v>108</v>
      </c>
      <c r="B67" s="132"/>
      <c r="C67" s="132"/>
      <c r="D67" s="132"/>
      <c r="E67" s="132"/>
      <c r="F67" s="132"/>
      <c r="G67" s="132"/>
      <c r="H67" s="132"/>
      <c r="I67" s="132"/>
      <c r="J67" s="133"/>
    </row>
    <row r="68" spans="1:10" s="4" customFormat="1" ht="92.4" outlineLevel="1">
      <c r="A68" s="88" t="s">
        <v>97</v>
      </c>
      <c r="B68" s="98" t="s">
        <v>81</v>
      </c>
      <c r="C68" s="92" t="s">
        <v>139</v>
      </c>
      <c r="D68" s="129" t="s">
        <v>82</v>
      </c>
      <c r="E68" s="128"/>
      <c r="F68" s="128"/>
      <c r="G68" s="93"/>
      <c r="H68" s="101"/>
      <c r="I68" s="103" t="s">
        <v>54</v>
      </c>
      <c r="J68" s="94"/>
    </row>
    <row r="69" spans="1:10" s="93" customFormat="1" ht="87.75" customHeight="1" outlineLevel="1">
      <c r="A69" s="88" t="s">
        <v>98</v>
      </c>
      <c r="B69" s="98" t="s">
        <v>83</v>
      </c>
      <c r="C69" s="92" t="s">
        <v>140</v>
      </c>
      <c r="D69" s="129" t="s">
        <v>88</v>
      </c>
      <c r="E69" s="128"/>
      <c r="F69" s="128"/>
      <c r="H69" s="101"/>
      <c r="I69" s="103" t="s">
        <v>54</v>
      </c>
      <c r="J69" s="94"/>
    </row>
    <row r="70" spans="1:10" s="93" customFormat="1" ht="87.75" customHeight="1" outlineLevel="1">
      <c r="A70" s="131" t="s">
        <v>109</v>
      </c>
      <c r="B70" s="132"/>
      <c r="C70" s="132"/>
      <c r="D70" s="132"/>
      <c r="E70" s="132"/>
      <c r="F70" s="132"/>
      <c r="G70" s="132"/>
      <c r="H70" s="132"/>
      <c r="I70" s="132"/>
      <c r="J70" s="133"/>
    </row>
    <row r="71" spans="1:10" s="4" customFormat="1" ht="79.2" outlineLevel="1">
      <c r="A71" s="88" t="s">
        <v>99</v>
      </c>
      <c r="B71" s="98" t="s">
        <v>81</v>
      </c>
      <c r="C71" s="92" t="s">
        <v>141</v>
      </c>
      <c r="D71" s="129" t="s">
        <v>89</v>
      </c>
      <c r="E71" s="128"/>
      <c r="F71" s="128"/>
      <c r="G71" s="93"/>
      <c r="H71" s="101"/>
      <c r="I71" s="103"/>
      <c r="J71" s="94"/>
    </row>
    <row r="72" spans="1:10" s="93" customFormat="1" ht="87.75" customHeight="1" outlineLevel="1">
      <c r="A72" s="88" t="s">
        <v>100</v>
      </c>
      <c r="B72" s="98" t="s">
        <v>83</v>
      </c>
      <c r="C72" s="92" t="s">
        <v>142</v>
      </c>
      <c r="D72" s="129" t="s">
        <v>90</v>
      </c>
      <c r="E72" s="128"/>
      <c r="F72" s="128"/>
      <c r="H72" s="101"/>
      <c r="I72" s="103"/>
      <c r="J72" s="94"/>
    </row>
    <row r="73" spans="1:10" s="93" customFormat="1" ht="87.75" customHeight="1" outlineLevel="1">
      <c r="A73" s="131" t="s">
        <v>110</v>
      </c>
      <c r="B73" s="132"/>
      <c r="C73" s="132"/>
      <c r="D73" s="132"/>
      <c r="E73" s="132"/>
      <c r="F73" s="132"/>
      <c r="G73" s="132"/>
      <c r="H73" s="132"/>
      <c r="I73" s="132"/>
      <c r="J73" s="133"/>
    </row>
    <row r="74" spans="1:10" s="4" customFormat="1" ht="79.2" outlineLevel="1">
      <c r="A74" s="88" t="s">
        <v>101</v>
      </c>
      <c r="B74" s="98" t="s">
        <v>81</v>
      </c>
      <c r="C74" s="92" t="s">
        <v>143</v>
      </c>
      <c r="D74" s="129" t="s">
        <v>113</v>
      </c>
      <c r="E74" s="128"/>
      <c r="F74" s="128"/>
      <c r="G74" s="93"/>
      <c r="H74" s="101"/>
      <c r="I74" s="103" t="s">
        <v>54</v>
      </c>
      <c r="J74" s="94"/>
    </row>
    <row r="75" spans="1:10" s="93" customFormat="1" ht="87.75" customHeight="1" outlineLevel="1">
      <c r="A75" s="88" t="s">
        <v>102</v>
      </c>
      <c r="B75" s="98" t="s">
        <v>83</v>
      </c>
      <c r="C75" s="92" t="s">
        <v>144</v>
      </c>
      <c r="D75" s="129" t="s">
        <v>88</v>
      </c>
      <c r="E75" s="128"/>
      <c r="F75" s="128"/>
      <c r="H75" s="101"/>
      <c r="I75" s="103" t="s">
        <v>54</v>
      </c>
      <c r="J75" s="94"/>
    </row>
    <row r="76" spans="1:10" s="93" customFormat="1" ht="87.75" customHeight="1" outlineLevel="1">
      <c r="A76" s="131" t="s">
        <v>111</v>
      </c>
      <c r="B76" s="132"/>
      <c r="C76" s="132"/>
      <c r="D76" s="132"/>
      <c r="E76" s="132"/>
      <c r="F76" s="132"/>
      <c r="G76" s="132"/>
      <c r="H76" s="132"/>
      <c r="I76" s="132"/>
      <c r="J76" s="133"/>
    </row>
    <row r="77" spans="1:10" s="4" customFormat="1" ht="79.2" outlineLevel="1">
      <c r="A77" s="88" t="s">
        <v>103</v>
      </c>
      <c r="B77" s="98" t="s">
        <v>81</v>
      </c>
      <c r="C77" s="92" t="s">
        <v>145</v>
      </c>
      <c r="D77" s="129" t="s">
        <v>91</v>
      </c>
      <c r="E77" s="128"/>
      <c r="F77" s="128"/>
      <c r="G77" s="93"/>
      <c r="H77" s="101"/>
      <c r="I77" s="103" t="s">
        <v>54</v>
      </c>
      <c r="J77" s="94"/>
    </row>
    <row r="78" spans="1:10" s="93" customFormat="1" ht="87.75" customHeight="1" outlineLevel="1">
      <c r="A78" s="88" t="s">
        <v>120</v>
      </c>
      <c r="B78" s="98" t="s">
        <v>83</v>
      </c>
      <c r="C78" s="92" t="s">
        <v>146</v>
      </c>
      <c r="D78" s="129" t="s">
        <v>92</v>
      </c>
      <c r="E78" s="128"/>
      <c r="F78" s="128"/>
      <c r="H78" s="101"/>
      <c r="I78" s="103" t="s">
        <v>54</v>
      </c>
      <c r="J78" s="94"/>
    </row>
    <row r="79" spans="1:10" s="93" customFormat="1" ht="87.75" customHeight="1" outlineLevel="1">
      <c r="A79" s="131" t="s">
        <v>126</v>
      </c>
      <c r="B79" s="132"/>
      <c r="C79" s="132"/>
      <c r="D79" s="132"/>
      <c r="E79" s="132"/>
      <c r="F79" s="132"/>
      <c r="G79" s="132"/>
      <c r="H79" s="132"/>
      <c r="I79" s="132"/>
      <c r="J79" s="133"/>
    </row>
    <row r="80" spans="1:10" s="4" customFormat="1" ht="79.2">
      <c r="A80" s="88" t="s">
        <v>121</v>
      </c>
      <c r="B80" s="98" t="s">
        <v>116</v>
      </c>
      <c r="C80" s="92" t="s">
        <v>147</v>
      </c>
      <c r="D80" s="129" t="s">
        <v>118</v>
      </c>
      <c r="E80" s="128"/>
      <c r="F80" s="128"/>
      <c r="G80" s="93"/>
      <c r="H80" s="101"/>
      <c r="I80" s="103" t="s">
        <v>54</v>
      </c>
      <c r="J80" s="94"/>
    </row>
    <row r="81" spans="1:10" s="93" customFormat="1" ht="87.75" customHeight="1" outlineLevel="1">
      <c r="A81" s="88" t="s">
        <v>124</v>
      </c>
      <c r="B81" s="98" t="s">
        <v>117</v>
      </c>
      <c r="C81" s="92" t="s">
        <v>148</v>
      </c>
      <c r="D81" s="129" t="s">
        <v>119</v>
      </c>
      <c r="E81" s="128"/>
      <c r="F81" s="128"/>
      <c r="H81" s="101"/>
      <c r="I81" s="103" t="s">
        <v>54</v>
      </c>
      <c r="J81" s="94"/>
    </row>
    <row r="82" spans="1:10" s="93" customFormat="1" ht="87.75" customHeight="1" outlineLevel="1">
      <c r="A82"/>
      <c r="B82" s="99"/>
      <c r="C82"/>
      <c r="D82"/>
      <c r="E82"/>
      <c r="F82"/>
      <c r="G82"/>
      <c r="H82"/>
      <c r="I82" s="104"/>
      <c r="J82" s="102"/>
    </row>
    <row r="83" spans="1:10" ht="12" customHeight="1"/>
    <row r="84" spans="1:10" ht="12" customHeight="1"/>
    <row r="85" spans="1:10" ht="12" customHeight="1"/>
    <row r="86" spans="1:10" ht="12" customHeight="1"/>
    <row r="87" spans="1:10" ht="12" customHeight="1"/>
    <row r="88" spans="1:10" ht="12" customHeight="1"/>
    <row r="89" spans="1:10" ht="12" customHeight="1"/>
    <row r="90" spans="1:10" ht="12" customHeight="1"/>
    <row r="91" spans="1:10" ht="12" customHeight="1"/>
    <row r="92" spans="1:10" ht="12" customHeight="1"/>
    <row r="93" spans="1:10" ht="12" customHeight="1"/>
    <row r="94" spans="1:10" ht="12" customHeight="1"/>
    <row r="95" spans="1:10" ht="12" customHeight="1"/>
    <row r="96" spans="1:10"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sheetData>
  <mergeCells count="89">
    <mergeCell ref="A79:J79"/>
    <mergeCell ref="D80:F80"/>
    <mergeCell ref="D81:F81"/>
    <mergeCell ref="D60:F60"/>
    <mergeCell ref="D75:F75"/>
    <mergeCell ref="A76:J76"/>
    <mergeCell ref="D77:F77"/>
    <mergeCell ref="D78:F78"/>
    <mergeCell ref="D71:F71"/>
    <mergeCell ref="D72:F72"/>
    <mergeCell ref="D74:F74"/>
    <mergeCell ref="D68:F68"/>
    <mergeCell ref="D69:F69"/>
    <mergeCell ref="A67:J67"/>
    <mergeCell ref="A70:J70"/>
    <mergeCell ref="D55:F55"/>
    <mergeCell ref="D54:F54"/>
    <mergeCell ref="A62:J62"/>
    <mergeCell ref="D57:F57"/>
    <mergeCell ref="A73:J73"/>
    <mergeCell ref="A66:J66"/>
    <mergeCell ref="D64:F64"/>
    <mergeCell ref="D65:F65"/>
    <mergeCell ref="A63:C63"/>
    <mergeCell ref="D63:F63"/>
    <mergeCell ref="A56:J56"/>
    <mergeCell ref="A58:J58"/>
    <mergeCell ref="D59:F59"/>
    <mergeCell ref="D61:F61"/>
    <mergeCell ref="D18:F18"/>
    <mergeCell ref="A9:A10"/>
    <mergeCell ref="B9:B10"/>
    <mergeCell ref="C9:C10"/>
    <mergeCell ref="D9:G10"/>
    <mergeCell ref="A14:C14"/>
    <mergeCell ref="D15:F15"/>
    <mergeCell ref="D17:F17"/>
    <mergeCell ref="D13:F13"/>
    <mergeCell ref="D16:F16"/>
    <mergeCell ref="B1:D2"/>
    <mergeCell ref="A8:D8"/>
    <mergeCell ref="B5:D5"/>
    <mergeCell ref="A12:J12"/>
    <mergeCell ref="H5:J5"/>
    <mergeCell ref="H6:J6"/>
    <mergeCell ref="H7:J7"/>
    <mergeCell ref="B3:D3"/>
    <mergeCell ref="H4:J4"/>
    <mergeCell ref="J9:J10"/>
    <mergeCell ref="H3:J3"/>
    <mergeCell ref="B4:D4"/>
    <mergeCell ref="H9:H10"/>
    <mergeCell ref="A11:J11"/>
    <mergeCell ref="I9:I10"/>
    <mergeCell ref="D36:F36"/>
    <mergeCell ref="D37:F37"/>
    <mergeCell ref="D38:F38"/>
    <mergeCell ref="A19:C19"/>
    <mergeCell ref="D20:F20"/>
    <mergeCell ref="D21:F21"/>
    <mergeCell ref="D22:F22"/>
    <mergeCell ref="A24:J24"/>
    <mergeCell ref="D23:F23"/>
    <mergeCell ref="D31:F31"/>
    <mergeCell ref="D30:F30"/>
    <mergeCell ref="D32:F32"/>
    <mergeCell ref="D33:F33"/>
    <mergeCell ref="D35:F35"/>
    <mergeCell ref="D34:F34"/>
    <mergeCell ref="D25:F25"/>
    <mergeCell ref="D28:F28"/>
    <mergeCell ref="D27:F27"/>
    <mergeCell ref="D26:F26"/>
    <mergeCell ref="D29:F29"/>
    <mergeCell ref="D50:F50"/>
    <mergeCell ref="D51:F51"/>
    <mergeCell ref="A48:J48"/>
    <mergeCell ref="D53:F53"/>
    <mergeCell ref="D52:F52"/>
    <mergeCell ref="D39:F39"/>
    <mergeCell ref="D40:F40"/>
    <mergeCell ref="D42:F42"/>
    <mergeCell ref="D41:F41"/>
    <mergeCell ref="D49:F49"/>
    <mergeCell ref="D43:F43"/>
    <mergeCell ref="D44:F44"/>
    <mergeCell ref="D45:F45"/>
    <mergeCell ref="D46:F46"/>
    <mergeCell ref="D47:F47"/>
  </mergeCells>
  <phoneticPr fontId="18" type="noConversion"/>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C4" sqref="C4"/>
    </sheetView>
  </sheetViews>
  <sheetFormatPr defaultRowHeight="13.2"/>
  <cols>
    <col min="3" max="3" width="22.88671875" customWidth="1"/>
    <col min="7" max="7" width="18.88671875" customWidth="1"/>
  </cols>
  <sheetData>
    <row r="1" spans="1:7" ht="22.2">
      <c r="A1" s="15" t="s">
        <v>26</v>
      </c>
      <c r="B1" s="16"/>
      <c r="C1" s="17"/>
      <c r="D1" s="17"/>
      <c r="E1" s="17"/>
      <c r="F1" s="17"/>
      <c r="G1" s="18"/>
    </row>
    <row r="2" spans="1:7" ht="14.25" customHeight="1">
      <c r="A2" s="15"/>
      <c r="B2" s="16"/>
      <c r="C2" s="17"/>
      <c r="D2" s="17"/>
      <c r="E2" s="17"/>
      <c r="F2" s="17"/>
      <c r="G2" s="18"/>
    </row>
    <row r="3" spans="1:7" ht="13.8">
      <c r="B3" s="19" t="s">
        <v>25</v>
      </c>
      <c r="C3" s="17"/>
      <c r="D3" s="17"/>
      <c r="E3" s="17"/>
      <c r="F3" s="17"/>
      <c r="G3" s="18"/>
    </row>
    <row r="4" spans="1:7" ht="13.8">
      <c r="B4" s="19" t="s">
        <v>19</v>
      </c>
      <c r="C4" s="115"/>
      <c r="D4" s="19"/>
      <c r="E4" s="19"/>
      <c r="F4" s="19"/>
      <c r="G4" s="19"/>
    </row>
    <row r="5" spans="1:7" ht="13.8">
      <c r="A5" s="19"/>
      <c r="B5" s="19"/>
      <c r="C5" s="19"/>
      <c r="D5" s="19"/>
      <c r="E5" s="19"/>
      <c r="F5" s="19"/>
      <c r="G5" s="19"/>
    </row>
    <row r="6" spans="1:7" ht="13.8">
      <c r="A6" s="19"/>
      <c r="B6" s="19"/>
      <c r="C6" s="19"/>
      <c r="D6" s="19"/>
      <c r="E6" s="19"/>
      <c r="F6" s="19"/>
      <c r="G6" s="19"/>
    </row>
    <row r="7" spans="1:7" ht="26.4">
      <c r="A7" s="20"/>
      <c r="B7" s="55" t="s">
        <v>33</v>
      </c>
      <c r="C7" s="56" t="s">
        <v>34</v>
      </c>
      <c r="D7" s="57" t="s">
        <v>54</v>
      </c>
      <c r="E7" s="56" t="s">
        <v>18</v>
      </c>
      <c r="F7" s="56" t="s">
        <v>55</v>
      </c>
      <c r="G7" s="58" t="s">
        <v>35</v>
      </c>
    </row>
    <row r="8" spans="1:7" s="67" customFormat="1" ht="13.8">
      <c r="A8" s="73"/>
      <c r="B8" s="74">
        <v>1</v>
      </c>
      <c r="C8" s="75" t="str">
        <f>'Export all carrier choices'!B4</f>
        <v>CR100 - Export to excel</v>
      </c>
      <c r="D8" s="76">
        <f>'Export all carrier choices'!B6</f>
        <v>20</v>
      </c>
      <c r="E8" s="75">
        <f>'Export all carrier choices'!B7</f>
        <v>31</v>
      </c>
      <c r="F8" s="75">
        <f>'Export all carrier choices'!D6</f>
        <v>0</v>
      </c>
      <c r="G8" s="76">
        <f>'Export all carrier choices'!D7</f>
        <v>53</v>
      </c>
    </row>
    <row r="9" spans="1:7" ht="13.8">
      <c r="A9" s="19"/>
      <c r="B9" s="34"/>
      <c r="C9" s="33"/>
      <c r="D9" s="78"/>
      <c r="E9" s="32"/>
      <c r="F9" s="32"/>
      <c r="G9" s="35"/>
    </row>
    <row r="10" spans="1:7" ht="13.8">
      <c r="A10" s="19"/>
      <c r="B10" s="59"/>
      <c r="C10" s="60" t="s">
        <v>36</v>
      </c>
      <c r="D10" s="61">
        <f>SUM(D6:D9)</f>
        <v>20</v>
      </c>
      <c r="E10" s="61">
        <f>SUM(E6:E9)</f>
        <v>31</v>
      </c>
      <c r="F10" s="61">
        <f>SUM(F6:F9)</f>
        <v>0</v>
      </c>
      <c r="G10" s="62">
        <f>SUM(G6:G9)</f>
        <v>53</v>
      </c>
    </row>
    <row r="11" spans="1:7" ht="13.8">
      <c r="A11" s="19"/>
      <c r="B11" s="21"/>
      <c r="C11" s="19"/>
      <c r="D11" s="22"/>
      <c r="E11" s="23"/>
      <c r="F11" s="23"/>
      <c r="G11" s="23"/>
    </row>
    <row r="12" spans="1:7" ht="13.8">
      <c r="A12" s="19"/>
      <c r="B12" s="19"/>
      <c r="C12" s="19" t="s">
        <v>37</v>
      </c>
      <c r="D12" s="19"/>
      <c r="E12" s="24">
        <f>(D10+E10)*100/G10</f>
        <v>96.226415094339629</v>
      </c>
      <c r="F12" s="19" t="s">
        <v>38</v>
      </c>
      <c r="G12" s="25"/>
    </row>
    <row r="13" spans="1:7" ht="13.8">
      <c r="A13" s="19"/>
      <c r="B13" s="19"/>
      <c r="C13" s="19" t="s">
        <v>39</v>
      </c>
      <c r="D13" s="19"/>
      <c r="E13" s="24">
        <f>D10*100/G10</f>
        <v>37.735849056603776</v>
      </c>
      <c r="F13" s="19" t="s">
        <v>38</v>
      </c>
      <c r="G13" s="25"/>
    </row>
  </sheetData>
  <phoneticPr fontId="13"/>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Export all carrier choices</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Admin</cp:lastModifiedBy>
  <cp:lastPrinted>2006-08-02T10:15:15Z</cp:lastPrinted>
  <dcterms:created xsi:type="dcterms:W3CDTF">2002-07-27T17:17:25Z</dcterms:created>
  <dcterms:modified xsi:type="dcterms:W3CDTF">2019-11-20T12:48:18Z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