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\Desktop\software1631\"/>
    </mc:Choice>
  </mc:AlternateContent>
  <xr:revisionPtr revIDLastSave="0" documentId="13_ncr:1_{6BAF1F31-793B-4A4D-BF90-3D694C834B95}" xr6:coauthVersionLast="46" xr6:coauthVersionMax="46" xr10:uidLastSave="{00000000-0000-0000-0000-000000000000}"/>
  <bookViews>
    <workbookView xWindow="2232" yWindow="2232" windowWidth="17280" windowHeight="9072" xr2:uid="{5BD0DDF9-F94D-4BAB-B666-B5B8463A3D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13" i="2" l="1"/>
  <c r="H10" i="2"/>
  <c r="G10" i="2"/>
  <c r="F10" i="2"/>
  <c r="E10" i="2"/>
  <c r="D10" i="2"/>
  <c r="C10" i="2"/>
  <c r="C11" i="2" s="1"/>
  <c r="H5" i="2"/>
  <c r="G5" i="2"/>
  <c r="F5" i="2"/>
  <c r="E5" i="2"/>
  <c r="D5" i="2"/>
  <c r="C5" i="2"/>
  <c r="C6" i="2" s="1"/>
  <c r="C14" i="1"/>
  <c r="C9" i="1"/>
  <c r="C16" i="1" s="1"/>
  <c r="D6" i="2" l="1"/>
  <c r="E6" i="2" s="1"/>
  <c r="F6" i="2" s="1"/>
  <c r="G6" i="2" s="1"/>
  <c r="H6" i="2" s="1"/>
  <c r="C13" i="2"/>
  <c r="D11" i="2"/>
  <c r="E11" i="2" s="1"/>
  <c r="F11" i="2" s="1"/>
  <c r="G11" i="2" s="1"/>
  <c r="H11" i="2" s="1"/>
  <c r="C27" i="1"/>
  <c r="D13" i="2" l="1"/>
  <c r="H13" i="2"/>
  <c r="F13" i="2"/>
  <c r="G13" i="2"/>
  <c r="E13" i="2"/>
</calcChain>
</file>

<file path=xl/sharedStrings.xml><?xml version="1.0" encoding="utf-8"?>
<sst xmlns="http://schemas.openxmlformats.org/spreadsheetml/2006/main" count="35" uniqueCount="34">
  <si>
    <t>Personnel</t>
  </si>
  <si>
    <t xml:space="preserve">Hardware &amp; Software </t>
  </si>
  <si>
    <t>Total Development Costs</t>
  </si>
  <si>
    <t>Maintenance for SQL server</t>
  </si>
  <si>
    <t>Maintenance for Dell Poweredge</t>
  </si>
  <si>
    <t>Total cost:</t>
  </si>
  <si>
    <t>System librarian (20hours $10/hours)</t>
  </si>
  <si>
    <t>Cash flow description</t>
  </si>
  <si>
    <t>Development cost:</t>
  </si>
  <si>
    <t>Discount factors for 12%:</t>
  </si>
  <si>
    <t>Time-adjusted costs(adjusted to present)</t>
  </si>
  <si>
    <t>Cumulative time- adjusted costs over</t>
  </si>
  <si>
    <t>Year 0</t>
  </si>
  <si>
    <t>Year 1</t>
  </si>
  <si>
    <t>Year 2</t>
  </si>
  <si>
    <t>Year 3</t>
  </si>
  <si>
    <t>Year 4</t>
  </si>
  <si>
    <t>Year 5</t>
  </si>
  <si>
    <t>Year 6</t>
  </si>
  <si>
    <t>Operation &amp; Maintenance cost:</t>
  </si>
  <si>
    <t>Discount factors for 12%</t>
  </si>
  <si>
    <t>Time-adjusted costs(current of present)</t>
  </si>
  <si>
    <t>Cumulative time- adjusted benefit over</t>
  </si>
  <si>
    <t>Cumulative lifetime time adjusted costs</t>
  </si>
  <si>
    <t>Benefit derived from operation of new system</t>
  </si>
  <si>
    <t>Programmer (95 hours/project $11/hour)</t>
  </si>
  <si>
    <t>Marketing for software(90 hours $13/hours)</t>
  </si>
  <si>
    <t>Telecommmunications (20hour $50/hours)</t>
  </si>
  <si>
    <t>Total</t>
  </si>
  <si>
    <t>SQl Server/1Core</t>
  </si>
  <si>
    <t>Server Sotfware (operating system, music).</t>
  </si>
  <si>
    <t>Programmer (85hours $20/hour)</t>
  </si>
  <si>
    <t>System librarian (20 hour $11/hours)</t>
  </si>
  <si>
    <t>System Analysts (120 hours/ea $11/hour)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</si>
</sst>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0" xfId="0" applyBorder="1"/>
    <xf numFmtId="6" fontId="0" fillId="0" borderId="0" xfId="0" applyNumberFormat="1"/>
    <xf numFmtId="6" fontId="0" fillId="0" borderId="0" xfId="0" applyNumberFormat="1" applyBorder="1"/>
    <xf numFmtId="44" fontId="0" fillId="0" borderId="1" xfId="2" applyFont="1" applyBorder="1"/>
    <xf numFmtId="43" fontId="0" fillId="0" borderId="1" xfId="1" applyFont="1" applyBorder="1"/>
    <xf numFmtId="8" fontId="0" fillId="0" borderId="1" xfId="0" applyNumberFormat="1" applyBorder="1"/>
    <xf numFmtId="44" fontId="2" fillId="0" borderId="1" xfId="2" applyFont="1" applyBorder="1"/>
    <xf numFmtId="44" fontId="2" fillId="0" borderId="1" xfId="2" applyNumberFormat="1" applyFont="1" applyBorder="1"/>
    <xf numFmtId="44" fontId="3" fillId="0" borderId="1" xfId="2" applyNumberFormat="1" applyFont="1" applyBorder="1"/>
    <xf numFmtId="44" fontId="3" fillId="0" borderId="1" xfId="2" applyFont="1" applyBorder="1"/>
    <xf numFmtId="0" fontId="0" fillId="0" borderId="2" xfId="0" applyBorder="1"/>
    <xf numFmtId="0" fontId="0" fillId="0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0" xfId="0" applyFont="1" applyFill="1"/>
    <xf numFmtId="0" fontId="0" fillId="2" borderId="1" xfId="0" applyFill="1" applyBorder="1"/>
    <xf numFmtId="6" fontId="0" fillId="0" borderId="5" xfId="0" applyNumberFormat="1" applyBorder="1"/>
    <xf numFmtId="0" fontId="0" fillId="0" borderId="6" xfId="0" applyBorder="1" applyAlignment="1">
      <alignment horizontal="left"/>
    </xf>
    <xf numFmtId="0" fontId="0" fillId="3" borderId="1" xfId="0" applyFill="1" applyBorder="1"/>
    <xf numFmtId="6" fontId="0" fillId="3" borderId="1" xfId="0" applyNumberFormat="1" applyFill="1" applyBorder="1"/>
    <xf numFmtId="0" fontId="0" fillId="4" borderId="0" xfId="0" applyFill="1"/>
    <xf numFmtId="0" fontId="0" fillId="4" borderId="3" xfId="0" applyFill="1" applyBorder="1"/>
    <xf numFmtId="6" fontId="0" fillId="4" borderId="4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31C4-4720-435C-921B-FC0DB00BD6DF}">
  <dimension ref="A2:E27"/>
  <sheetViews>
    <sheetView tabSelected="1" topLeftCell="A15" workbookViewId="0">
      <selection activeCell="C27" sqref="A27:C27"/>
    </sheetView>
  </sheetViews>
  <sheetFormatPr defaultRowHeight="14.4" x14ac:dyDescent="0.3"/>
  <cols>
    <col min="1" max="1" width="5.109375" customWidth="1"/>
    <col min="2" max="2" width="63" customWidth="1"/>
    <col min="3" max="3" width="15.21875" customWidth="1"/>
  </cols>
  <sheetData>
    <row r="2" spans="1:5" x14ac:dyDescent="0.3">
      <c r="A2" s="20" t="s">
        <v>0</v>
      </c>
      <c r="B2" s="20"/>
      <c r="C2" s="20"/>
    </row>
    <row r="3" spans="1:5" x14ac:dyDescent="0.3">
      <c r="A3" s="1"/>
      <c r="B3" s="1"/>
      <c r="C3" s="2"/>
    </row>
    <row r="4" spans="1:5" x14ac:dyDescent="0.3">
      <c r="A4" s="1">
        <v>1</v>
      </c>
      <c r="B4" s="1" t="s">
        <v>33</v>
      </c>
      <c r="C4" s="2">
        <v>1650</v>
      </c>
      <c r="D4" s="3"/>
    </row>
    <row r="5" spans="1:5" x14ac:dyDescent="0.3">
      <c r="A5" s="1">
        <v>1</v>
      </c>
      <c r="B5" s="1" t="s">
        <v>25</v>
      </c>
      <c r="C5" s="2">
        <v>1045</v>
      </c>
      <c r="D5" s="3"/>
    </row>
    <row r="6" spans="1:5" x14ac:dyDescent="0.3">
      <c r="A6" s="1">
        <v>1</v>
      </c>
      <c r="B6" s="1" t="s">
        <v>26</v>
      </c>
      <c r="C6" s="2">
        <v>1170</v>
      </c>
      <c r="D6" s="3"/>
    </row>
    <row r="7" spans="1:5" x14ac:dyDescent="0.3">
      <c r="A7" s="1">
        <v>1</v>
      </c>
      <c r="B7" s="1" t="s">
        <v>27</v>
      </c>
      <c r="C7" s="2">
        <v>1000</v>
      </c>
      <c r="D7" s="3"/>
    </row>
    <row r="8" spans="1:5" x14ac:dyDescent="0.3">
      <c r="A8" s="14">
        <v>1</v>
      </c>
      <c r="B8" s="14" t="s">
        <v>6</v>
      </c>
      <c r="C8" s="19">
        <v>200</v>
      </c>
      <c r="D8" s="13"/>
    </row>
    <row r="9" spans="1:5" x14ac:dyDescent="0.3">
      <c r="A9" s="21"/>
      <c r="B9" s="21" t="s">
        <v>28</v>
      </c>
      <c r="C9" s="22">
        <f>SUM(C4,C5,C6,C7,C8)</f>
        <v>5065</v>
      </c>
      <c r="E9" s="3"/>
    </row>
    <row r="10" spans="1:5" x14ac:dyDescent="0.3">
      <c r="A10" s="3"/>
      <c r="C10" s="5"/>
      <c r="D10" s="13"/>
    </row>
    <row r="11" spans="1:5" x14ac:dyDescent="0.3">
      <c r="A11" s="1" t="s">
        <v>1</v>
      </c>
      <c r="B11" s="1"/>
      <c r="C11" s="1"/>
    </row>
    <row r="12" spans="1:5" x14ac:dyDescent="0.3">
      <c r="A12" s="1">
        <v>1</v>
      </c>
      <c r="B12" s="1" t="s">
        <v>29</v>
      </c>
      <c r="C12" s="2">
        <v>1500</v>
      </c>
    </row>
    <row r="13" spans="1:5" x14ac:dyDescent="0.3">
      <c r="A13" s="1">
        <v>1</v>
      </c>
      <c r="B13" s="14" t="s">
        <v>30</v>
      </c>
      <c r="C13" s="2">
        <v>1450</v>
      </c>
    </row>
    <row r="14" spans="1:5" x14ac:dyDescent="0.3">
      <c r="A14" s="1"/>
      <c r="B14" s="14" t="s">
        <v>28</v>
      </c>
      <c r="C14" s="2">
        <f>C12+C13</f>
        <v>2950</v>
      </c>
    </row>
    <row r="15" spans="1:5" x14ac:dyDescent="0.3">
      <c r="A15" s="1"/>
      <c r="B15" s="1"/>
      <c r="C15" s="1"/>
    </row>
    <row r="16" spans="1:5" x14ac:dyDescent="0.3">
      <c r="A16" s="21"/>
      <c r="B16" s="21" t="s">
        <v>2</v>
      </c>
      <c r="C16" s="22">
        <f>C14+C9</f>
        <v>8015</v>
      </c>
    </row>
    <row r="18" spans="1:3" x14ac:dyDescent="0.3">
      <c r="A18" s="1">
        <v>1</v>
      </c>
      <c r="B18" s="1" t="s">
        <v>31</v>
      </c>
      <c r="C18" s="2">
        <v>1700</v>
      </c>
    </row>
    <row r="19" spans="1:3" x14ac:dyDescent="0.3">
      <c r="A19" s="1">
        <v>1</v>
      </c>
      <c r="B19" s="1" t="s">
        <v>32</v>
      </c>
      <c r="C19" s="2">
        <v>220</v>
      </c>
    </row>
    <row r="21" spans="1:3" x14ac:dyDescent="0.3">
      <c r="A21" s="1"/>
      <c r="B21" s="1" t="s">
        <v>3</v>
      </c>
      <c r="C21" s="2">
        <v>1500</v>
      </c>
    </row>
    <row r="22" spans="1:3" x14ac:dyDescent="0.3">
      <c r="A22" s="1"/>
      <c r="B22" s="1" t="s">
        <v>4</v>
      </c>
      <c r="C22" s="2">
        <v>1000</v>
      </c>
    </row>
    <row r="23" spans="1:3" x14ac:dyDescent="0.3">
      <c r="A23" s="1"/>
      <c r="B23" s="1"/>
      <c r="C23" s="1"/>
    </row>
    <row r="24" spans="1:3" x14ac:dyDescent="0.3">
      <c r="C24" s="4"/>
    </row>
    <row r="26" spans="1:3" ht="15" thickBot="1" x14ac:dyDescent="0.35"/>
    <row r="27" spans="1:3" ht="15" thickBot="1" x14ac:dyDescent="0.35">
      <c r="A27" s="23"/>
      <c r="B27" s="24" t="s">
        <v>5</v>
      </c>
      <c r="C27" s="25">
        <f>C9+C16+C24</f>
        <v>13080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804F-E15E-494B-8466-E7538CEF4DD7}">
  <dimension ref="A1:H13"/>
  <sheetViews>
    <sheetView workbookViewId="0">
      <selection activeCell="D18" sqref="D18"/>
    </sheetView>
  </sheetViews>
  <sheetFormatPr defaultRowHeight="14.4" x14ac:dyDescent="0.3"/>
  <cols>
    <col min="1" max="1" width="40.77734375" customWidth="1"/>
    <col min="2" max="2" width="11" customWidth="1"/>
    <col min="3" max="4" width="12.21875" customWidth="1"/>
    <col min="5" max="5" width="12.6640625" customWidth="1"/>
    <col min="6" max="6" width="12.109375" customWidth="1"/>
    <col min="7" max="7" width="12.5546875" customWidth="1"/>
    <col min="8" max="8" width="12.109375" bestFit="1" customWidth="1"/>
  </cols>
  <sheetData>
    <row r="1" spans="1:8" x14ac:dyDescent="0.3">
      <c r="A1" s="15" t="s">
        <v>7</v>
      </c>
      <c r="B1" s="18" t="s">
        <v>12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</row>
    <row r="2" spans="1:8" x14ac:dyDescent="0.3">
      <c r="A2" s="16" t="s">
        <v>8</v>
      </c>
      <c r="B2" s="2">
        <v>8015</v>
      </c>
      <c r="C2" s="1"/>
      <c r="D2" s="1"/>
      <c r="E2" s="1"/>
      <c r="F2" s="1"/>
      <c r="G2" s="1"/>
      <c r="H2" s="1"/>
    </row>
    <row r="3" spans="1:8" x14ac:dyDescent="0.3">
      <c r="A3" s="16" t="s">
        <v>19</v>
      </c>
      <c r="B3" s="1"/>
      <c r="C3" s="2">
        <v>3000</v>
      </c>
      <c r="D3" s="6">
        <v>2200</v>
      </c>
      <c r="E3" s="6">
        <v>2500</v>
      </c>
      <c r="F3" s="6">
        <v>2700</v>
      </c>
      <c r="G3" s="6">
        <v>2900</v>
      </c>
      <c r="H3" s="6">
        <v>3100</v>
      </c>
    </row>
    <row r="4" spans="1:8" x14ac:dyDescent="0.3">
      <c r="A4" s="16" t="s">
        <v>9</v>
      </c>
      <c r="B4" s="7">
        <v>1</v>
      </c>
      <c r="C4" s="7">
        <v>0.89300000000000002</v>
      </c>
      <c r="D4" s="7">
        <v>0.79700000000000004</v>
      </c>
      <c r="E4" s="7">
        <v>0.71199999999999997</v>
      </c>
      <c r="F4" s="1">
        <v>0.63600000000000001</v>
      </c>
      <c r="G4" s="7">
        <v>0.56699999999999995</v>
      </c>
      <c r="H4" s="7">
        <v>0.50700000000000001</v>
      </c>
    </row>
    <row r="5" spans="1:8" x14ac:dyDescent="0.3">
      <c r="A5" s="16" t="s">
        <v>10</v>
      </c>
      <c r="B5" s="2">
        <f>B2*B4</f>
        <v>8015</v>
      </c>
      <c r="C5" s="6">
        <f t="shared" ref="C5:H5" si="0">C3*C4</f>
        <v>2679</v>
      </c>
      <c r="D5" s="6">
        <f t="shared" si="0"/>
        <v>1753.4</v>
      </c>
      <c r="E5" s="6">
        <f t="shared" si="0"/>
        <v>1780</v>
      </c>
      <c r="F5" s="6">
        <f t="shared" si="0"/>
        <v>1717.2</v>
      </c>
      <c r="G5" s="6">
        <f t="shared" si="0"/>
        <v>1644.3</v>
      </c>
      <c r="H5" s="6">
        <f t="shared" si="0"/>
        <v>1571.7</v>
      </c>
    </row>
    <row r="6" spans="1:8" x14ac:dyDescent="0.3">
      <c r="A6" s="16" t="s">
        <v>11</v>
      </c>
      <c r="B6" s="2">
        <v>8015</v>
      </c>
      <c r="C6" s="8">
        <f t="shared" ref="C6:G6" si="1">B6+C5</f>
        <v>10694</v>
      </c>
      <c r="D6" s="8">
        <f t="shared" si="1"/>
        <v>12447.4</v>
      </c>
      <c r="E6" s="8">
        <f t="shared" si="1"/>
        <v>14227.4</v>
      </c>
      <c r="F6" s="8">
        <f t="shared" si="1"/>
        <v>15944.6</v>
      </c>
      <c r="G6" s="8">
        <f t="shared" si="1"/>
        <v>17588.900000000001</v>
      </c>
      <c r="H6" s="8">
        <f>G6+H5</f>
        <v>19160.600000000002</v>
      </c>
    </row>
    <row r="7" spans="1:8" x14ac:dyDescent="0.3">
      <c r="A7" s="17"/>
    </row>
    <row r="8" spans="1:8" x14ac:dyDescent="0.3">
      <c r="A8" s="16" t="s">
        <v>24</v>
      </c>
      <c r="B8" s="6">
        <v>0</v>
      </c>
      <c r="C8" s="6">
        <v>6000</v>
      </c>
      <c r="D8" s="6">
        <v>6500</v>
      </c>
      <c r="E8" s="6">
        <v>7500</v>
      </c>
      <c r="F8" s="6">
        <v>8900</v>
      </c>
      <c r="G8" s="6">
        <v>9100</v>
      </c>
      <c r="H8" s="6">
        <v>9400</v>
      </c>
    </row>
    <row r="9" spans="1:8" x14ac:dyDescent="0.3">
      <c r="A9" s="16" t="s">
        <v>20</v>
      </c>
      <c r="B9" s="7">
        <v>1</v>
      </c>
      <c r="C9" s="7">
        <v>0.89</v>
      </c>
      <c r="D9" s="7">
        <v>0.8</v>
      </c>
      <c r="E9" s="7">
        <v>0.71</v>
      </c>
      <c r="F9" s="7">
        <v>0.64</v>
      </c>
      <c r="G9" s="7">
        <v>0.56999999999999995</v>
      </c>
      <c r="H9" s="7">
        <v>0.51</v>
      </c>
    </row>
    <row r="10" spans="1:8" x14ac:dyDescent="0.3">
      <c r="A10" s="16" t="s">
        <v>21</v>
      </c>
      <c r="B10" s="6">
        <v>0</v>
      </c>
      <c r="C10" s="6">
        <f>C8*C9</f>
        <v>5340</v>
      </c>
      <c r="D10" s="6">
        <f>D8*D9</f>
        <v>5200</v>
      </c>
      <c r="E10" s="6">
        <f>E8*E9</f>
        <v>5325</v>
      </c>
      <c r="F10" s="6">
        <f>F8*F9</f>
        <v>5696</v>
      </c>
      <c r="G10" s="6">
        <f>G9*G8</f>
        <v>5187</v>
      </c>
      <c r="H10" s="6">
        <f>H9*H8</f>
        <v>4794</v>
      </c>
    </row>
    <row r="11" spans="1:8" x14ac:dyDescent="0.3">
      <c r="A11" s="16" t="s">
        <v>22</v>
      </c>
      <c r="B11" s="6">
        <v>0</v>
      </c>
      <c r="C11" s="6">
        <f>C10</f>
        <v>5340</v>
      </c>
      <c r="D11" s="6">
        <f>SUM(C11,D10)</f>
        <v>10540</v>
      </c>
      <c r="E11" s="6">
        <f>D11+E10</f>
        <v>15865</v>
      </c>
      <c r="F11" s="6">
        <f>E11+F10</f>
        <v>21561</v>
      </c>
      <c r="G11" s="6">
        <f>F11+G10</f>
        <v>26748</v>
      </c>
      <c r="H11" s="6">
        <f>G11+H10</f>
        <v>31542</v>
      </c>
    </row>
    <row r="12" spans="1:8" x14ac:dyDescent="0.3">
      <c r="A12" s="16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</row>
    <row r="13" spans="1:8" x14ac:dyDescent="0.3">
      <c r="A13" s="16" t="s">
        <v>23</v>
      </c>
      <c r="B13" s="9">
        <f t="shared" ref="B13:H13" si="2">B11-B6</f>
        <v>-8015</v>
      </c>
      <c r="C13" s="10">
        <f t="shared" si="2"/>
        <v>-5354</v>
      </c>
      <c r="D13" s="10">
        <f t="shared" si="2"/>
        <v>-1907.3999999999996</v>
      </c>
      <c r="E13" s="11">
        <f t="shared" si="2"/>
        <v>1637.6000000000004</v>
      </c>
      <c r="F13" s="12">
        <f t="shared" si="2"/>
        <v>5616.4</v>
      </c>
      <c r="G13" s="12">
        <f t="shared" si="2"/>
        <v>9159.0999999999985</v>
      </c>
      <c r="H13" s="12">
        <f t="shared" si="2"/>
        <v>12381.399999999998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Loc</dc:creator>
  <cp:lastModifiedBy>nguyen cao</cp:lastModifiedBy>
  <dcterms:created xsi:type="dcterms:W3CDTF">2020-12-18T12:42:28Z</dcterms:created>
  <dcterms:modified xsi:type="dcterms:W3CDTF">2021-02-24T05:14:01Z</dcterms:modified>
</cp:coreProperties>
</file>