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955" windowHeight="11250"/>
  </bookViews>
  <sheets>
    <sheet name="OffersAtApplicationCapture" sheetId="1" r:id="rId1"/>
  </sheets>
  <calcPr calcId="144525"/>
</workbook>
</file>

<file path=xl/calcChain.xml><?xml version="1.0" encoding="utf-8"?>
<calcChain xmlns="http://schemas.openxmlformats.org/spreadsheetml/2006/main">
  <c r="B56" i="1" l="1"/>
  <c r="B55" i="1"/>
  <c r="B54" i="1"/>
  <c r="B49" i="1"/>
  <c r="B48" i="1"/>
  <c r="B47" i="1"/>
  <c r="B51" i="1" l="1"/>
  <c r="B52" i="1"/>
  <c r="B53" i="1"/>
  <c r="B50" i="1"/>
  <c r="B14" i="1"/>
  <c r="B15" i="1"/>
  <c r="B16" i="1"/>
  <c r="B17" i="1"/>
  <c r="B42" i="1"/>
  <c r="B43" i="1"/>
  <c r="B44" i="1"/>
  <c r="B45" i="1"/>
  <c r="B18" i="1"/>
  <c r="B19" i="1"/>
  <c r="B46" i="1"/>
  <c r="B20" i="1"/>
  <c r="B13" i="1"/>
  <c r="B3" i="1"/>
  <c r="B4" i="1"/>
  <c r="B5" i="1"/>
  <c r="B6" i="1"/>
  <c r="B7" i="1"/>
  <c r="B8" i="1"/>
  <c r="B9" i="1"/>
  <c r="B10" i="1"/>
  <c r="B11" i="1"/>
  <c r="B12" i="1"/>
  <c r="B2" i="1"/>
  <c r="T40" i="1" l="1"/>
  <c r="T39" i="1"/>
  <c r="T38" i="1" l="1"/>
  <c r="T31" i="1" l="1"/>
  <c r="T32" i="1"/>
  <c r="T33" i="1"/>
  <c r="T34" i="1"/>
  <c r="T35" i="1"/>
  <c r="T36" i="1"/>
  <c r="T37" i="1"/>
  <c r="T30" i="1" l="1"/>
  <c r="T28" i="1" l="1"/>
  <c r="U28" i="1" s="1"/>
  <c r="T22" i="1" l="1"/>
  <c r="T23" i="1"/>
  <c r="T24" i="1"/>
  <c r="T25" i="1"/>
  <c r="T26" i="1"/>
  <c r="T27" i="1"/>
  <c r="T29" i="1"/>
  <c r="U29" i="1" s="1"/>
  <c r="T21" i="1"/>
  <c r="AH1" i="1" l="1"/>
  <c r="AH56" i="1" l="1"/>
  <c r="AH54" i="1"/>
  <c r="AH52" i="1"/>
  <c r="AH50" i="1"/>
  <c r="AH55" i="1"/>
  <c r="AH53" i="1"/>
  <c r="AH51" i="1"/>
  <c r="AH39" i="1"/>
  <c r="AH38" i="1"/>
  <c r="AH40" i="1"/>
  <c r="AH31" i="1"/>
  <c r="AH33" i="1"/>
  <c r="AH35" i="1"/>
  <c r="AH37" i="1"/>
  <c r="AH32" i="1"/>
  <c r="AH34" i="1"/>
  <c r="AH36" i="1"/>
  <c r="AH30" i="1"/>
  <c r="AH24" i="1"/>
  <c r="AH26" i="1"/>
  <c r="AH28" i="1"/>
  <c r="AH25" i="1"/>
  <c r="AH27" i="1"/>
  <c r="AH29" i="1"/>
  <c r="AH22" i="1"/>
  <c r="AH23" i="1"/>
  <c r="AH21" i="1"/>
  <c r="AH20" i="1"/>
  <c r="AH48" i="1"/>
  <c r="AH49" i="1"/>
  <c r="AH47" i="1"/>
  <c r="AH3" i="1"/>
  <c r="AH5" i="1"/>
  <c r="AH7" i="1"/>
  <c r="AH9" i="1"/>
  <c r="AH11" i="1"/>
  <c r="AH41" i="1"/>
  <c r="AH14" i="1"/>
  <c r="AH16" i="1"/>
  <c r="AH42" i="1"/>
  <c r="AH18" i="1"/>
  <c r="AH46" i="1"/>
  <c r="AH2" i="1"/>
  <c r="AH4" i="1"/>
  <c r="AH6" i="1"/>
  <c r="AH8" i="1"/>
  <c r="AH10" i="1"/>
  <c r="AH12" i="1"/>
  <c r="AH13" i="1"/>
  <c r="AH15" i="1"/>
  <c r="AH17" i="1"/>
  <c r="AH43" i="1"/>
  <c r="AH44" i="1"/>
  <c r="AH45" i="1"/>
  <c r="AH19" i="1"/>
</calcChain>
</file>

<file path=xl/sharedStrings.xml><?xml version="1.0" encoding="utf-8"?>
<sst xmlns="http://schemas.openxmlformats.org/spreadsheetml/2006/main" count="619" uniqueCount="170">
  <si>
    <t>TestIdentifier</t>
  </si>
  <si>
    <t>TestGroup</t>
  </si>
  <si>
    <t>Username</t>
  </si>
  <si>
    <t>Password</t>
  </si>
  <si>
    <t>LoanType</t>
  </si>
  <si>
    <t>Product</t>
  </si>
  <si>
    <t>MarketValue</t>
  </si>
  <si>
    <t>ExistingLoan</t>
  </si>
  <si>
    <t>CashDeposit</t>
  </si>
  <si>
    <t>CashOut</t>
  </si>
  <si>
    <t>EmploymentType</t>
  </si>
  <si>
    <t>Term</t>
  </si>
  <si>
    <t>PercentageToFix</t>
  </si>
  <si>
    <t>CapitaliseFees</t>
  </si>
  <si>
    <t>InterestOnly</t>
  </si>
  <si>
    <t>HouseHoldIncome</t>
  </si>
  <si>
    <t>LegalEntityType</t>
  </si>
  <si>
    <t>LegalEntityRole</t>
  </si>
  <si>
    <t>Firstname</t>
  </si>
  <si>
    <t>Surname</t>
  </si>
  <si>
    <t>CompanyName</t>
  </si>
  <si>
    <t>EstateAgency</t>
  </si>
  <si>
    <t>OfferKey</t>
  </si>
  <si>
    <t>AssignConsultant</t>
  </si>
  <si>
    <t>sahl\bauser</t>
  </si>
  <si>
    <t>Natal1</t>
  </si>
  <si>
    <t>Switch loan</t>
  </si>
  <si>
    <t>Edge</t>
  </si>
  <si>
    <t>Salaried</t>
  </si>
  <si>
    <t>Natural Person</t>
  </si>
  <si>
    <t>Lead - Main Applicant</t>
  </si>
  <si>
    <t>AssignAdminApplication</t>
  </si>
  <si>
    <t>sahl\bcuser</t>
  </si>
  <si>
    <t>New Variable Loan</t>
  </si>
  <si>
    <t>DeclineApplicationConsultant</t>
  </si>
  <si>
    <t>VariFix Loan</t>
  </si>
  <si>
    <t>ReinstateDeclineConsultant</t>
  </si>
  <si>
    <t>Refinance</t>
  </si>
  <si>
    <t>FinaliseDeclineConsultant</t>
  </si>
  <si>
    <t>ManagerReassign</t>
  </si>
  <si>
    <t>EscalateToManager</t>
  </si>
  <si>
    <t>New purchase</t>
  </si>
  <si>
    <t>ReAssignCommissionEarningConsultant</t>
  </si>
  <si>
    <t>ReAssignCommissionEarningAndBranchConsultant</t>
  </si>
  <si>
    <t>CreateFollowUp</t>
  </si>
  <si>
    <t>UpdateLoanDetailsBranchConsultant</t>
  </si>
  <si>
    <t>RefreshApplicationTimeout</t>
  </si>
  <si>
    <t>DeclineTimeOutApplication</t>
  </si>
  <si>
    <t>ContinueApplicationFromFollowUpHold</t>
  </si>
  <si>
    <t>UpdateLoanDetails</t>
  </si>
  <si>
    <t>ReinstateFollowUp</t>
  </si>
  <si>
    <t>ContinueWithApplicationReadyToFollowup</t>
  </si>
  <si>
    <t>UpdateCancellationFee</t>
  </si>
  <si>
    <t>AssignEstateAgent</t>
  </si>
  <si>
    <t>sahl\eacuser1</t>
  </si>
  <si>
    <t>Breakthrough Properties</t>
  </si>
  <si>
    <t>UpdateLoanDetails2</t>
  </si>
  <si>
    <t>UpdateFollowUp</t>
  </si>
  <si>
    <t>ManagerSubmitSwitchEdgeApplication</t>
  </si>
  <si>
    <t>ManagerSubmitApplication</t>
  </si>
  <si>
    <t>SwitchEdge</t>
  </si>
  <si>
    <t>SwitchNewVariable</t>
  </si>
  <si>
    <t>NewPurchaseEdge</t>
  </si>
  <si>
    <t>RefinanceVarifix</t>
  </si>
  <si>
    <t>SubmitApplication</t>
  </si>
  <si>
    <t>SubmitApplicationSwitchNewVariableApplication</t>
  </si>
  <si>
    <t>SubmitApplicationNewPurchaseEdgeApplication</t>
  </si>
  <si>
    <t>SubmitApplicationRefinanceVarifixApplication</t>
  </si>
  <si>
    <t>AtQAFlag</t>
  </si>
  <si>
    <t>AtManageApplicationFlag</t>
  </si>
  <si>
    <t>AtCreditFlag</t>
  </si>
  <si>
    <t>AtRegistrationPipelineFlag</t>
  </si>
  <si>
    <t>RegistrationPipelineTestID</t>
  </si>
  <si>
    <t>CreditTestID</t>
  </si>
  <si>
    <t>ApplicationManagementTestID</t>
  </si>
  <si>
    <t>ApplicationManagementTestGroup</t>
  </si>
  <si>
    <t>CreditTestGroup</t>
  </si>
  <si>
    <t>QueryOnApplication</t>
  </si>
  <si>
    <t>ApplicationInOrderNewPurchaseEdgeApplication</t>
  </si>
  <si>
    <t>ApplicationInOrderRefinanceVarifixApplication</t>
  </si>
  <si>
    <t>ApplicationInOrderSwitchNewVariableApplication</t>
  </si>
  <si>
    <t>ApplicationInOrder</t>
  </si>
  <si>
    <t>RegistrationPipelineTestGroup</t>
  </si>
  <si>
    <t>NewBusinessOverrideCheck</t>
  </si>
  <si>
    <t>DuplicateValuationOnSamePropery</t>
  </si>
  <si>
    <t>ValuationLessThan12MonthsOld</t>
  </si>
  <si>
    <t>ValuationGreaterThan12MonthsOld</t>
  </si>
  <si>
    <t>Valuation12MonthsOld</t>
  </si>
  <si>
    <t>Subsidised</t>
  </si>
  <si>
    <t>ApproveApplicationQCDeclineRefinanceVarifix</t>
  </si>
  <si>
    <t>ApproveWithPricingChangesNewPurchaseEdge</t>
  </si>
  <si>
    <t>DeclineWithOfferQCApprovedSwitchNewVariable</t>
  </si>
  <si>
    <t>PrimMAAcceptSecSurDeclineHighLTV</t>
  </si>
  <si>
    <t>CreditScoring</t>
  </si>
  <si>
    <t>PrimMAReferLowLTV</t>
  </si>
  <si>
    <t>PrimMADeclineSecMAReferLowLTV</t>
  </si>
  <si>
    <t>TwoMABothIncomeContrib</t>
  </si>
  <si>
    <t>TwoMAOneIncomeContrib</t>
  </si>
  <si>
    <t>OneMAOneSuretyBothIncomeContrib</t>
  </si>
  <si>
    <t>OneMATwoSuretyMANotIncomeContrib</t>
  </si>
  <si>
    <t>OneMainAppCompanyNatPersonSurety</t>
  </si>
  <si>
    <t>IncContribCompanyMultipleNatPersons</t>
  </si>
  <si>
    <t>Company</t>
  </si>
  <si>
    <t>ITCValidSBC</t>
  </si>
  <si>
    <t>CreditScoringRules</t>
  </si>
  <si>
    <t>ITCDisputeIndicated</t>
  </si>
  <si>
    <t>ITCValidEmpericaScore</t>
  </si>
  <si>
    <t>ITCAccountDefaultsIndicated</t>
  </si>
  <si>
    <t>ITCAccountLegalNoticesIndicated</t>
  </si>
  <si>
    <t>ITCAccountJudgementsIndicated</t>
  </si>
  <si>
    <t>ITCDebtReviewIndicated</t>
  </si>
  <si>
    <t>sahl\bcuser10</t>
  </si>
  <si>
    <t>ITCValidEmpiricaScoreReasonCodes</t>
  </si>
  <si>
    <t>ITCAccountCustomerWEPPStatusDecline</t>
  </si>
  <si>
    <t>ITCAccountCustomerWEPPStatusRefer</t>
  </si>
  <si>
    <t>ITCAccountCustomerWEPPStatusAlpha</t>
  </si>
  <si>
    <t>ApplicationInOrderValuationAndHOCMandatoryNewPurchase</t>
  </si>
  <si>
    <t>ValuationAndHOCMandatoryNewPurchase</t>
  </si>
  <si>
    <t>ApplicationInOrderValuationAndHOCMandatorySwitchAndRefinanceSecondPass</t>
  </si>
  <si>
    <t>ValuationAndHOCMandatorySwitchAndRefinanceSecondPass</t>
  </si>
  <si>
    <t>ReviewValuationRequiredSwitchAndRefinanceFirstPass</t>
  </si>
  <si>
    <t>ReviewValuationRequired</t>
  </si>
  <si>
    <t>SwitchAndRefinanceFirstPass</t>
  </si>
  <si>
    <t>PerformFurtherValuationSwitchAndRefinanceFirstPass</t>
  </si>
  <si>
    <t>PerformFurtherValuation</t>
  </si>
  <si>
    <t>ValuationLessThan12MonthsOld_SwitchAndRefinance</t>
  </si>
  <si>
    <t>Valuation12MonthsOld_SwitchAndRefinance</t>
  </si>
  <si>
    <t>ValuationGreaterThan12MonthsOld_SwitchAndRefinance</t>
  </si>
  <si>
    <t>TestName1</t>
  </si>
  <si>
    <t>TestName2</t>
  </si>
  <si>
    <t>TestName3</t>
  </si>
  <si>
    <t>TestName4</t>
  </si>
  <si>
    <t>TestName5</t>
  </si>
  <si>
    <t>TestName6</t>
  </si>
  <si>
    <t>TestName7</t>
  </si>
  <si>
    <t>TestName8</t>
  </si>
  <si>
    <t>TestName9</t>
  </si>
  <si>
    <t>TestName10</t>
  </si>
  <si>
    <t>TestName11</t>
  </si>
  <si>
    <t>TestName12</t>
  </si>
  <si>
    <t>TestName13</t>
  </si>
  <si>
    <t>TestName14</t>
  </si>
  <si>
    <t>TestName15</t>
  </si>
  <si>
    <t>TestName16</t>
  </si>
  <si>
    <t>TestName17</t>
  </si>
  <si>
    <t>TestName18</t>
  </si>
  <si>
    <t>TestName19</t>
  </si>
  <si>
    <t>TestName20</t>
  </si>
  <si>
    <t>TestName21</t>
  </si>
  <si>
    <t>TestSurname1</t>
  </si>
  <si>
    <t>TestSurname2</t>
  </si>
  <si>
    <t>TestSurname3</t>
  </si>
  <si>
    <t>TestSurname4</t>
  </si>
  <si>
    <t>TestSurname5</t>
  </si>
  <si>
    <t>TestSurname6</t>
  </si>
  <si>
    <t>TestSurname7</t>
  </si>
  <si>
    <t>TestSurname8</t>
  </si>
  <si>
    <t>TestSurname9</t>
  </si>
  <si>
    <t>TestSurname10</t>
  </si>
  <si>
    <t>TestSurname11</t>
  </si>
  <si>
    <t>TestSurname12</t>
  </si>
  <si>
    <t>TestSurname13</t>
  </si>
  <si>
    <t>TestSurname14</t>
  </si>
  <si>
    <t>TestSurname15</t>
  </si>
  <si>
    <t>TestSurname16</t>
  </si>
  <si>
    <t>TestSurname17</t>
  </si>
  <si>
    <t>TestSurname18</t>
  </si>
  <si>
    <t>TestSurname19</t>
  </si>
  <si>
    <t>TestSurname20</t>
  </si>
  <si>
    <t>TestSurname21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</si>
</sst>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ont="1" applyFill="1"/>
    <xf numFmtId="0" fontId="4" fillId="3" borderId="0" xfId="0" applyFont="1" applyFill="1"/>
    <xf numFmtId="0" fontId="0" fillId="3" borderId="0" xfId="0" applyFill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4" fillId="5" borderId="0" xfId="0" applyFont="1" applyFill="1"/>
    <xf numFmtId="0" fontId="0" fillId="6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6"/>
  <sheetViews>
    <sheetView tabSelected="1" workbookViewId="0">
      <pane ySplit="1" topLeftCell="A18" activePane="bottomLeft" state="frozen"/>
      <selection pane="bottomLeft" activeCell="J36" sqref="J36"/>
    </sheetView>
  </sheetViews>
  <sheetFormatPr defaultRowHeight="12.75" x14ac:dyDescent="0.2"/>
  <cols>
    <col min="1" max="1" width="69.42578125" bestFit="1" customWidth="1"/>
    <col min="2" max="2" width="23.5703125" customWidth="1"/>
    <col min="3" max="3" width="12.5703125" customWidth="1"/>
    <col min="4" max="4" width="9.7109375" customWidth="1"/>
    <col min="5" max="5" width="13.140625" customWidth="1"/>
    <col min="6" max="6" width="16.5703125" customWidth="1"/>
    <col min="7" max="7" width="12.42578125" customWidth="1"/>
    <col min="8" max="8" width="12.7109375" customWidth="1"/>
    <col min="9" max="9" width="12.140625" customWidth="1"/>
    <col min="10" max="10" width="8.5703125" customWidth="1"/>
    <col min="11" max="11" width="16.85546875" customWidth="1"/>
    <col min="12" max="12" width="5.7109375" customWidth="1"/>
    <col min="13" max="13" width="16.7109375" customWidth="1"/>
    <col min="14" max="14" width="14.42578125" customWidth="1"/>
    <col min="15" max="15" width="11.85546875" customWidth="1"/>
    <col min="16" max="16" width="17.7109375" customWidth="1"/>
    <col min="17" max="17" width="15.7109375" customWidth="1"/>
    <col min="18" max="18" width="19.28515625" customWidth="1"/>
    <col min="19" max="19" width="24.85546875" customWidth="1"/>
    <col min="20" max="20" width="53.7109375" bestFit="1" customWidth="1"/>
    <col min="21" max="21" width="34.5703125" bestFit="1" customWidth="1"/>
    <col min="22" max="22" width="21.42578125" customWidth="1"/>
    <col min="23" max="23" width="8.85546875" customWidth="1"/>
    <col min="24" max="24" width="9.5703125" customWidth="1"/>
    <col min="25" max="25" width="24.85546875" customWidth="1"/>
    <col min="26" max="26" width="69.42578125" bestFit="1" customWidth="1"/>
    <col min="27" max="27" width="33.140625" customWidth="1"/>
    <col min="28" max="28" width="12.28515625" customWidth="1"/>
    <col min="29" max="29" width="44" bestFit="1" customWidth="1"/>
    <col min="30" max="30" width="15.85546875" bestFit="1" customWidth="1"/>
    <col min="31" max="31" width="25.85546875" bestFit="1" customWidth="1"/>
    <col min="32" max="32" width="25.5703125" bestFit="1" customWidth="1"/>
    <col min="33" max="33" width="27.5703125" bestFit="1" customWidth="1"/>
    <col min="34" max="34" width="255.7109375" bestFit="1" customWidth="1"/>
  </cols>
  <sheetData>
    <row r="1" spans="1:3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68</v>
      </c>
      <c r="Y1" s="1" t="s">
        <v>69</v>
      </c>
      <c r="Z1" s="1" t="s">
        <v>74</v>
      </c>
      <c r="AA1" s="1" t="s">
        <v>75</v>
      </c>
      <c r="AB1" s="1" t="s">
        <v>70</v>
      </c>
      <c r="AC1" s="1" t="s">
        <v>73</v>
      </c>
      <c r="AD1" s="1" t="s">
        <v>76</v>
      </c>
      <c r="AE1" s="1" t="s">
        <v>71</v>
      </c>
      <c r="AF1" s="1" t="s">
        <v>72</v>
      </c>
      <c r="AG1" s="1" t="s">
        <v>82</v>
      </c>
      <c r="AH1" s="1" t="str">
        <f>CONCATENATE("insert into [2am].test.offersatapplicationcapture (", CONCATENATE( A1,",",B1,",",C1,",",D1,",",E1,",",F1,",",G1,",",H1,",",I1,",",J1,",",K1,",",L1,",",M1,",",N1,",",O1),CONCATENATE(",",P1,",",Q1,",",R1,",",S1,",",T1,",",U1,",",V1,",",W1,",",X1,",",Y1,",",Z1,",",AA1,",",AB1,",",AC1),",",AD1,",",AE1,",",AF1,",",AG1,") Values (")</f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</v>
      </c>
    </row>
    <row r="2" spans="1:34" s="10" customFormat="1" x14ac:dyDescent="0.2">
      <c r="A2" s="10" t="s">
        <v>31</v>
      </c>
      <c r="B2" s="10" t="str">
        <f t="shared" ref="B2:B20" si="0">IF(ISBLANK(Z2), "","SubmitApplication")</f>
        <v/>
      </c>
      <c r="C2" s="10" t="s">
        <v>32</v>
      </c>
      <c r="D2" s="10" t="s">
        <v>25</v>
      </c>
      <c r="E2" s="10" t="s">
        <v>26</v>
      </c>
      <c r="F2" s="10" t="s">
        <v>33</v>
      </c>
      <c r="G2" s="10">
        <v>1000000</v>
      </c>
      <c r="H2" s="10">
        <v>700000</v>
      </c>
      <c r="J2" s="10">
        <v>100000</v>
      </c>
      <c r="K2" s="10" t="s">
        <v>28</v>
      </c>
      <c r="N2" s="10" t="b">
        <v>0</v>
      </c>
      <c r="O2" s="10" t="b">
        <v>0</v>
      </c>
      <c r="P2" s="10">
        <v>50000</v>
      </c>
      <c r="Q2" s="10" t="s">
        <v>29</v>
      </c>
      <c r="R2" s="10" t="s">
        <v>30</v>
      </c>
      <c r="S2" s="10" t="s">
        <v>128</v>
      </c>
      <c r="T2" s="10" t="s">
        <v>149</v>
      </c>
      <c r="X2" s="10">
        <v>0</v>
      </c>
      <c r="Y2" s="10">
        <v>0</v>
      </c>
      <c r="AB2" s="10">
        <v>0</v>
      </c>
      <c r="AE2" s="10">
        <v>0</v>
      </c>
      <c r="AH2" s="10" t="str">
        <f t="shared" ref="AH2:AH33" si="1">CONCATENATE($AH$1, CONCATENATE( "'",A2,"','",B2,"','",C2,"','",D2,"','",E2,"','",F2,"','",G2,"','",H2,"','",I2,"','",J2,"','",K2,"','",L2,"','",M2,"','",N2,"','",O2),CONCATENATE("','",P2,"','",Q2,"','",R2,"','",S2,"','",T2,"','",U2,"','",V2,"','",W2,"','",X2,"','",Y2,"','",Z2,"','",AA2,"','",AB2,"','",AC2),"','",AD2,"','",AE2,"','",AF2,"','",AG2,"')")</f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('AssignAdminApplication','','sahl\bcuser','Natal1','Switch loan','New Variable Loan','1000000','700000','','100000','Salaried','','','FALSE','FALSE','50000','Natural Person','Lead - Main Applicant','TestName1','TestSurname1','','','','0','0','','','0','','','0','','')</v>
      </c>
    </row>
    <row r="3" spans="1:34" s="10" customFormat="1" x14ac:dyDescent="0.2">
      <c r="A3" s="10" t="s">
        <v>23</v>
      </c>
      <c r="B3" s="10" t="str">
        <f t="shared" si="0"/>
        <v/>
      </c>
      <c r="C3" s="10" t="s">
        <v>24</v>
      </c>
      <c r="D3" s="10" t="s">
        <v>25</v>
      </c>
      <c r="E3" s="10" t="s">
        <v>26</v>
      </c>
      <c r="F3" s="10" t="s">
        <v>27</v>
      </c>
      <c r="G3" s="10">
        <v>1000000</v>
      </c>
      <c r="H3" s="10">
        <v>700000</v>
      </c>
      <c r="J3" s="10">
        <v>100000</v>
      </c>
      <c r="K3" s="10" t="s">
        <v>28</v>
      </c>
      <c r="N3" s="10" t="b">
        <v>0</v>
      </c>
      <c r="O3" s="10" t="b">
        <v>0</v>
      </c>
      <c r="P3" s="10">
        <v>50000</v>
      </c>
      <c r="Q3" s="10" t="s">
        <v>29</v>
      </c>
      <c r="R3" s="10" t="s">
        <v>30</v>
      </c>
      <c r="S3" s="10" t="s">
        <v>129</v>
      </c>
      <c r="T3" s="10" t="s">
        <v>150</v>
      </c>
      <c r="X3" s="10">
        <v>0</v>
      </c>
      <c r="Y3" s="10">
        <v>0</v>
      </c>
      <c r="AB3" s="10">
        <v>0</v>
      </c>
      <c r="AE3" s="10">
        <v>0</v>
      </c>
      <c r="AH3" s="10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('AssignConsultant','','sahl\bauser','Natal1','Switch loan','Edge','1000000','700000','','100000','Salaried','','','FALSE','FALSE','50000','Natural Person','Lead - Main Applicant','TestName2','TestSurname2','','','','0','0','','','0','','','0','','')</v>
      </c>
    </row>
    <row r="4" spans="1:34" s="10" customFormat="1" x14ac:dyDescent="0.2">
      <c r="A4" s="10" t="s">
        <v>53</v>
      </c>
      <c r="B4" s="10" t="str">
        <f t="shared" si="0"/>
        <v/>
      </c>
      <c r="C4" s="10" t="s">
        <v>54</v>
      </c>
      <c r="D4" s="10" t="s">
        <v>25</v>
      </c>
      <c r="E4" s="10" t="s">
        <v>26</v>
      </c>
      <c r="F4" s="10" t="s">
        <v>27</v>
      </c>
      <c r="G4" s="10">
        <v>1000000</v>
      </c>
      <c r="H4" s="10">
        <v>700000</v>
      </c>
      <c r="J4" s="10">
        <v>100000</v>
      </c>
      <c r="K4" s="10" t="s">
        <v>28</v>
      </c>
      <c r="N4" s="10" t="b">
        <v>0</v>
      </c>
      <c r="O4" s="10" t="b">
        <v>0</v>
      </c>
      <c r="P4" s="10">
        <v>50000</v>
      </c>
      <c r="Q4" s="10" t="s">
        <v>29</v>
      </c>
      <c r="R4" s="10" t="s">
        <v>30</v>
      </c>
      <c r="S4" s="10" t="s">
        <v>130</v>
      </c>
      <c r="T4" s="10" t="s">
        <v>151</v>
      </c>
      <c r="V4" s="10" t="s">
        <v>55</v>
      </c>
      <c r="X4" s="10">
        <v>0</v>
      </c>
      <c r="Y4" s="10">
        <v>0</v>
      </c>
      <c r="AB4" s="10">
        <v>0</v>
      </c>
      <c r="AE4" s="10">
        <v>0</v>
      </c>
      <c r="AH4" s="10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('AssignEstateAgent','','sahl\eacuser1','Natal1','Switch loan','Edge','1000000','700000','','100000','Salaried','','','FALSE','FALSE','50000','Natural Person','Lead - Main Applicant','TestName3','TestSurname3','','Breakthrough Properties','','0','0','','','0','','','0','','')</v>
      </c>
    </row>
    <row r="5" spans="1:34" s="10" customFormat="1" x14ac:dyDescent="0.2">
      <c r="A5" s="10" t="s">
        <v>48</v>
      </c>
      <c r="B5" s="10" t="str">
        <f t="shared" si="0"/>
        <v/>
      </c>
      <c r="C5" s="10" t="s">
        <v>32</v>
      </c>
      <c r="D5" s="10" t="s">
        <v>25</v>
      </c>
      <c r="E5" s="10" t="s">
        <v>37</v>
      </c>
      <c r="F5" s="10" t="s">
        <v>33</v>
      </c>
      <c r="G5" s="10">
        <v>1000000</v>
      </c>
      <c r="J5" s="10">
        <v>800000</v>
      </c>
      <c r="K5" s="10" t="s">
        <v>28</v>
      </c>
      <c r="N5" s="10" t="b">
        <v>0</v>
      </c>
      <c r="O5" s="10" t="b">
        <v>0</v>
      </c>
      <c r="P5" s="10">
        <v>50000</v>
      </c>
      <c r="Q5" s="10" t="s">
        <v>29</v>
      </c>
      <c r="R5" s="10" t="s">
        <v>30</v>
      </c>
      <c r="S5" s="10" t="s">
        <v>131</v>
      </c>
      <c r="T5" s="10" t="s">
        <v>152</v>
      </c>
      <c r="X5" s="10">
        <v>0</v>
      </c>
      <c r="Y5" s="10">
        <v>1</v>
      </c>
      <c r="AB5" s="10">
        <v>0</v>
      </c>
      <c r="AE5" s="10">
        <v>0</v>
      </c>
      <c r="AH5" s="10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('ContinueApplicationFromFollowUpHold','','sahl\bcuser','Natal1','Refinance','New Variable Loan','1000000','','','800000','Salaried','','','FALSE','FALSE','50000','Natural Person','Lead - Main Applicant','TestName4','TestSurname4','','','','0','1','','','0','','','0','','')</v>
      </c>
    </row>
    <row r="6" spans="1:34" s="10" customFormat="1" x14ac:dyDescent="0.2">
      <c r="A6" s="10" t="s">
        <v>51</v>
      </c>
      <c r="B6" s="10" t="str">
        <f t="shared" si="0"/>
        <v/>
      </c>
      <c r="C6" s="10" t="s">
        <v>32</v>
      </c>
      <c r="D6" s="10" t="s">
        <v>25</v>
      </c>
      <c r="E6" s="10" t="s">
        <v>37</v>
      </c>
      <c r="F6" s="10" t="s">
        <v>27</v>
      </c>
      <c r="G6" s="10">
        <v>1000000</v>
      </c>
      <c r="J6" s="10">
        <v>800000</v>
      </c>
      <c r="K6" s="10" t="s">
        <v>28</v>
      </c>
      <c r="N6" s="10" t="b">
        <v>0</v>
      </c>
      <c r="O6" s="10" t="b">
        <v>0</v>
      </c>
      <c r="P6" s="10">
        <v>50000</v>
      </c>
      <c r="Q6" s="10" t="s">
        <v>29</v>
      </c>
      <c r="R6" s="10" t="s">
        <v>30</v>
      </c>
      <c r="S6" s="10" t="s">
        <v>132</v>
      </c>
      <c r="T6" s="10" t="s">
        <v>153</v>
      </c>
      <c r="X6" s="10">
        <v>0</v>
      </c>
      <c r="Y6" s="10">
        <v>1</v>
      </c>
      <c r="AB6" s="10">
        <v>0</v>
      </c>
      <c r="AE6" s="10">
        <v>0</v>
      </c>
      <c r="AH6" s="10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('ContinueWithApplicationReadyToFollowup','','sahl\bcuser','Natal1','Refinance','Edge','1000000','','','800000','Salaried','','','FALSE','FALSE','50000','Natural Person','Lead - Main Applicant','TestName5','TestSurname5','','','','0','1','','','0','','','0','','')</v>
      </c>
    </row>
    <row r="7" spans="1:34" s="10" customFormat="1" x14ac:dyDescent="0.2">
      <c r="A7" s="10" t="s">
        <v>44</v>
      </c>
      <c r="B7" s="10" t="str">
        <f t="shared" si="0"/>
        <v/>
      </c>
      <c r="C7" s="10" t="s">
        <v>32</v>
      </c>
      <c r="D7" s="10" t="s">
        <v>25</v>
      </c>
      <c r="E7" s="10" t="s">
        <v>37</v>
      </c>
      <c r="F7" s="10" t="s">
        <v>33</v>
      </c>
      <c r="G7" s="10">
        <v>1000000</v>
      </c>
      <c r="J7" s="10">
        <v>800000</v>
      </c>
      <c r="K7" s="10" t="s">
        <v>28</v>
      </c>
      <c r="N7" s="10" t="b">
        <v>0</v>
      </c>
      <c r="O7" s="10" t="b">
        <v>0</v>
      </c>
      <c r="P7" s="10">
        <v>50000</v>
      </c>
      <c r="Q7" s="10" t="s">
        <v>29</v>
      </c>
      <c r="R7" s="10" t="s">
        <v>30</v>
      </c>
      <c r="S7" s="10" t="s">
        <v>133</v>
      </c>
      <c r="T7" s="10" t="s">
        <v>154</v>
      </c>
      <c r="X7" s="10">
        <v>0</v>
      </c>
      <c r="Y7" s="10">
        <v>0</v>
      </c>
      <c r="AB7" s="10">
        <v>0</v>
      </c>
      <c r="AE7" s="10">
        <v>0</v>
      </c>
      <c r="AH7" s="10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('CreateFollowUp','','sahl\bcuser','Natal1','Refinance','New Variable Loan','1000000','','','800000','Salaried','','','FALSE','FALSE','50000','Natural Person','Lead - Main Applicant','TestName6','TestSurname6','','','','0','0','','','0','','','0','','')</v>
      </c>
    </row>
    <row r="8" spans="1:34" s="10" customFormat="1" x14ac:dyDescent="0.2">
      <c r="A8" s="10" t="s">
        <v>34</v>
      </c>
      <c r="B8" s="10" t="str">
        <f t="shared" si="0"/>
        <v/>
      </c>
      <c r="C8" s="10" t="s">
        <v>32</v>
      </c>
      <c r="D8" s="10" t="s">
        <v>25</v>
      </c>
      <c r="E8" s="10" t="s">
        <v>26</v>
      </c>
      <c r="F8" s="10" t="s">
        <v>35</v>
      </c>
      <c r="G8" s="10">
        <v>1000000</v>
      </c>
      <c r="H8" s="10">
        <v>700000</v>
      </c>
      <c r="J8" s="10">
        <v>100000</v>
      </c>
      <c r="K8" s="10" t="s">
        <v>28</v>
      </c>
      <c r="N8" s="10" t="b">
        <v>0</v>
      </c>
      <c r="O8" s="10" t="b">
        <v>0</v>
      </c>
      <c r="P8" s="10">
        <v>50000</v>
      </c>
      <c r="Q8" s="10" t="s">
        <v>29</v>
      </c>
      <c r="R8" s="10" t="s">
        <v>30</v>
      </c>
      <c r="S8" s="10" t="s">
        <v>134</v>
      </c>
      <c r="T8" s="10" t="s">
        <v>155</v>
      </c>
      <c r="X8" s="10">
        <v>0</v>
      </c>
      <c r="Y8" s="10">
        <v>0</v>
      </c>
      <c r="AB8" s="10">
        <v>0</v>
      </c>
      <c r="AE8" s="10">
        <v>0</v>
      </c>
      <c r="AH8" s="10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('DeclineApplicationConsultant','','sahl\bcuser','Natal1','Switch loan','VariFix Loan','1000000','700000','','100000','Salaried','','','FALSE','FALSE','50000','Natural Person','Lead - Main Applicant','TestName7','TestSurname7','','','','0','0','','','0','','','0','','')</v>
      </c>
    </row>
    <row r="9" spans="1:34" s="10" customFormat="1" x14ac:dyDescent="0.2">
      <c r="A9" s="10" t="s">
        <v>47</v>
      </c>
      <c r="B9" s="10" t="str">
        <f t="shared" si="0"/>
        <v/>
      </c>
      <c r="C9" s="10" t="s">
        <v>32</v>
      </c>
      <c r="D9" s="10" t="s">
        <v>25</v>
      </c>
      <c r="E9" s="10" t="s">
        <v>37</v>
      </c>
      <c r="F9" s="10" t="s">
        <v>33</v>
      </c>
      <c r="G9" s="10">
        <v>1000000</v>
      </c>
      <c r="J9" s="10">
        <v>800000</v>
      </c>
      <c r="K9" s="10" t="s">
        <v>28</v>
      </c>
      <c r="N9" s="10" t="b">
        <v>0</v>
      </c>
      <c r="O9" s="10" t="b">
        <v>0</v>
      </c>
      <c r="P9" s="10">
        <v>50000</v>
      </c>
      <c r="Q9" s="10" t="s">
        <v>29</v>
      </c>
      <c r="R9" s="10" t="s">
        <v>30</v>
      </c>
      <c r="S9" s="10" t="s">
        <v>135</v>
      </c>
      <c r="T9" s="10" t="s">
        <v>156</v>
      </c>
      <c r="X9" s="10">
        <v>0</v>
      </c>
      <c r="Y9" s="10">
        <v>0</v>
      </c>
      <c r="AB9" s="10">
        <v>0</v>
      </c>
      <c r="AE9" s="10">
        <v>0</v>
      </c>
      <c r="AH9" s="10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('DeclineTimeOutApplication','','sahl\bcuser','Natal1','Refinance','New Variable Loan','1000000','','','800000','Salaried','','','FALSE','FALSE','50000','Natural Person','Lead - Main Applicant','TestName8','TestSurname8','','','','0','0','','','0','','','0','','')</v>
      </c>
    </row>
    <row r="10" spans="1:34" s="10" customFormat="1" x14ac:dyDescent="0.2">
      <c r="A10" s="10" t="s">
        <v>40</v>
      </c>
      <c r="B10" s="10" t="str">
        <f t="shared" si="0"/>
        <v/>
      </c>
      <c r="C10" s="10" t="s">
        <v>32</v>
      </c>
      <c r="D10" s="10" t="s">
        <v>25</v>
      </c>
      <c r="E10" s="10" t="s">
        <v>41</v>
      </c>
      <c r="F10" s="10" t="s">
        <v>27</v>
      </c>
      <c r="G10" s="10">
        <v>1000000</v>
      </c>
      <c r="I10" s="10">
        <v>200000</v>
      </c>
      <c r="K10" s="10" t="s">
        <v>28</v>
      </c>
      <c r="N10" s="10" t="b">
        <v>0</v>
      </c>
      <c r="O10" s="10" t="b">
        <v>0</v>
      </c>
      <c r="P10" s="10">
        <v>50000</v>
      </c>
      <c r="Q10" s="10" t="s">
        <v>29</v>
      </c>
      <c r="R10" s="10" t="s">
        <v>30</v>
      </c>
      <c r="S10" s="10" t="s">
        <v>136</v>
      </c>
      <c r="T10" s="10" t="s">
        <v>157</v>
      </c>
      <c r="X10" s="10">
        <v>0</v>
      </c>
      <c r="Y10" s="10">
        <v>0</v>
      </c>
      <c r="AB10" s="10">
        <v>0</v>
      </c>
      <c r="AE10" s="10">
        <v>0</v>
      </c>
      <c r="AH10" s="10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('EscalateToManager','','sahl\bcuser','Natal1','New purchase','Edge','1000000','','200000','','Salaried','','','FALSE','FALSE','50000','Natural Person','Lead - Main Applicant','TestName9','TestSurname9','','','','0','0','','','0','','','0','','')</v>
      </c>
    </row>
    <row r="11" spans="1:34" s="10" customFormat="1" x14ac:dyDescent="0.2">
      <c r="A11" s="10" t="s">
        <v>38</v>
      </c>
      <c r="B11" s="10" t="str">
        <f t="shared" si="0"/>
        <v/>
      </c>
      <c r="C11" s="10" t="s">
        <v>32</v>
      </c>
      <c r="D11" s="10" t="s">
        <v>25</v>
      </c>
      <c r="E11" s="10" t="s">
        <v>37</v>
      </c>
      <c r="F11" s="10" t="s">
        <v>33</v>
      </c>
      <c r="G11" s="10">
        <v>1000000</v>
      </c>
      <c r="J11" s="10">
        <v>800000</v>
      </c>
      <c r="K11" s="10" t="s">
        <v>28</v>
      </c>
      <c r="N11" s="10" t="b">
        <v>0</v>
      </c>
      <c r="O11" s="10" t="b">
        <v>0</v>
      </c>
      <c r="P11" s="10">
        <v>50000</v>
      </c>
      <c r="Q11" s="10" t="s">
        <v>29</v>
      </c>
      <c r="R11" s="10" t="s">
        <v>30</v>
      </c>
      <c r="S11" s="10" t="s">
        <v>137</v>
      </c>
      <c r="T11" s="10" t="s">
        <v>158</v>
      </c>
      <c r="X11" s="10">
        <v>0</v>
      </c>
      <c r="Y11" s="10">
        <v>0</v>
      </c>
      <c r="AB11" s="10">
        <v>0</v>
      </c>
      <c r="AE11" s="10">
        <v>0</v>
      </c>
      <c r="AH11" s="10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('FinaliseDeclineConsultant','','sahl\bcuser','Natal1','Refinance','New Variable Loan','1000000','','','800000','Salaried','','','FALSE','FALSE','50000','Natural Person','Lead - Main Applicant','TestName10','TestSurname10','','','','0','0','','','0','','','0','','')</v>
      </c>
    </row>
    <row r="12" spans="1:34" s="10" customFormat="1" x14ac:dyDescent="0.2">
      <c r="A12" s="10" t="s">
        <v>39</v>
      </c>
      <c r="B12" s="10" t="str">
        <f t="shared" si="0"/>
        <v/>
      </c>
      <c r="C12" s="10" t="s">
        <v>32</v>
      </c>
      <c r="D12" s="10" t="s">
        <v>25</v>
      </c>
      <c r="E12" s="10" t="s">
        <v>37</v>
      </c>
      <c r="F12" s="10" t="s">
        <v>35</v>
      </c>
      <c r="G12" s="10">
        <v>1000000</v>
      </c>
      <c r="J12" s="10">
        <v>800000</v>
      </c>
      <c r="K12" s="10" t="s">
        <v>28</v>
      </c>
      <c r="N12" s="10" t="b">
        <v>0</v>
      </c>
      <c r="O12" s="10" t="b">
        <v>0</v>
      </c>
      <c r="P12" s="10">
        <v>50000</v>
      </c>
      <c r="Q12" s="10" t="s">
        <v>29</v>
      </c>
      <c r="R12" s="10" t="s">
        <v>30</v>
      </c>
      <c r="S12" s="10" t="s">
        <v>138</v>
      </c>
      <c r="T12" s="10" t="s">
        <v>159</v>
      </c>
      <c r="X12" s="10">
        <v>0</v>
      </c>
      <c r="Y12" s="10">
        <v>1</v>
      </c>
      <c r="AB12" s="10">
        <v>0</v>
      </c>
      <c r="AE12" s="10">
        <v>0</v>
      </c>
      <c r="AH12" s="10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('ManagerReassign','','sahl\bcuser','Natal1','Refinance','VariFix Loan','1000000','','','800000','Salaried','','','FALSE','FALSE','50000','Natural Person','Lead - Main Applicant','TestName11','TestSurname11','','','','0','1','','','0','','','0','','')</v>
      </c>
    </row>
    <row r="13" spans="1:34" s="10" customFormat="1" x14ac:dyDescent="0.2">
      <c r="A13" s="10" t="s">
        <v>43</v>
      </c>
      <c r="B13" s="10" t="str">
        <f t="shared" si="0"/>
        <v/>
      </c>
      <c r="C13" s="10" t="s">
        <v>32</v>
      </c>
      <c r="D13" s="10" t="s">
        <v>25</v>
      </c>
      <c r="E13" s="10" t="s">
        <v>37</v>
      </c>
      <c r="F13" s="10" t="s">
        <v>33</v>
      </c>
      <c r="G13" s="10">
        <v>1000000</v>
      </c>
      <c r="J13" s="10">
        <v>800000</v>
      </c>
      <c r="K13" s="10" t="s">
        <v>28</v>
      </c>
      <c r="N13" s="10" t="b">
        <v>0</v>
      </c>
      <c r="O13" s="10" t="b">
        <v>0</v>
      </c>
      <c r="P13" s="10">
        <v>50000</v>
      </c>
      <c r="Q13" s="10" t="s">
        <v>29</v>
      </c>
      <c r="R13" s="10" t="s">
        <v>30</v>
      </c>
      <c r="S13" s="10" t="s">
        <v>139</v>
      </c>
      <c r="T13" s="10" t="s">
        <v>160</v>
      </c>
      <c r="X13" s="10">
        <v>0</v>
      </c>
      <c r="Y13" s="10">
        <v>1</v>
      </c>
      <c r="AB13" s="10">
        <v>0</v>
      </c>
      <c r="AE13" s="10">
        <v>0</v>
      </c>
      <c r="AH13" s="10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('ReAssignCommissionEarningAndBranchConsultant','','sahl\bcuser','Natal1','Refinance','New Variable Loan','1000000','','','800000','Salaried','','','FALSE','FALSE','50000','Natural Person','Lead - Main Applicant','TestName12','TestSurname12','','','','0','1','','','0','','','0','','')</v>
      </c>
    </row>
    <row r="14" spans="1:34" s="10" customFormat="1" x14ac:dyDescent="0.2">
      <c r="A14" s="10" t="s">
        <v>42</v>
      </c>
      <c r="B14" s="10" t="str">
        <f t="shared" si="0"/>
        <v/>
      </c>
      <c r="C14" s="10" t="s">
        <v>32</v>
      </c>
      <c r="D14" s="10" t="s">
        <v>25</v>
      </c>
      <c r="E14" s="10" t="s">
        <v>41</v>
      </c>
      <c r="F14" s="10" t="s">
        <v>35</v>
      </c>
      <c r="G14" s="10">
        <v>1000000</v>
      </c>
      <c r="I14" s="10">
        <v>200000</v>
      </c>
      <c r="K14" s="10" t="s">
        <v>28</v>
      </c>
      <c r="N14" s="10" t="b">
        <v>0</v>
      </c>
      <c r="O14" s="10" t="b">
        <v>0</v>
      </c>
      <c r="P14" s="10">
        <v>50000</v>
      </c>
      <c r="Q14" s="10" t="s">
        <v>29</v>
      </c>
      <c r="R14" s="10" t="s">
        <v>30</v>
      </c>
      <c r="S14" s="10" t="s">
        <v>140</v>
      </c>
      <c r="T14" s="10" t="s">
        <v>161</v>
      </c>
      <c r="X14" s="10">
        <v>1</v>
      </c>
      <c r="Y14" s="10">
        <v>0</v>
      </c>
      <c r="AB14" s="10">
        <v>0</v>
      </c>
      <c r="AE14" s="10">
        <v>0</v>
      </c>
      <c r="AH14" s="10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('ReAssignCommissionEarningConsultant','','sahl\bcuser','Natal1','New purchase','VariFix Loan','1000000','','200000','','Salaried','','','FALSE','FALSE','50000','Natural Person','Lead - Main Applicant','TestName13','TestSurname13','','','','1','0','','','0','','','0','','')</v>
      </c>
    </row>
    <row r="15" spans="1:34" s="10" customFormat="1" x14ac:dyDescent="0.2">
      <c r="A15" s="10" t="s">
        <v>46</v>
      </c>
      <c r="B15" s="10" t="str">
        <f t="shared" si="0"/>
        <v/>
      </c>
      <c r="C15" s="10" t="s">
        <v>32</v>
      </c>
      <c r="D15" s="10" t="s">
        <v>25</v>
      </c>
      <c r="E15" s="10" t="s">
        <v>26</v>
      </c>
      <c r="F15" s="10" t="s">
        <v>35</v>
      </c>
      <c r="G15" s="10">
        <v>1000000</v>
      </c>
      <c r="H15" s="10">
        <v>700000</v>
      </c>
      <c r="J15" s="10">
        <v>100000</v>
      </c>
      <c r="K15" s="10" t="s">
        <v>28</v>
      </c>
      <c r="N15" s="10" t="b">
        <v>0</v>
      </c>
      <c r="O15" s="10" t="b">
        <v>0</v>
      </c>
      <c r="P15" s="10">
        <v>50000</v>
      </c>
      <c r="Q15" s="10" t="s">
        <v>29</v>
      </c>
      <c r="R15" s="10" t="s">
        <v>30</v>
      </c>
      <c r="S15" s="10" t="s">
        <v>141</v>
      </c>
      <c r="T15" s="10" t="s">
        <v>162</v>
      </c>
      <c r="X15" s="10">
        <v>0</v>
      </c>
      <c r="Y15" s="10">
        <v>0</v>
      </c>
      <c r="AB15" s="10">
        <v>0</v>
      </c>
      <c r="AE15" s="10">
        <v>0</v>
      </c>
      <c r="AH15" s="10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('RefreshApplicationTimeout','','sahl\bcuser','Natal1','Switch loan','VariFix Loan','1000000','700000','','100000','Salaried','','','FALSE','FALSE','50000','Natural Person','Lead - Main Applicant','TestName14','TestSurname14','','','','0','0','','','0','','','0','','')</v>
      </c>
    </row>
    <row r="16" spans="1:34" s="10" customFormat="1" x14ac:dyDescent="0.2">
      <c r="A16" s="10" t="s">
        <v>36</v>
      </c>
      <c r="B16" s="10" t="str">
        <f t="shared" si="0"/>
        <v/>
      </c>
      <c r="C16" s="10" t="s">
        <v>32</v>
      </c>
      <c r="D16" s="10" t="s">
        <v>25</v>
      </c>
      <c r="E16" s="10" t="s">
        <v>37</v>
      </c>
      <c r="F16" s="10" t="s">
        <v>27</v>
      </c>
      <c r="G16" s="10">
        <v>1000000</v>
      </c>
      <c r="J16" s="10">
        <v>800000</v>
      </c>
      <c r="K16" s="10" t="s">
        <v>28</v>
      </c>
      <c r="N16" s="10" t="b">
        <v>0</v>
      </c>
      <c r="O16" s="10" t="b">
        <v>0</v>
      </c>
      <c r="P16" s="10">
        <v>50000</v>
      </c>
      <c r="Q16" s="10" t="s">
        <v>29</v>
      </c>
      <c r="R16" s="10" t="s">
        <v>30</v>
      </c>
      <c r="S16" s="10" t="s">
        <v>142</v>
      </c>
      <c r="T16" s="10" t="s">
        <v>163</v>
      </c>
      <c r="X16" s="10">
        <v>0</v>
      </c>
      <c r="Y16" s="10">
        <v>1</v>
      </c>
      <c r="AB16" s="10">
        <v>0</v>
      </c>
      <c r="AE16" s="10">
        <v>0</v>
      </c>
      <c r="AH16" s="10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('ReinstateDeclineConsultant','','sahl\bcuser','Natal1','Refinance','Edge','1000000','','','800000','Salaried','','','FALSE','FALSE','50000','Natural Person','Lead - Main Applicant','TestName15','TestSurname15','','','','0','1','','','0','','','0','','')</v>
      </c>
    </row>
    <row r="17" spans="1:34" s="10" customFormat="1" x14ac:dyDescent="0.2">
      <c r="A17" s="10" t="s">
        <v>50</v>
      </c>
      <c r="B17" s="10" t="str">
        <f t="shared" si="0"/>
        <v/>
      </c>
      <c r="C17" s="10" t="s">
        <v>32</v>
      </c>
      <c r="D17" s="10" t="s">
        <v>25</v>
      </c>
      <c r="E17" s="10" t="s">
        <v>37</v>
      </c>
      <c r="F17" s="10" t="s">
        <v>33</v>
      </c>
      <c r="G17" s="10">
        <v>1000000</v>
      </c>
      <c r="J17" s="10">
        <v>800000</v>
      </c>
      <c r="K17" s="10" t="s">
        <v>28</v>
      </c>
      <c r="N17" s="10" t="b">
        <v>0</v>
      </c>
      <c r="O17" s="10" t="b">
        <v>0</v>
      </c>
      <c r="P17" s="10">
        <v>50000</v>
      </c>
      <c r="Q17" s="10" t="s">
        <v>29</v>
      </c>
      <c r="R17" s="10" t="s">
        <v>30</v>
      </c>
      <c r="S17" s="10" t="s">
        <v>143</v>
      </c>
      <c r="T17" s="10" t="s">
        <v>164</v>
      </c>
      <c r="X17" s="10">
        <v>0</v>
      </c>
      <c r="Y17" s="10">
        <v>0</v>
      </c>
      <c r="AB17" s="10">
        <v>0</v>
      </c>
      <c r="AE17" s="10">
        <v>0</v>
      </c>
      <c r="AH17" s="10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('ReinstateFollowUp','','sahl\bcuser','Natal1','Refinance','New Variable Loan','1000000','','','800000','Salaried','','','FALSE','FALSE','50000','Natural Person','Lead - Main Applicant','TestName16','TestSurname16','','','','0','0','','','0','','','0','','')</v>
      </c>
    </row>
    <row r="18" spans="1:34" s="10" customFormat="1" x14ac:dyDescent="0.2">
      <c r="A18" s="10" t="s">
        <v>57</v>
      </c>
      <c r="B18" s="10" t="str">
        <f t="shared" si="0"/>
        <v/>
      </c>
      <c r="C18" s="10" t="s">
        <v>32</v>
      </c>
      <c r="D18" s="10" t="s">
        <v>25</v>
      </c>
      <c r="E18" s="10" t="s">
        <v>37</v>
      </c>
      <c r="F18" s="10" t="s">
        <v>33</v>
      </c>
      <c r="G18" s="10">
        <v>1000000</v>
      </c>
      <c r="J18" s="10">
        <v>800000</v>
      </c>
      <c r="K18" s="10" t="s">
        <v>28</v>
      </c>
      <c r="N18" s="10" t="b">
        <v>0</v>
      </c>
      <c r="O18" s="10" t="b">
        <v>0</v>
      </c>
      <c r="P18" s="10">
        <v>50000</v>
      </c>
      <c r="Q18" s="10" t="s">
        <v>29</v>
      </c>
      <c r="R18" s="10" t="s">
        <v>30</v>
      </c>
      <c r="S18" s="10" t="s">
        <v>145</v>
      </c>
      <c r="T18" s="10" t="s">
        <v>166</v>
      </c>
      <c r="X18" s="10">
        <v>0</v>
      </c>
      <c r="Y18" s="10">
        <v>0</v>
      </c>
      <c r="AB18" s="10">
        <v>0</v>
      </c>
      <c r="AE18" s="10">
        <v>0</v>
      </c>
      <c r="AH18" s="10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('UpdateFollowUp','','sahl\bcuser','Natal1','Refinance','New Variable Loan','1000000','','','800000','Salaried','','','FALSE','FALSE','50000','Natural Person','Lead - Main Applicant','TestName18','TestSurname18','','','','0','0','','','0','','','0','','')</v>
      </c>
    </row>
    <row r="19" spans="1:34" s="10" customFormat="1" x14ac:dyDescent="0.2">
      <c r="A19" s="10" t="s">
        <v>49</v>
      </c>
      <c r="B19" s="10" t="str">
        <f t="shared" si="0"/>
        <v/>
      </c>
      <c r="C19" s="10" t="s">
        <v>32</v>
      </c>
      <c r="D19" s="10" t="s">
        <v>25</v>
      </c>
      <c r="E19" s="10" t="s">
        <v>26</v>
      </c>
      <c r="F19" s="10" t="s">
        <v>33</v>
      </c>
      <c r="G19" s="10">
        <v>2800000</v>
      </c>
      <c r="H19" s="10">
        <v>2000000</v>
      </c>
      <c r="J19" s="10">
        <v>100000</v>
      </c>
      <c r="K19" s="10" t="s">
        <v>28</v>
      </c>
      <c r="N19" s="10" t="b">
        <v>0</v>
      </c>
      <c r="O19" s="10" t="b">
        <v>0</v>
      </c>
      <c r="P19" s="10">
        <v>90000</v>
      </c>
      <c r="Q19" s="10" t="s">
        <v>29</v>
      </c>
      <c r="R19" s="10" t="s">
        <v>30</v>
      </c>
      <c r="S19" s="10" t="s">
        <v>146</v>
      </c>
      <c r="T19" s="10" t="s">
        <v>167</v>
      </c>
      <c r="X19" s="10">
        <v>0</v>
      </c>
      <c r="Y19" s="10">
        <v>1</v>
      </c>
      <c r="AB19" s="10">
        <v>0</v>
      </c>
      <c r="AE19" s="10">
        <v>0</v>
      </c>
      <c r="AH19" s="10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('UpdateLoanDetails','','sahl\bcuser','Natal1','Switch loan','New Variable Loan','2800000','2000000','','100000','Salaried','','','FALSE','FALSE','90000','Natural Person','Lead - Main Applicant','TestName19','TestSurname19','','','','0','1','','','0','','','0','','')</v>
      </c>
    </row>
    <row r="20" spans="1:34" s="10" customFormat="1" x14ac:dyDescent="0.2">
      <c r="A20" s="10" t="s">
        <v>45</v>
      </c>
      <c r="B20" s="10" t="str">
        <f t="shared" si="0"/>
        <v/>
      </c>
      <c r="C20" s="10" t="s">
        <v>32</v>
      </c>
      <c r="D20" s="10" t="s">
        <v>25</v>
      </c>
      <c r="E20" s="10" t="s">
        <v>26</v>
      </c>
      <c r="F20" s="10" t="s">
        <v>35</v>
      </c>
      <c r="G20" s="10">
        <v>1000000</v>
      </c>
      <c r="H20" s="10">
        <v>700000</v>
      </c>
      <c r="J20" s="10">
        <v>100000</v>
      </c>
      <c r="K20" s="10" t="s">
        <v>28</v>
      </c>
      <c r="N20" s="10" t="b">
        <v>0</v>
      </c>
      <c r="O20" s="10" t="b">
        <v>0</v>
      </c>
      <c r="P20" s="10">
        <v>50000</v>
      </c>
      <c r="Q20" s="10" t="s">
        <v>29</v>
      </c>
      <c r="R20" s="10" t="s">
        <v>30</v>
      </c>
      <c r="S20" s="10" t="s">
        <v>148</v>
      </c>
      <c r="T20" s="10" t="s">
        <v>169</v>
      </c>
      <c r="X20" s="10">
        <v>0</v>
      </c>
      <c r="Y20" s="10">
        <v>0</v>
      </c>
      <c r="AB20" s="10">
        <v>0</v>
      </c>
      <c r="AE20" s="10">
        <v>0</v>
      </c>
      <c r="AH20" s="10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('UpdateLoanDetailsBranchConsultant','','sahl\bcuser','Natal1','Switch loan','VariFix Loan','1000000','700000','','100000','Salaried','','','FALSE','FALSE','50000','Natural Person','Lead - Main Applicant','TestName21','TestSurname21','','','','0','0','','','0','','','0','','')</v>
      </c>
    </row>
    <row r="21" spans="1:34" s="8" customFormat="1" x14ac:dyDescent="0.2">
      <c r="A21" s="8" t="s">
        <v>92</v>
      </c>
      <c r="B21" s="9" t="s">
        <v>93</v>
      </c>
      <c r="C21" s="8" t="s">
        <v>111</v>
      </c>
      <c r="D21" s="9" t="s">
        <v>25</v>
      </c>
      <c r="E21" s="8" t="s">
        <v>41</v>
      </c>
      <c r="F21" s="8" t="s">
        <v>27</v>
      </c>
      <c r="G21" s="8">
        <v>1000000</v>
      </c>
      <c r="I21" s="8">
        <v>19000</v>
      </c>
      <c r="K21" s="8" t="s">
        <v>28</v>
      </c>
      <c r="N21" s="8" t="b">
        <v>0</v>
      </c>
      <c r="O21" s="8" t="b">
        <v>0</v>
      </c>
      <c r="P21" s="8">
        <v>50000</v>
      </c>
      <c r="Q21" s="8" t="s">
        <v>29</v>
      </c>
      <c r="R21" s="8" t="s">
        <v>30</v>
      </c>
      <c r="S21" s="9" t="s">
        <v>93</v>
      </c>
      <c r="T21" s="8" t="str">
        <f t="shared" ref="T21:T40" si="2">A21</f>
        <v>PrimMAAcceptSecSurDeclineHighLTV</v>
      </c>
      <c r="X21" s="8">
        <v>0</v>
      </c>
      <c r="Y21" s="8">
        <v>0</v>
      </c>
      <c r="AB21" s="8">
        <v>0</v>
      </c>
      <c r="AE21" s="8">
        <v>0</v>
      </c>
      <c r="AH21" s="8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('PrimMAAcceptSecSurDeclineHighLTV','CreditScoring','sahl\bcuser10','Natal1','New purchase','Edge','1000000','','19000','','Salaried','','','FALSE','FALSE','50000','Natural Person','Lead - Main Applicant','CreditScoring','PrimMAAcceptSecSurDeclineHighLTV','','','','0','0','','','0','','','0','','')</v>
      </c>
    </row>
    <row r="22" spans="1:34" s="8" customFormat="1" x14ac:dyDescent="0.2">
      <c r="A22" s="8" t="s">
        <v>94</v>
      </c>
      <c r="B22" s="9" t="s">
        <v>93</v>
      </c>
      <c r="C22" s="8" t="s">
        <v>111</v>
      </c>
      <c r="D22" s="9" t="s">
        <v>25</v>
      </c>
      <c r="E22" s="8" t="s">
        <v>37</v>
      </c>
      <c r="F22" s="8" t="s">
        <v>33</v>
      </c>
      <c r="G22" s="8">
        <v>1000000</v>
      </c>
      <c r="J22" s="8">
        <v>700000</v>
      </c>
      <c r="K22" s="8" t="s">
        <v>28</v>
      </c>
      <c r="N22" s="8" t="b">
        <v>0</v>
      </c>
      <c r="O22" s="8" t="b">
        <v>0</v>
      </c>
      <c r="P22" s="8">
        <v>50000</v>
      </c>
      <c r="Q22" s="8" t="s">
        <v>29</v>
      </c>
      <c r="R22" s="8" t="s">
        <v>30</v>
      </c>
      <c r="S22" s="9" t="s">
        <v>93</v>
      </c>
      <c r="T22" s="8" t="str">
        <f t="shared" si="2"/>
        <v>PrimMAReferLowLTV</v>
      </c>
      <c r="X22" s="8">
        <v>0</v>
      </c>
      <c r="Y22" s="8">
        <v>0</v>
      </c>
      <c r="AB22" s="8">
        <v>0</v>
      </c>
      <c r="AE22" s="8">
        <v>0</v>
      </c>
      <c r="AH22" s="8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('PrimMAReferLowLTV','CreditScoring','sahl\bcuser10','Natal1','Refinance','New Variable Loan','1000000','','','700000','Salaried','','','FALSE','FALSE','50000','Natural Person','Lead - Main Applicant','CreditScoring','PrimMAReferLowLTV','','','','0','0','','','0','','','0','','')</v>
      </c>
    </row>
    <row r="23" spans="1:34" s="8" customFormat="1" x14ac:dyDescent="0.2">
      <c r="A23" s="8" t="s">
        <v>95</v>
      </c>
      <c r="B23" s="9" t="s">
        <v>93</v>
      </c>
      <c r="C23" s="8" t="s">
        <v>111</v>
      </c>
      <c r="D23" s="9" t="s">
        <v>25</v>
      </c>
      <c r="E23" s="8" t="s">
        <v>26</v>
      </c>
      <c r="F23" s="8" t="s">
        <v>35</v>
      </c>
      <c r="G23" s="8">
        <v>1000000</v>
      </c>
      <c r="H23" s="8">
        <v>600000</v>
      </c>
      <c r="J23" s="8">
        <v>100000</v>
      </c>
      <c r="K23" s="8" t="s">
        <v>28</v>
      </c>
      <c r="M23" s="8">
        <v>60</v>
      </c>
      <c r="N23" s="8" t="b">
        <v>0</v>
      </c>
      <c r="O23" s="8" t="b">
        <v>0</v>
      </c>
      <c r="P23" s="8">
        <v>50000</v>
      </c>
      <c r="Q23" s="8" t="s">
        <v>29</v>
      </c>
      <c r="R23" s="8" t="s">
        <v>30</v>
      </c>
      <c r="S23" s="9" t="s">
        <v>93</v>
      </c>
      <c r="T23" s="8" t="str">
        <f t="shared" si="2"/>
        <v>PrimMADeclineSecMAReferLowLTV</v>
      </c>
      <c r="X23" s="8">
        <v>0</v>
      </c>
      <c r="Y23" s="8">
        <v>0</v>
      </c>
      <c r="AB23" s="8">
        <v>0</v>
      </c>
      <c r="AE23" s="8">
        <v>0</v>
      </c>
      <c r="AH23" s="8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('PrimMADeclineSecMAReferLowLTV','CreditScoring','sahl\bcuser10','Natal1','Switch loan','VariFix Loan','1000000','600000','','100000','Salaried','','60','FALSE','FALSE','50000','Natural Person','Lead - Main Applicant','CreditScoring','PrimMADeclineSecMAReferLowLTV','','','','0','0','','','0','','','0','','')</v>
      </c>
    </row>
    <row r="24" spans="1:34" s="8" customFormat="1" x14ac:dyDescent="0.2">
      <c r="A24" s="8" t="s">
        <v>96</v>
      </c>
      <c r="B24" s="9" t="s">
        <v>93</v>
      </c>
      <c r="C24" s="8" t="s">
        <v>111</v>
      </c>
      <c r="D24" s="9" t="s">
        <v>25</v>
      </c>
      <c r="E24" s="8" t="s">
        <v>41</v>
      </c>
      <c r="F24" s="8" t="s">
        <v>27</v>
      </c>
      <c r="G24" s="8">
        <v>1000000</v>
      </c>
      <c r="I24" s="8">
        <v>19000</v>
      </c>
      <c r="K24" s="8" t="s">
        <v>28</v>
      </c>
      <c r="N24" s="8" t="b">
        <v>0</v>
      </c>
      <c r="O24" s="8" t="b">
        <v>0</v>
      </c>
      <c r="P24" s="8">
        <v>50000</v>
      </c>
      <c r="Q24" s="8" t="s">
        <v>29</v>
      </c>
      <c r="R24" s="8" t="s">
        <v>30</v>
      </c>
      <c r="S24" s="9" t="s">
        <v>93</v>
      </c>
      <c r="T24" s="8" t="str">
        <f t="shared" si="2"/>
        <v>TwoMABothIncomeContrib</v>
      </c>
      <c r="X24" s="8">
        <v>0</v>
      </c>
      <c r="Y24" s="8">
        <v>0</v>
      </c>
      <c r="AB24" s="8">
        <v>0</v>
      </c>
      <c r="AE24" s="8">
        <v>0</v>
      </c>
      <c r="AH24" s="8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('TwoMABothIncomeContrib','CreditScoring','sahl\bcuser10','Natal1','New purchase','Edge','1000000','','19000','','Salaried','','','FALSE','FALSE','50000','Natural Person','Lead - Main Applicant','CreditScoring','TwoMABothIncomeContrib','','','','0','0','','','0','','','0','','')</v>
      </c>
    </row>
    <row r="25" spans="1:34" s="8" customFormat="1" x14ac:dyDescent="0.2">
      <c r="A25" s="8" t="s">
        <v>97</v>
      </c>
      <c r="B25" s="9" t="s">
        <v>93</v>
      </c>
      <c r="C25" s="8" t="s">
        <v>111</v>
      </c>
      <c r="D25" s="9" t="s">
        <v>25</v>
      </c>
      <c r="E25" s="8" t="s">
        <v>37</v>
      </c>
      <c r="F25" s="8" t="s">
        <v>33</v>
      </c>
      <c r="G25" s="8">
        <v>1000000</v>
      </c>
      <c r="J25" s="8">
        <v>700000</v>
      </c>
      <c r="K25" s="8" t="s">
        <v>28</v>
      </c>
      <c r="N25" s="8" t="b">
        <v>0</v>
      </c>
      <c r="O25" s="8" t="b">
        <v>0</v>
      </c>
      <c r="P25" s="8">
        <v>50000</v>
      </c>
      <c r="Q25" s="8" t="s">
        <v>29</v>
      </c>
      <c r="R25" s="8" t="s">
        <v>30</v>
      </c>
      <c r="S25" s="9" t="s">
        <v>93</v>
      </c>
      <c r="T25" s="8" t="str">
        <f t="shared" si="2"/>
        <v>TwoMAOneIncomeContrib</v>
      </c>
      <c r="X25" s="8">
        <v>0</v>
      </c>
      <c r="Y25" s="8">
        <v>0</v>
      </c>
      <c r="AB25" s="8">
        <v>0</v>
      </c>
      <c r="AE25" s="8">
        <v>0</v>
      </c>
      <c r="AH25" s="8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('TwoMAOneIncomeContrib','CreditScoring','sahl\bcuser10','Natal1','Refinance','New Variable Loan','1000000','','','700000','Salaried','','','FALSE','FALSE','50000','Natural Person','Lead - Main Applicant','CreditScoring','TwoMAOneIncomeContrib','','','','0','0','','','0','','','0','','')</v>
      </c>
    </row>
    <row r="26" spans="1:34" s="8" customFormat="1" x14ac:dyDescent="0.2">
      <c r="A26" s="8" t="s">
        <v>98</v>
      </c>
      <c r="B26" s="9" t="s">
        <v>93</v>
      </c>
      <c r="C26" s="8" t="s">
        <v>111</v>
      </c>
      <c r="D26" s="9" t="s">
        <v>25</v>
      </c>
      <c r="E26" s="8" t="s">
        <v>26</v>
      </c>
      <c r="F26" s="8" t="s">
        <v>35</v>
      </c>
      <c r="G26" s="8">
        <v>1000000</v>
      </c>
      <c r="H26" s="8">
        <v>600000</v>
      </c>
      <c r="J26" s="8">
        <v>100000</v>
      </c>
      <c r="K26" s="8" t="s">
        <v>28</v>
      </c>
      <c r="M26" s="8">
        <v>60</v>
      </c>
      <c r="N26" s="8" t="b">
        <v>0</v>
      </c>
      <c r="O26" s="8" t="b">
        <v>0</v>
      </c>
      <c r="P26" s="8">
        <v>50000</v>
      </c>
      <c r="Q26" s="8" t="s">
        <v>29</v>
      </c>
      <c r="R26" s="8" t="s">
        <v>30</v>
      </c>
      <c r="S26" s="9" t="s">
        <v>93</v>
      </c>
      <c r="T26" s="8" t="str">
        <f t="shared" si="2"/>
        <v>OneMAOneSuretyBothIncomeContrib</v>
      </c>
      <c r="X26" s="8">
        <v>0</v>
      </c>
      <c r="Y26" s="8">
        <v>0</v>
      </c>
      <c r="AB26" s="8">
        <v>0</v>
      </c>
      <c r="AE26" s="8">
        <v>0</v>
      </c>
      <c r="AH26" s="8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('OneMAOneSuretyBothIncomeContrib','CreditScoring','sahl\bcuser10','Natal1','Switch loan','VariFix Loan','1000000','600000','','100000','Salaried','','60','FALSE','FALSE','50000','Natural Person','Lead - Main Applicant','CreditScoring','OneMAOneSuretyBothIncomeContrib','','','','0','0','','','0','','','0','','')</v>
      </c>
    </row>
    <row r="27" spans="1:34" s="8" customFormat="1" x14ac:dyDescent="0.2">
      <c r="A27" s="8" t="s">
        <v>99</v>
      </c>
      <c r="B27" s="9" t="s">
        <v>93</v>
      </c>
      <c r="C27" s="8" t="s">
        <v>111</v>
      </c>
      <c r="D27" s="9" t="s">
        <v>25</v>
      </c>
      <c r="E27" s="8" t="s">
        <v>41</v>
      </c>
      <c r="F27" s="8" t="s">
        <v>27</v>
      </c>
      <c r="G27" s="8">
        <v>1000000</v>
      </c>
      <c r="I27" s="8">
        <v>19000</v>
      </c>
      <c r="K27" s="8" t="s">
        <v>28</v>
      </c>
      <c r="N27" s="8" t="b">
        <v>0</v>
      </c>
      <c r="O27" s="8" t="b">
        <v>0</v>
      </c>
      <c r="P27" s="8">
        <v>50000</v>
      </c>
      <c r="Q27" s="8" t="s">
        <v>29</v>
      </c>
      <c r="R27" s="8" t="s">
        <v>30</v>
      </c>
      <c r="S27" s="9" t="s">
        <v>93</v>
      </c>
      <c r="T27" s="8" t="str">
        <f t="shared" si="2"/>
        <v>OneMATwoSuretyMANotIncomeContrib</v>
      </c>
      <c r="X27" s="8">
        <v>0</v>
      </c>
      <c r="Y27" s="8">
        <v>0</v>
      </c>
      <c r="AB27" s="8">
        <v>0</v>
      </c>
      <c r="AE27" s="8">
        <v>0</v>
      </c>
      <c r="AH27" s="8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('OneMATwoSuretyMANotIncomeContrib','CreditScoring','sahl\bcuser10','Natal1','New purchase','Edge','1000000','','19000','','Salaried','','','FALSE','FALSE','50000','Natural Person','Lead - Main Applicant','CreditScoring','OneMATwoSuretyMANotIncomeContrib','','','','0','0','','','0','','','0','','')</v>
      </c>
    </row>
    <row r="28" spans="1:34" s="8" customFormat="1" x14ac:dyDescent="0.2">
      <c r="A28" s="8" t="s">
        <v>100</v>
      </c>
      <c r="B28" s="9" t="s">
        <v>93</v>
      </c>
      <c r="C28" s="8" t="s">
        <v>111</v>
      </c>
      <c r="D28" s="9" t="s">
        <v>25</v>
      </c>
      <c r="E28" s="8" t="s">
        <v>37</v>
      </c>
      <c r="F28" s="8" t="s">
        <v>33</v>
      </c>
      <c r="G28" s="8">
        <v>1000000</v>
      </c>
      <c r="J28" s="8">
        <v>700000</v>
      </c>
      <c r="K28" s="8" t="s">
        <v>28</v>
      </c>
      <c r="N28" s="8" t="b">
        <v>0</v>
      </c>
      <c r="O28" s="8" t="b">
        <v>0</v>
      </c>
      <c r="P28" s="8">
        <v>50000</v>
      </c>
      <c r="Q28" s="8" t="s">
        <v>102</v>
      </c>
      <c r="R28" s="8" t="s">
        <v>30</v>
      </c>
      <c r="S28" s="9" t="s">
        <v>93</v>
      </c>
      <c r="T28" s="8" t="str">
        <f t="shared" si="2"/>
        <v>OneMainAppCompanyNatPersonSurety</v>
      </c>
      <c r="U28" s="8" t="str">
        <f>IF(Q28="Company", T28,"")</f>
        <v>OneMainAppCompanyNatPersonSurety</v>
      </c>
      <c r="X28" s="8">
        <v>0</v>
      </c>
      <c r="Y28" s="8">
        <v>0</v>
      </c>
      <c r="AB28" s="8">
        <v>0</v>
      </c>
      <c r="AE28" s="8">
        <v>0</v>
      </c>
      <c r="AH28" s="8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('OneMainAppCompanyNatPersonSurety','CreditScoring','sahl\bcuser10','Natal1','Refinance','New Variable Loan','1000000','','','700000','Salaried','','','FALSE','FALSE','50000','Company','Lead - Main Applicant','CreditScoring','OneMainAppCompanyNatPersonSurety','OneMainAppCompanyNatPersonSurety','','','0','0','','','0','','','0','','')</v>
      </c>
    </row>
    <row r="29" spans="1:34" s="8" customFormat="1" x14ac:dyDescent="0.2">
      <c r="A29" s="8" t="s">
        <v>101</v>
      </c>
      <c r="B29" s="9" t="s">
        <v>93</v>
      </c>
      <c r="C29" s="8" t="s">
        <v>111</v>
      </c>
      <c r="D29" s="9" t="s">
        <v>25</v>
      </c>
      <c r="E29" s="8" t="s">
        <v>26</v>
      </c>
      <c r="F29" s="8" t="s">
        <v>35</v>
      </c>
      <c r="G29" s="8">
        <v>1000000</v>
      </c>
      <c r="H29" s="8">
        <v>600000</v>
      </c>
      <c r="J29" s="8">
        <v>100000</v>
      </c>
      <c r="K29" s="8" t="s">
        <v>28</v>
      </c>
      <c r="M29" s="8">
        <v>60</v>
      </c>
      <c r="N29" s="8" t="b">
        <v>0</v>
      </c>
      <c r="O29" s="8" t="b">
        <v>0</v>
      </c>
      <c r="P29" s="8">
        <v>50000</v>
      </c>
      <c r="Q29" s="8" t="s">
        <v>102</v>
      </c>
      <c r="R29" s="8" t="s">
        <v>30</v>
      </c>
      <c r="S29" s="9" t="s">
        <v>93</v>
      </c>
      <c r="T29" s="8" t="str">
        <f t="shared" si="2"/>
        <v>IncContribCompanyMultipleNatPersons</v>
      </c>
      <c r="U29" s="8" t="str">
        <f>IF(Q29="Company", T29,"")</f>
        <v>IncContribCompanyMultipleNatPersons</v>
      </c>
      <c r="X29" s="8">
        <v>0</v>
      </c>
      <c r="Y29" s="8">
        <v>0</v>
      </c>
      <c r="AB29" s="8">
        <v>0</v>
      </c>
      <c r="AE29" s="8">
        <v>0</v>
      </c>
      <c r="AH29" s="8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('IncContribCompanyMultipleNatPersons','CreditScoring','sahl\bcuser10','Natal1','Switch loan','VariFix Loan','1000000','600000','','100000','Salaried','','60','FALSE','FALSE','50000','Company','Lead - Main Applicant','CreditScoring','IncContribCompanyMultipleNatPersons','IncContribCompanyMultipleNatPersons','','','0','0','','','0','','','0','','')</v>
      </c>
    </row>
    <row r="30" spans="1:34" s="5" customFormat="1" x14ac:dyDescent="0.2">
      <c r="A30" s="3" t="s">
        <v>103</v>
      </c>
      <c r="B30" s="4" t="s">
        <v>104</v>
      </c>
      <c r="C30" s="5" t="s">
        <v>111</v>
      </c>
      <c r="D30" s="4" t="s">
        <v>25</v>
      </c>
      <c r="E30" s="5" t="s">
        <v>37</v>
      </c>
      <c r="F30" s="5" t="s">
        <v>33</v>
      </c>
      <c r="G30" s="5">
        <v>1050000</v>
      </c>
      <c r="J30" s="5">
        <v>700000</v>
      </c>
      <c r="K30" s="5" t="s">
        <v>28</v>
      </c>
      <c r="N30" s="5" t="b">
        <v>0</v>
      </c>
      <c r="O30" s="5" t="b">
        <v>0</v>
      </c>
      <c r="P30" s="5">
        <v>50000</v>
      </c>
      <c r="Q30" s="4" t="s">
        <v>29</v>
      </c>
      <c r="R30" s="5" t="s">
        <v>30</v>
      </c>
      <c r="S30" s="4" t="s">
        <v>93</v>
      </c>
      <c r="T30" s="5" t="str">
        <f t="shared" si="2"/>
        <v>ITCValidSBC</v>
      </c>
      <c r="X30" s="5">
        <v>0</v>
      </c>
      <c r="Y30" s="5">
        <v>0</v>
      </c>
      <c r="AB30" s="5">
        <v>0</v>
      </c>
      <c r="AE30" s="5">
        <v>0</v>
      </c>
      <c r="AH30" s="5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('ITCValidSBC','CreditScoringRules','sahl\bcuser10','Natal1','Refinance','New Variable Loan','1050000','','','700000','Salaried','','','FALSE','FALSE','50000','Natural Person','Lead - Main Applicant','CreditScoring','ITCValidSBC','','','','0','0','','','0','','','0','','')</v>
      </c>
    </row>
    <row r="31" spans="1:34" s="5" customFormat="1" x14ac:dyDescent="0.2">
      <c r="A31" s="5" t="s">
        <v>105</v>
      </c>
      <c r="B31" s="4" t="s">
        <v>104</v>
      </c>
      <c r="C31" s="5" t="s">
        <v>111</v>
      </c>
      <c r="D31" s="4" t="s">
        <v>25</v>
      </c>
      <c r="E31" s="5" t="s">
        <v>37</v>
      </c>
      <c r="F31" s="5" t="s">
        <v>35</v>
      </c>
      <c r="G31" s="5">
        <v>1100000</v>
      </c>
      <c r="J31" s="5">
        <v>700000</v>
      </c>
      <c r="K31" s="5" t="s">
        <v>28</v>
      </c>
      <c r="N31" s="5" t="b">
        <v>0</v>
      </c>
      <c r="O31" s="5" t="b">
        <v>0</v>
      </c>
      <c r="P31" s="5">
        <v>50000</v>
      </c>
      <c r="Q31" s="4" t="s">
        <v>29</v>
      </c>
      <c r="R31" s="5" t="s">
        <v>30</v>
      </c>
      <c r="S31" s="4" t="s">
        <v>93</v>
      </c>
      <c r="T31" s="5" t="str">
        <f t="shared" si="2"/>
        <v>ITCDisputeIndicated</v>
      </c>
      <c r="X31" s="5">
        <v>0</v>
      </c>
      <c r="Y31" s="5">
        <v>0</v>
      </c>
      <c r="AB31" s="5">
        <v>0</v>
      </c>
      <c r="AE31" s="5">
        <v>0</v>
      </c>
      <c r="AH31" s="5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('ITCDisputeIndicated','CreditScoringRules','sahl\bcuser10','Natal1','Refinance','VariFix Loan','1100000','','','700000','Salaried','','','FALSE','FALSE','50000','Natural Person','Lead - Main Applicant','CreditScoring','ITCDisputeIndicated','','','','0','0','','','0','','','0','','')</v>
      </c>
    </row>
    <row r="32" spans="1:34" s="5" customFormat="1" x14ac:dyDescent="0.2">
      <c r="A32" s="5" t="s">
        <v>106</v>
      </c>
      <c r="B32" s="4" t="s">
        <v>104</v>
      </c>
      <c r="C32" s="5" t="s">
        <v>111</v>
      </c>
      <c r="D32" s="4" t="s">
        <v>25</v>
      </c>
      <c r="E32" s="5" t="s">
        <v>37</v>
      </c>
      <c r="F32" s="5" t="s">
        <v>33</v>
      </c>
      <c r="G32" s="5">
        <v>1020000</v>
      </c>
      <c r="J32" s="5">
        <v>700000</v>
      </c>
      <c r="K32" s="5" t="s">
        <v>28</v>
      </c>
      <c r="N32" s="5" t="b">
        <v>0</v>
      </c>
      <c r="O32" s="5" t="b">
        <v>0</v>
      </c>
      <c r="P32" s="5">
        <v>50000</v>
      </c>
      <c r="Q32" s="4" t="s">
        <v>29</v>
      </c>
      <c r="R32" s="5" t="s">
        <v>30</v>
      </c>
      <c r="S32" s="4" t="s">
        <v>93</v>
      </c>
      <c r="T32" s="5" t="str">
        <f t="shared" si="2"/>
        <v>ITCValidEmpericaScore</v>
      </c>
      <c r="X32" s="5">
        <v>0</v>
      </c>
      <c r="Y32" s="5">
        <v>0</v>
      </c>
      <c r="AB32" s="5">
        <v>0</v>
      </c>
      <c r="AE32" s="5">
        <v>0</v>
      </c>
      <c r="AH32" s="5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('ITCValidEmpericaScore','CreditScoringRules','sahl\bcuser10','Natal1','Refinance','New Variable Loan','1020000','','','700000','Salaried','','','FALSE','FALSE','50000','Natural Person','Lead - Main Applicant','CreditScoring','ITCValidEmpericaScore','','','','0','0','','','0','','','0','','')</v>
      </c>
    </row>
    <row r="33" spans="1:34" s="5" customFormat="1" x14ac:dyDescent="0.2">
      <c r="A33" s="5" t="s">
        <v>113</v>
      </c>
      <c r="B33" s="4" t="s">
        <v>104</v>
      </c>
      <c r="C33" s="5" t="s">
        <v>111</v>
      </c>
      <c r="D33" s="4" t="s">
        <v>25</v>
      </c>
      <c r="E33" s="5" t="s">
        <v>37</v>
      </c>
      <c r="F33" s="5" t="s">
        <v>33</v>
      </c>
      <c r="G33" s="5">
        <v>1060000</v>
      </c>
      <c r="J33" s="5">
        <v>700000</v>
      </c>
      <c r="K33" s="5" t="s">
        <v>28</v>
      </c>
      <c r="N33" s="5" t="b">
        <v>0</v>
      </c>
      <c r="O33" s="5" t="b">
        <v>0</v>
      </c>
      <c r="P33" s="5">
        <v>50000</v>
      </c>
      <c r="Q33" s="4" t="s">
        <v>29</v>
      </c>
      <c r="R33" s="5" t="s">
        <v>30</v>
      </c>
      <c r="S33" s="4" t="s">
        <v>93</v>
      </c>
      <c r="T33" s="5" t="str">
        <f t="shared" si="2"/>
        <v>ITCAccountCustomerWEPPStatusDecline</v>
      </c>
      <c r="X33" s="5">
        <v>0</v>
      </c>
      <c r="Y33" s="5">
        <v>0</v>
      </c>
      <c r="AB33" s="5">
        <v>0</v>
      </c>
      <c r="AE33" s="5">
        <v>0</v>
      </c>
      <c r="AH33" s="5" t="str">
        <f t="shared" si="1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('ITCAccountCustomerWEPPStatusDecline','CreditScoringRules','sahl\bcuser10','Natal1','Refinance','New Variable Loan','1060000','','','700000','Salaried','','','FALSE','FALSE','50000','Natural Person','Lead - Main Applicant','CreditScoring','ITCAccountCustomerWEPPStatusDecline','','','','0','0','','','0','','','0','','')</v>
      </c>
    </row>
    <row r="34" spans="1:34" s="5" customFormat="1" x14ac:dyDescent="0.2">
      <c r="A34" s="5" t="s">
        <v>107</v>
      </c>
      <c r="B34" s="4" t="s">
        <v>104</v>
      </c>
      <c r="C34" s="5" t="s">
        <v>111</v>
      </c>
      <c r="D34" s="4" t="s">
        <v>25</v>
      </c>
      <c r="E34" s="5" t="s">
        <v>37</v>
      </c>
      <c r="F34" s="5" t="s">
        <v>33</v>
      </c>
      <c r="G34" s="5">
        <v>1062522</v>
      </c>
      <c r="J34" s="5">
        <v>700000</v>
      </c>
      <c r="K34" s="5" t="s">
        <v>28</v>
      </c>
      <c r="N34" s="5" t="b">
        <v>0</v>
      </c>
      <c r="O34" s="5" t="b">
        <v>0</v>
      </c>
      <c r="P34" s="5">
        <v>50000</v>
      </c>
      <c r="Q34" s="4" t="s">
        <v>29</v>
      </c>
      <c r="R34" s="5" t="s">
        <v>30</v>
      </c>
      <c r="S34" s="4" t="s">
        <v>93</v>
      </c>
      <c r="T34" s="5" t="str">
        <f t="shared" si="2"/>
        <v>ITCAccountDefaultsIndicated</v>
      </c>
      <c r="X34" s="5">
        <v>0</v>
      </c>
      <c r="Y34" s="5">
        <v>0</v>
      </c>
      <c r="AB34" s="5">
        <v>0</v>
      </c>
      <c r="AE34" s="5">
        <v>0</v>
      </c>
      <c r="AH34" s="5" t="str">
        <f t="shared" ref="AH34:AH56" si="3">CONCATENATE($AH$1, CONCATENATE( "'",A34,"','",B34,"','",C34,"','",D34,"','",E34,"','",F34,"','",G34,"','",H34,"','",I34,"','",J34,"','",K34,"','",L34,"','",M34,"','",N34,"','",O34),CONCATENATE("','",P34,"','",Q34,"','",R34,"','",S34,"','",T34,"','",U34,"','",V34,"','",W34,"','",X34,"','",Y34,"','",Z34,"','",AA34,"','",AB34,"','",AC34),"','",AD34,"','",AE34,"','",AF34,"','",AG34,"')")</f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('ITCAccountDefaultsIndicated','CreditScoringRules','sahl\bcuser10','Natal1','Refinance','New Variable Loan','1062522','','','700000','Salaried','','','FALSE','FALSE','50000','Natural Person','Lead - Main Applicant','CreditScoring','ITCAccountDefaultsIndicated','','','','0','0','','','0','','','0','','')</v>
      </c>
    </row>
    <row r="35" spans="1:34" s="5" customFormat="1" x14ac:dyDescent="0.2">
      <c r="A35" s="5" t="s">
        <v>108</v>
      </c>
      <c r="B35" s="4" t="s">
        <v>104</v>
      </c>
      <c r="C35" s="5" t="s">
        <v>111</v>
      </c>
      <c r="D35" s="4" t="s">
        <v>25</v>
      </c>
      <c r="E35" s="5" t="s">
        <v>37</v>
      </c>
      <c r="F35" s="5" t="s">
        <v>35</v>
      </c>
      <c r="G35" s="5">
        <v>1012250</v>
      </c>
      <c r="J35" s="5">
        <v>700000</v>
      </c>
      <c r="K35" s="5" t="s">
        <v>28</v>
      </c>
      <c r="N35" s="5" t="b">
        <v>0</v>
      </c>
      <c r="O35" s="5" t="b">
        <v>0</v>
      </c>
      <c r="P35" s="5">
        <v>50000</v>
      </c>
      <c r="Q35" s="4" t="s">
        <v>29</v>
      </c>
      <c r="R35" s="5" t="s">
        <v>30</v>
      </c>
      <c r="S35" s="4" t="s">
        <v>93</v>
      </c>
      <c r="T35" s="5" t="str">
        <f t="shared" si="2"/>
        <v>ITCAccountLegalNoticesIndicated</v>
      </c>
      <c r="X35" s="5">
        <v>0</v>
      </c>
      <c r="Y35" s="5">
        <v>0</v>
      </c>
      <c r="AB35" s="5">
        <v>0</v>
      </c>
      <c r="AE35" s="5">
        <v>0</v>
      </c>
      <c r="AH35" s="5" t="str">
        <f t="shared" si="3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('ITCAccountLegalNoticesIndicated','CreditScoringRules','sahl\bcuser10','Natal1','Refinance','VariFix Loan','1012250','','','700000','Salaried','','','FALSE','FALSE','50000','Natural Person','Lead - Main Applicant','CreditScoring','ITCAccountLegalNoticesIndicated','','','','0','0','','','0','','','0','','')</v>
      </c>
    </row>
    <row r="36" spans="1:34" s="5" customFormat="1" x14ac:dyDescent="0.2">
      <c r="A36" s="5" t="s">
        <v>109</v>
      </c>
      <c r="B36" s="4" t="s">
        <v>104</v>
      </c>
      <c r="C36" s="5" t="s">
        <v>111</v>
      </c>
      <c r="D36" s="4" t="s">
        <v>25</v>
      </c>
      <c r="E36" s="5" t="s">
        <v>37</v>
      </c>
      <c r="F36" s="5" t="s">
        <v>33</v>
      </c>
      <c r="G36" s="5">
        <v>1103232</v>
      </c>
      <c r="J36" s="5">
        <v>700000</v>
      </c>
      <c r="K36" s="5" t="s">
        <v>28</v>
      </c>
      <c r="N36" s="5" t="b">
        <v>0</v>
      </c>
      <c r="O36" s="5" t="b">
        <v>0</v>
      </c>
      <c r="P36" s="5">
        <v>50000</v>
      </c>
      <c r="Q36" s="4" t="s">
        <v>29</v>
      </c>
      <c r="R36" s="5" t="s">
        <v>30</v>
      </c>
      <c r="S36" s="4" t="s">
        <v>93</v>
      </c>
      <c r="T36" s="5" t="str">
        <f t="shared" si="2"/>
        <v>ITCAccountJudgementsIndicated</v>
      </c>
      <c r="X36" s="5">
        <v>0</v>
      </c>
      <c r="Y36" s="5">
        <v>0</v>
      </c>
      <c r="AB36" s="5">
        <v>0</v>
      </c>
      <c r="AE36" s="5">
        <v>0</v>
      </c>
      <c r="AH36" s="5" t="str">
        <f t="shared" si="3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('ITCAccountJudgementsIndicated','CreditScoringRules','sahl\bcuser10','Natal1','Refinance','New Variable Loan','1103232','','','700000','Salaried','','','FALSE','FALSE','50000','Natural Person','Lead - Main Applicant','CreditScoring','ITCAccountJudgementsIndicated','','','','0','0','','','0','','','0','','')</v>
      </c>
    </row>
    <row r="37" spans="1:34" s="5" customFormat="1" x14ac:dyDescent="0.2">
      <c r="A37" s="5" t="s">
        <v>110</v>
      </c>
      <c r="B37" s="4" t="s">
        <v>104</v>
      </c>
      <c r="C37" s="5" t="s">
        <v>111</v>
      </c>
      <c r="D37" s="4" t="s">
        <v>25</v>
      </c>
      <c r="E37" s="5" t="s">
        <v>37</v>
      </c>
      <c r="F37" s="5" t="s">
        <v>33</v>
      </c>
      <c r="G37" s="5">
        <v>999556</v>
      </c>
      <c r="J37" s="5">
        <v>495000</v>
      </c>
      <c r="K37" s="5" t="s">
        <v>28</v>
      </c>
      <c r="N37" s="5" t="b">
        <v>0</v>
      </c>
      <c r="O37" s="5" t="b">
        <v>0</v>
      </c>
      <c r="P37" s="5">
        <v>50000</v>
      </c>
      <c r="Q37" s="4" t="s">
        <v>29</v>
      </c>
      <c r="R37" s="5" t="s">
        <v>30</v>
      </c>
      <c r="S37" s="4" t="s">
        <v>93</v>
      </c>
      <c r="T37" s="5" t="str">
        <f t="shared" si="2"/>
        <v>ITCDebtReviewIndicated</v>
      </c>
      <c r="X37" s="5">
        <v>0</v>
      </c>
      <c r="Y37" s="5">
        <v>0</v>
      </c>
      <c r="AB37" s="5">
        <v>0</v>
      </c>
      <c r="AE37" s="5">
        <v>0</v>
      </c>
      <c r="AH37" s="5" t="str">
        <f t="shared" si="3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('ITCDebtReviewIndicated','CreditScoringRules','sahl\bcuser10','Natal1','Refinance','New Variable Loan','999556','','','495000','Salaried','','','FALSE','FALSE','50000','Natural Person','Lead - Main Applicant','CreditScoring','ITCDebtReviewIndicated','','','','0','0','','','0','','','0','','')</v>
      </c>
    </row>
    <row r="38" spans="1:34" s="5" customFormat="1" x14ac:dyDescent="0.2">
      <c r="A38" s="5" t="s">
        <v>112</v>
      </c>
      <c r="B38" s="4" t="s">
        <v>104</v>
      </c>
      <c r="C38" s="5" t="s">
        <v>111</v>
      </c>
      <c r="D38" s="4" t="s">
        <v>25</v>
      </c>
      <c r="E38" s="5" t="s">
        <v>37</v>
      </c>
      <c r="F38" s="5" t="s">
        <v>33</v>
      </c>
      <c r="G38" s="5">
        <v>999525</v>
      </c>
      <c r="J38" s="5">
        <v>525000</v>
      </c>
      <c r="K38" s="5" t="s">
        <v>28</v>
      </c>
      <c r="N38" s="5" t="b">
        <v>0</v>
      </c>
      <c r="O38" s="5" t="b">
        <v>0</v>
      </c>
      <c r="P38" s="5">
        <v>50001</v>
      </c>
      <c r="Q38" s="4" t="s">
        <v>29</v>
      </c>
      <c r="R38" s="5" t="s">
        <v>30</v>
      </c>
      <c r="S38" s="4" t="s">
        <v>93</v>
      </c>
      <c r="T38" s="5" t="str">
        <f t="shared" si="2"/>
        <v>ITCValidEmpiricaScoreReasonCodes</v>
      </c>
      <c r="X38" s="5">
        <v>0</v>
      </c>
      <c r="Y38" s="5">
        <v>0</v>
      </c>
      <c r="AB38" s="5">
        <v>0</v>
      </c>
      <c r="AE38" s="5">
        <v>0</v>
      </c>
      <c r="AH38" s="5" t="str">
        <f t="shared" si="3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('ITCValidEmpiricaScoreReasonCodes','CreditScoringRules','sahl\bcuser10','Natal1','Refinance','New Variable Loan','999525','','','525000','Salaried','','','FALSE','FALSE','50001','Natural Person','Lead - Main Applicant','CreditScoring','ITCValidEmpiricaScoreReasonCodes','','','','0','0','','','0','','','0','','')</v>
      </c>
    </row>
    <row r="39" spans="1:34" s="5" customFormat="1" x14ac:dyDescent="0.2">
      <c r="A39" s="5" t="s">
        <v>114</v>
      </c>
      <c r="B39" s="4" t="s">
        <v>104</v>
      </c>
      <c r="C39" s="5" t="s">
        <v>111</v>
      </c>
      <c r="D39" s="4" t="s">
        <v>25</v>
      </c>
      <c r="E39" s="5" t="s">
        <v>41</v>
      </c>
      <c r="F39" s="5" t="s">
        <v>27</v>
      </c>
      <c r="G39" s="5">
        <v>1200000</v>
      </c>
      <c r="I39" s="5">
        <v>19000</v>
      </c>
      <c r="K39" s="5" t="s">
        <v>28</v>
      </c>
      <c r="N39" s="5" t="b">
        <v>0</v>
      </c>
      <c r="O39" s="5" t="b">
        <v>0</v>
      </c>
      <c r="P39" s="5">
        <v>50000</v>
      </c>
      <c r="Q39" s="5" t="s">
        <v>29</v>
      </c>
      <c r="R39" s="5" t="s">
        <v>30</v>
      </c>
      <c r="S39" s="4" t="s">
        <v>93</v>
      </c>
      <c r="T39" s="5" t="str">
        <f t="shared" si="2"/>
        <v>ITCAccountCustomerWEPPStatusRefer</v>
      </c>
      <c r="X39" s="5">
        <v>0</v>
      </c>
      <c r="Y39" s="5">
        <v>0</v>
      </c>
      <c r="AB39" s="5">
        <v>0</v>
      </c>
      <c r="AE39" s="5">
        <v>0</v>
      </c>
      <c r="AH39" s="5" t="str">
        <f t="shared" si="3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('ITCAccountCustomerWEPPStatusRefer','CreditScoringRules','sahl\bcuser10','Natal1','New purchase','Edge','1200000','','19000','','Salaried','','','FALSE','FALSE','50000','Natural Person','Lead - Main Applicant','CreditScoring','ITCAccountCustomerWEPPStatusRefer','','','','0','0','','','0','','','0','','')</v>
      </c>
    </row>
    <row r="40" spans="1:34" s="5" customFormat="1" x14ac:dyDescent="0.2">
      <c r="A40" s="4" t="s">
        <v>115</v>
      </c>
      <c r="B40" s="4" t="s">
        <v>104</v>
      </c>
      <c r="C40" s="5" t="s">
        <v>111</v>
      </c>
      <c r="D40" s="4" t="s">
        <v>25</v>
      </c>
      <c r="E40" s="5" t="s">
        <v>41</v>
      </c>
      <c r="F40" s="5" t="s">
        <v>27</v>
      </c>
      <c r="G40" s="5">
        <v>1255200</v>
      </c>
      <c r="I40" s="5">
        <v>19000</v>
      </c>
      <c r="K40" s="5" t="s">
        <v>28</v>
      </c>
      <c r="N40" s="5" t="b">
        <v>0</v>
      </c>
      <c r="O40" s="5" t="b">
        <v>0</v>
      </c>
      <c r="P40" s="5">
        <v>50000</v>
      </c>
      <c r="Q40" s="5" t="s">
        <v>29</v>
      </c>
      <c r="R40" s="5" t="s">
        <v>30</v>
      </c>
      <c r="S40" s="4" t="s">
        <v>93</v>
      </c>
      <c r="T40" s="5" t="str">
        <f t="shared" si="2"/>
        <v>ITCAccountCustomerWEPPStatusAlpha</v>
      </c>
      <c r="X40" s="5">
        <v>0</v>
      </c>
      <c r="Y40" s="5">
        <v>0</v>
      </c>
      <c r="AB40" s="5">
        <v>0</v>
      </c>
      <c r="AE40" s="5">
        <v>0</v>
      </c>
      <c r="AH40" s="5" t="str">
        <f t="shared" si="3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('ITCAccountCustomerWEPPStatusAlpha','CreditScoringRules','sahl\bcuser10','Natal1','New purchase','Edge','1255200','','19000','','Salaried','','','FALSE','FALSE','50000','Natural Person','Lead - Main Applicant','CreditScoring','ITCAccountCustomerWEPPStatusAlpha','','','','0','0','','','0','','','0','','')</v>
      </c>
    </row>
    <row r="41" spans="1:34" s="2" customFormat="1" x14ac:dyDescent="0.2">
      <c r="A41" s="2" t="s">
        <v>58</v>
      </c>
      <c r="B41" s="2" t="s">
        <v>59</v>
      </c>
      <c r="C41" s="2" t="s">
        <v>32</v>
      </c>
      <c r="D41" s="2" t="s">
        <v>25</v>
      </c>
      <c r="E41" s="2" t="s">
        <v>26</v>
      </c>
      <c r="F41" s="2" t="s">
        <v>27</v>
      </c>
      <c r="G41" s="2">
        <v>1000000</v>
      </c>
      <c r="H41" s="2">
        <v>700000</v>
      </c>
      <c r="J41" s="2">
        <v>100000</v>
      </c>
      <c r="K41" s="2" t="s">
        <v>28</v>
      </c>
      <c r="N41" s="2" t="b">
        <v>0</v>
      </c>
      <c r="O41" s="2" t="b">
        <v>0</v>
      </c>
      <c r="P41" s="2">
        <v>50000</v>
      </c>
      <c r="Q41" s="2" t="s">
        <v>29</v>
      </c>
      <c r="R41" s="2" t="s">
        <v>30</v>
      </c>
      <c r="S41" s="2" t="s">
        <v>59</v>
      </c>
      <c r="T41" s="2" t="s">
        <v>60</v>
      </c>
      <c r="X41" s="2">
        <v>0</v>
      </c>
      <c r="Y41" s="2">
        <v>1</v>
      </c>
      <c r="Z41" s="2" t="s">
        <v>58</v>
      </c>
      <c r="AB41" s="2">
        <v>0</v>
      </c>
      <c r="AE41" s="2">
        <v>0</v>
      </c>
      <c r="AH41" s="2" t="str">
        <f t="shared" si="3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('ManagerSubmitSwitchEdgeApplication','ManagerSubmitApplication','sahl\bcuser','Natal1','Switch loan','Edge','1000000','700000','','100000','Salaried','','','FALSE','FALSE','50000','Natural Person','Lead - Main Applicant','ManagerSubmitApplication','SwitchEdge','','','','0','1','ManagerSubmitSwitchEdgeApplication','','0','','','0','','')</v>
      </c>
    </row>
    <row r="42" spans="1:34" s="6" customFormat="1" x14ac:dyDescent="0.2">
      <c r="A42" s="6" t="s">
        <v>66</v>
      </c>
      <c r="B42" s="6" t="str">
        <f t="shared" ref="B42:B56" si="4">IF(ISBLANK(Z42), "","SubmitApplication")</f>
        <v>SubmitApplication</v>
      </c>
      <c r="C42" s="6" t="s">
        <v>32</v>
      </c>
      <c r="D42" s="6" t="s">
        <v>25</v>
      </c>
      <c r="E42" s="6" t="s">
        <v>41</v>
      </c>
      <c r="F42" s="6" t="s">
        <v>27</v>
      </c>
      <c r="G42" s="6">
        <v>1125000</v>
      </c>
      <c r="I42" s="6">
        <v>200000</v>
      </c>
      <c r="K42" s="6" t="s">
        <v>28</v>
      </c>
      <c r="N42" s="6" t="b">
        <v>0</v>
      </c>
      <c r="O42" s="6" t="b">
        <v>0</v>
      </c>
      <c r="P42" s="6">
        <v>50000</v>
      </c>
      <c r="Q42" s="6" t="s">
        <v>29</v>
      </c>
      <c r="R42" s="6" t="s">
        <v>30</v>
      </c>
      <c r="S42" s="6" t="s">
        <v>64</v>
      </c>
      <c r="T42" s="6" t="s">
        <v>62</v>
      </c>
      <c r="X42" s="6">
        <v>1</v>
      </c>
      <c r="Y42" s="6">
        <v>1</v>
      </c>
      <c r="Z42" s="6" t="s">
        <v>78</v>
      </c>
      <c r="AA42" s="6" t="s">
        <v>81</v>
      </c>
      <c r="AB42" s="6">
        <v>1</v>
      </c>
      <c r="AC42" s="6" t="s">
        <v>90</v>
      </c>
      <c r="AE42" s="6">
        <v>0</v>
      </c>
      <c r="AH42" s="6" t="str">
        <f t="shared" si="3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('SubmitApplicationNewPurchaseEdgeApplication','SubmitApplication','sahl\bcuser','Natal1','New purchase','Edge','1125000','','200000','','Salaried','','','FALSE','FALSE','50000','Natural Person','Lead - Main Applicant','SubmitApplication','NewPurchaseEdge','','','','1','1','ApplicationInOrderNewPurchaseEdgeApplication','ApplicationInOrder','1','ApproveWithPricingChangesNewPurchaseEdge','','0','','')</v>
      </c>
    </row>
    <row r="43" spans="1:34" s="6" customFormat="1" x14ac:dyDescent="0.2">
      <c r="A43" s="6" t="s">
        <v>67</v>
      </c>
      <c r="B43" s="6" t="str">
        <f t="shared" si="4"/>
        <v>SubmitApplication</v>
      </c>
      <c r="C43" s="6" t="s">
        <v>32</v>
      </c>
      <c r="D43" s="6" t="s">
        <v>25</v>
      </c>
      <c r="E43" s="6" t="s">
        <v>37</v>
      </c>
      <c r="F43" s="6" t="s">
        <v>27</v>
      </c>
      <c r="G43" s="6">
        <v>1400000</v>
      </c>
      <c r="J43" s="6">
        <v>800000</v>
      </c>
      <c r="K43" s="6" t="s">
        <v>28</v>
      </c>
      <c r="N43" s="6" t="b">
        <v>0</v>
      </c>
      <c r="O43" s="6" t="b">
        <v>0</v>
      </c>
      <c r="P43" s="6">
        <v>50000</v>
      </c>
      <c r="Q43" s="6" t="s">
        <v>29</v>
      </c>
      <c r="R43" s="6" t="s">
        <v>30</v>
      </c>
      <c r="S43" s="6" t="s">
        <v>64</v>
      </c>
      <c r="T43" s="6" t="s">
        <v>63</v>
      </c>
      <c r="X43" s="6">
        <v>1</v>
      </c>
      <c r="Y43" s="6">
        <v>1</v>
      </c>
      <c r="Z43" s="6" t="s">
        <v>79</v>
      </c>
      <c r="AA43" s="6" t="s">
        <v>81</v>
      </c>
      <c r="AB43" s="6">
        <v>1</v>
      </c>
      <c r="AC43" s="6" t="s">
        <v>89</v>
      </c>
      <c r="AE43" s="6">
        <v>0</v>
      </c>
      <c r="AH43" s="6" t="str">
        <f t="shared" si="3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('SubmitApplicationRefinanceVarifixApplication','SubmitApplication','sahl\bcuser','Natal1','Refinance','Edge','1400000','','','800000','Salaried','','','FALSE','FALSE','50000','Natural Person','Lead - Main Applicant','SubmitApplication','RefinanceVarifix','','','','1','1','ApplicationInOrderRefinanceVarifixApplication','ApplicationInOrder','1','ApproveApplicationQCDeclineRefinanceVarifix','','0','','')</v>
      </c>
    </row>
    <row r="44" spans="1:34" s="6" customFormat="1" x14ac:dyDescent="0.2">
      <c r="A44" s="6" t="s">
        <v>65</v>
      </c>
      <c r="B44" s="6" t="str">
        <f t="shared" si="4"/>
        <v>SubmitApplication</v>
      </c>
      <c r="C44" s="6" t="s">
        <v>32</v>
      </c>
      <c r="D44" s="6" t="s">
        <v>25</v>
      </c>
      <c r="E44" s="6" t="s">
        <v>26</v>
      </c>
      <c r="F44" s="6" t="s">
        <v>33</v>
      </c>
      <c r="G44" s="6">
        <v>1125365</v>
      </c>
      <c r="H44" s="6">
        <v>605000</v>
      </c>
      <c r="J44" s="6">
        <v>95000</v>
      </c>
      <c r="K44" s="6" t="s">
        <v>28</v>
      </c>
      <c r="N44" s="6" t="b">
        <v>0</v>
      </c>
      <c r="O44" s="6" t="b">
        <v>0</v>
      </c>
      <c r="P44" s="6">
        <v>50000</v>
      </c>
      <c r="Q44" s="6" t="s">
        <v>29</v>
      </c>
      <c r="R44" s="6" t="s">
        <v>30</v>
      </c>
      <c r="S44" s="6" t="s">
        <v>64</v>
      </c>
      <c r="T44" s="6" t="s">
        <v>61</v>
      </c>
      <c r="X44" s="6">
        <v>1</v>
      </c>
      <c r="Y44" s="6">
        <v>1</v>
      </c>
      <c r="Z44" s="6" t="s">
        <v>80</v>
      </c>
      <c r="AA44" s="6" t="s">
        <v>81</v>
      </c>
      <c r="AB44" s="6">
        <v>1</v>
      </c>
      <c r="AC44" s="6" t="s">
        <v>91</v>
      </c>
      <c r="AE44" s="6">
        <v>0</v>
      </c>
      <c r="AH44" s="6" t="str">
        <f t="shared" si="3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('SubmitApplicationSwitchNewVariableApplication','SubmitApplication','sahl\bcuser','Natal1','Switch loan','New Variable Loan','1125365','605000','','95000','Salaried','','','FALSE','FALSE','50000','Natural Person','Lead - Main Applicant','SubmitApplication','SwitchNewVariable','','','','1','1','ApplicationInOrderSwitchNewVariableApplication','ApplicationInOrder','1','DeclineWithOfferQCApprovedSwitchNewVariable','','0','','')</v>
      </c>
    </row>
    <row r="45" spans="1:34" s="6" customFormat="1" x14ac:dyDescent="0.2">
      <c r="A45" s="6" t="s">
        <v>52</v>
      </c>
      <c r="B45" s="6" t="str">
        <f t="shared" si="4"/>
        <v>SubmitApplication</v>
      </c>
      <c r="C45" s="6" t="s">
        <v>32</v>
      </c>
      <c r="D45" s="6" t="s">
        <v>25</v>
      </c>
      <c r="E45" s="6" t="s">
        <v>26</v>
      </c>
      <c r="F45" s="6" t="s">
        <v>33</v>
      </c>
      <c r="G45" s="6">
        <v>1350000</v>
      </c>
      <c r="H45" s="6">
        <v>712000</v>
      </c>
      <c r="J45" s="6">
        <v>115000</v>
      </c>
      <c r="K45" s="6" t="s">
        <v>28</v>
      </c>
      <c r="N45" s="6" t="b">
        <v>0</v>
      </c>
      <c r="O45" s="6" t="b">
        <v>0</v>
      </c>
      <c r="P45" s="6">
        <v>50000</v>
      </c>
      <c r="Q45" s="6" t="s">
        <v>29</v>
      </c>
      <c r="R45" s="6" t="s">
        <v>30</v>
      </c>
      <c r="S45" s="6" t="s">
        <v>144</v>
      </c>
      <c r="T45" s="6" t="s">
        <v>165</v>
      </c>
      <c r="X45" s="6">
        <v>0</v>
      </c>
      <c r="Y45" s="6">
        <v>1</v>
      </c>
      <c r="Z45" s="6" t="s">
        <v>77</v>
      </c>
      <c r="AB45" s="6">
        <v>0</v>
      </c>
      <c r="AE45" s="6">
        <v>0</v>
      </c>
      <c r="AH45" s="6" t="str">
        <f t="shared" si="3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('UpdateCancellationFee','SubmitApplication','sahl\bcuser','Natal1','Switch loan','New Variable Loan','1350000','712000','','115000','Salaried','','','FALSE','FALSE','50000','Natural Person','Lead - Main Applicant','TestName17','TestSurname17','','','','0','1','QueryOnApplication','','0','','','0','','')</v>
      </c>
    </row>
    <row r="46" spans="1:34" s="6" customFormat="1" x14ac:dyDescent="0.2">
      <c r="A46" s="6" t="s">
        <v>56</v>
      </c>
      <c r="B46" s="6" t="str">
        <f t="shared" si="4"/>
        <v>SubmitApplication</v>
      </c>
      <c r="C46" s="6" t="s">
        <v>32</v>
      </c>
      <c r="D46" s="6" t="s">
        <v>25</v>
      </c>
      <c r="E46" s="6" t="s">
        <v>41</v>
      </c>
      <c r="F46" s="6" t="s">
        <v>33</v>
      </c>
      <c r="G46" s="6">
        <v>1150000</v>
      </c>
      <c r="I46" s="6">
        <v>300000</v>
      </c>
      <c r="K46" s="6" t="s">
        <v>28</v>
      </c>
      <c r="N46" s="6" t="b">
        <v>0</v>
      </c>
      <c r="O46" s="6" t="b">
        <v>0</v>
      </c>
      <c r="P46" s="6">
        <v>110000</v>
      </c>
      <c r="Q46" s="6" t="s">
        <v>29</v>
      </c>
      <c r="R46" s="6" t="s">
        <v>30</v>
      </c>
      <c r="S46" s="6" t="s">
        <v>147</v>
      </c>
      <c r="T46" s="6" t="s">
        <v>168</v>
      </c>
      <c r="X46" s="6">
        <v>0</v>
      </c>
      <c r="Y46" s="6">
        <v>1</v>
      </c>
      <c r="Z46" s="6" t="s">
        <v>83</v>
      </c>
      <c r="AB46" s="6">
        <v>0</v>
      </c>
      <c r="AE46" s="6">
        <v>0</v>
      </c>
      <c r="AH46" s="6" t="str">
        <f t="shared" si="3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('UpdateLoanDetails2','SubmitApplication','sahl\bcuser','Natal1','New purchase','New Variable Loan','1150000','','300000','','Salaried','','','FALSE','FALSE','110000','Natural Person','Lead - Main Applicant','TestName20','TestSurname20','','','','0','1','NewBusinessOverrideCheck','','0','','','0','','')</v>
      </c>
    </row>
    <row r="47" spans="1:34" s="6" customFormat="1" x14ac:dyDescent="0.2">
      <c r="A47" s="6" t="s">
        <v>85</v>
      </c>
      <c r="B47" s="6" t="str">
        <f t="shared" si="4"/>
        <v>SubmitApplication</v>
      </c>
      <c r="C47" s="6" t="s">
        <v>32</v>
      </c>
      <c r="D47" s="6" t="s">
        <v>25</v>
      </c>
      <c r="E47" s="6" t="s">
        <v>41</v>
      </c>
      <c r="F47" s="6" t="s">
        <v>35</v>
      </c>
      <c r="G47" s="6">
        <v>1250000</v>
      </c>
      <c r="I47" s="6">
        <v>300000</v>
      </c>
      <c r="K47" s="6" t="s">
        <v>28</v>
      </c>
      <c r="N47" s="6" t="b">
        <v>0</v>
      </c>
      <c r="O47" s="6" t="b">
        <v>0</v>
      </c>
      <c r="P47" s="6">
        <v>160000</v>
      </c>
      <c r="Q47" s="6" t="s">
        <v>29</v>
      </c>
      <c r="R47" s="6" t="s">
        <v>30</v>
      </c>
      <c r="S47" s="6" t="s">
        <v>84</v>
      </c>
      <c r="T47" s="6" t="s">
        <v>85</v>
      </c>
      <c r="X47" s="6">
        <v>0</v>
      </c>
      <c r="Y47" s="6">
        <v>1</v>
      </c>
      <c r="Z47" s="6" t="s">
        <v>85</v>
      </c>
      <c r="AA47" s="6" t="s">
        <v>84</v>
      </c>
      <c r="AB47" s="6">
        <v>0</v>
      </c>
      <c r="AE47" s="6">
        <v>0</v>
      </c>
      <c r="AH47" s="6" t="str">
        <f t="shared" si="3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('ValuationLessThan12MonthsOld','SubmitApplication','sahl\bcuser','Natal1','New purchase','VariFix Loan','1250000','','300000','','Salaried','','','FALSE','FALSE','160000','Natural Person','Lead - Main Applicant','DuplicateValuationOnSamePropery','ValuationLessThan12MonthsOld','','','','0','1','ValuationLessThan12MonthsOld','DuplicateValuationOnSamePropery','0','','','0','','')</v>
      </c>
    </row>
    <row r="48" spans="1:34" s="6" customFormat="1" x14ac:dyDescent="0.2">
      <c r="A48" s="6" t="s">
        <v>87</v>
      </c>
      <c r="B48" s="6" t="str">
        <f t="shared" si="4"/>
        <v>SubmitApplication</v>
      </c>
      <c r="C48" s="6" t="s">
        <v>32</v>
      </c>
      <c r="D48" s="6" t="s">
        <v>25</v>
      </c>
      <c r="E48" s="6" t="s">
        <v>41</v>
      </c>
      <c r="F48" s="6" t="s">
        <v>33</v>
      </c>
      <c r="G48" s="6">
        <v>1050000</v>
      </c>
      <c r="I48" s="6">
        <v>300000</v>
      </c>
      <c r="K48" s="6" t="s">
        <v>28</v>
      </c>
      <c r="N48" s="6" t="b">
        <v>0</v>
      </c>
      <c r="O48" s="6" t="b">
        <v>0</v>
      </c>
      <c r="P48" s="6">
        <v>28000</v>
      </c>
      <c r="Q48" s="6" t="s">
        <v>29</v>
      </c>
      <c r="R48" s="6" t="s">
        <v>30</v>
      </c>
      <c r="S48" s="6" t="s">
        <v>84</v>
      </c>
      <c r="T48" s="6" t="s">
        <v>87</v>
      </c>
      <c r="X48" s="6">
        <v>0</v>
      </c>
      <c r="Y48" s="6">
        <v>1</v>
      </c>
      <c r="Z48" s="6" t="s">
        <v>87</v>
      </c>
      <c r="AA48" s="6" t="s">
        <v>84</v>
      </c>
      <c r="AB48" s="6">
        <v>0</v>
      </c>
      <c r="AE48" s="6">
        <v>0</v>
      </c>
      <c r="AH48" s="6" t="str">
        <f t="shared" si="3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('Valuation12MonthsOld','SubmitApplication','sahl\bcuser','Natal1','New purchase','New Variable Loan','1050000','','300000','','Salaried','','','FALSE','FALSE','28000','Natural Person','Lead - Main Applicant','DuplicateValuationOnSamePropery','Valuation12MonthsOld','','','','0','1','Valuation12MonthsOld','DuplicateValuationOnSamePropery','0','','','0','','')</v>
      </c>
    </row>
    <row r="49" spans="1:34" s="6" customFormat="1" x14ac:dyDescent="0.2">
      <c r="A49" s="6" t="s">
        <v>86</v>
      </c>
      <c r="B49" s="6" t="str">
        <f t="shared" si="4"/>
        <v>SubmitApplication</v>
      </c>
      <c r="C49" s="6" t="s">
        <v>32</v>
      </c>
      <c r="D49" s="6" t="s">
        <v>25</v>
      </c>
      <c r="E49" s="6" t="s">
        <v>41</v>
      </c>
      <c r="F49" s="6" t="s">
        <v>33</v>
      </c>
      <c r="G49" s="6">
        <v>990000</v>
      </c>
      <c r="I49" s="6">
        <v>250000</v>
      </c>
      <c r="K49" s="6" t="s">
        <v>88</v>
      </c>
      <c r="N49" s="6" t="b">
        <v>0</v>
      </c>
      <c r="O49" s="6" t="b">
        <v>0</v>
      </c>
      <c r="P49" s="6">
        <v>25000</v>
      </c>
      <c r="Q49" s="6" t="s">
        <v>29</v>
      </c>
      <c r="R49" s="6" t="s">
        <v>30</v>
      </c>
      <c r="S49" s="6" t="s">
        <v>84</v>
      </c>
      <c r="T49" s="6" t="s">
        <v>86</v>
      </c>
      <c r="X49" s="6">
        <v>0</v>
      </c>
      <c r="Y49" s="6">
        <v>1</v>
      </c>
      <c r="Z49" s="6" t="s">
        <v>86</v>
      </c>
      <c r="AA49" s="6" t="s">
        <v>84</v>
      </c>
      <c r="AB49" s="6">
        <v>0</v>
      </c>
      <c r="AE49" s="6">
        <v>0</v>
      </c>
      <c r="AH49" s="6" t="str">
        <f t="shared" si="3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('ValuationGreaterThan12MonthsOld','SubmitApplication','sahl\bcuser','Natal1','New purchase','New Variable Loan','990000','','250000','','Subsidised','','','FALSE','FALSE','25000','Natural Person','Lead - Main Applicant','DuplicateValuationOnSamePropery','ValuationGreaterThan12MonthsOld','','','','0','1','ValuationGreaterThan12MonthsOld','DuplicateValuationOnSamePropery','0','','','0','','')</v>
      </c>
    </row>
    <row r="50" spans="1:34" s="6" customFormat="1" x14ac:dyDescent="0.2">
      <c r="A50" s="6" t="s">
        <v>116</v>
      </c>
      <c r="B50" s="6" t="str">
        <f t="shared" si="4"/>
        <v>SubmitApplication</v>
      </c>
      <c r="C50" s="6" t="s">
        <v>32</v>
      </c>
      <c r="D50" s="7" t="s">
        <v>25</v>
      </c>
      <c r="E50" s="6" t="s">
        <v>41</v>
      </c>
      <c r="F50" s="6" t="s">
        <v>35</v>
      </c>
      <c r="G50" s="6">
        <v>625000</v>
      </c>
      <c r="I50" s="6">
        <v>125000</v>
      </c>
      <c r="K50" s="6" t="s">
        <v>28</v>
      </c>
      <c r="N50" s="6" t="b">
        <v>0</v>
      </c>
      <c r="O50" s="6" t="b">
        <v>0</v>
      </c>
      <c r="P50" s="6">
        <v>50000</v>
      </c>
      <c r="Q50" s="6" t="s">
        <v>29</v>
      </c>
      <c r="R50" s="6" t="s">
        <v>30</v>
      </c>
      <c r="S50" s="6" t="s">
        <v>81</v>
      </c>
      <c r="T50" s="6" t="s">
        <v>117</v>
      </c>
      <c r="X50" s="6">
        <v>1</v>
      </c>
      <c r="Y50" s="6">
        <v>0</v>
      </c>
      <c r="Z50" s="6" t="s">
        <v>116</v>
      </c>
      <c r="AB50" s="6">
        <v>0</v>
      </c>
      <c r="AE50" s="6">
        <v>0</v>
      </c>
      <c r="AH50" s="6" t="str">
        <f t="shared" si="3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('ApplicationInOrderValuationAndHOCMandatoryNewPurchase','SubmitApplication','sahl\bcuser','Natal1','New purchase','VariFix Loan','625000','','125000','','Salaried','','','FALSE','FALSE','50000','Natural Person','Lead - Main Applicant','ApplicationInOrder','ValuationAndHOCMandatoryNewPurchase','','','','1','0','ApplicationInOrderValuationAndHOCMandatoryNewPurchase','','0','','','0','','')</v>
      </c>
    </row>
    <row r="51" spans="1:34" s="6" customFormat="1" x14ac:dyDescent="0.2">
      <c r="A51" s="6" t="s">
        <v>118</v>
      </c>
      <c r="B51" s="6" t="str">
        <f t="shared" si="4"/>
        <v>SubmitApplication</v>
      </c>
      <c r="C51" s="6" t="s">
        <v>32</v>
      </c>
      <c r="D51" s="7" t="s">
        <v>25</v>
      </c>
      <c r="E51" s="6" t="s">
        <v>26</v>
      </c>
      <c r="F51" s="6" t="s">
        <v>33</v>
      </c>
      <c r="G51" s="6">
        <v>925000</v>
      </c>
      <c r="H51" s="6">
        <v>500000</v>
      </c>
      <c r="J51" s="6">
        <v>85000</v>
      </c>
      <c r="K51" s="6" t="s">
        <v>28</v>
      </c>
      <c r="N51" s="6" t="b">
        <v>0</v>
      </c>
      <c r="O51" s="6" t="b">
        <v>0</v>
      </c>
      <c r="P51" s="6">
        <v>50000</v>
      </c>
      <c r="Q51" s="6" t="s">
        <v>29</v>
      </c>
      <c r="R51" s="6" t="s">
        <v>30</v>
      </c>
      <c r="S51" s="6" t="s">
        <v>81</v>
      </c>
      <c r="T51" s="6" t="s">
        <v>119</v>
      </c>
      <c r="X51" s="6">
        <v>1</v>
      </c>
      <c r="Y51" s="6">
        <v>0</v>
      </c>
      <c r="Z51" s="6" t="s">
        <v>118</v>
      </c>
      <c r="AB51" s="6">
        <v>0</v>
      </c>
      <c r="AE51" s="6">
        <v>0</v>
      </c>
      <c r="AH51" s="6" t="str">
        <f t="shared" si="3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('ApplicationInOrderValuationAndHOCMandatorySwitchAndRefinanceSecondPass','SubmitApplication','sahl\bcuser','Natal1','Switch loan','New Variable Loan','925000','500000','','85000','Salaried','','','FALSE','FALSE','50000','Natural Person','Lead - Main Applicant','ApplicationInOrder','ValuationAndHOCMandatorySwitchAndRefinanceSecondPass','','','','1','0','ApplicationInOrderValuationAndHOCMandatorySwitchAndRefinanceSecondPass','','0','','','0','','')</v>
      </c>
    </row>
    <row r="52" spans="1:34" s="6" customFormat="1" x14ac:dyDescent="0.2">
      <c r="A52" s="6" t="s">
        <v>120</v>
      </c>
      <c r="B52" s="6" t="str">
        <f t="shared" si="4"/>
        <v>SubmitApplication</v>
      </c>
      <c r="C52" s="6" t="s">
        <v>32</v>
      </c>
      <c r="D52" s="7" t="s">
        <v>25</v>
      </c>
      <c r="E52" s="6" t="s">
        <v>26</v>
      </c>
      <c r="F52" s="6" t="s">
        <v>35</v>
      </c>
      <c r="G52" s="6">
        <v>888500</v>
      </c>
      <c r="H52" s="6">
        <v>425000</v>
      </c>
      <c r="J52" s="6">
        <v>35000</v>
      </c>
      <c r="K52" s="6" t="s">
        <v>28</v>
      </c>
      <c r="N52" s="6" t="b">
        <v>0</v>
      </c>
      <c r="O52" s="6" t="b">
        <v>0</v>
      </c>
      <c r="P52" s="6">
        <v>50000</v>
      </c>
      <c r="Q52" s="6" t="s">
        <v>29</v>
      </c>
      <c r="R52" s="6" t="s">
        <v>30</v>
      </c>
      <c r="S52" s="6" t="s">
        <v>121</v>
      </c>
      <c r="T52" s="6" t="s">
        <v>122</v>
      </c>
      <c r="X52" s="6">
        <v>1</v>
      </c>
      <c r="Y52" s="6">
        <v>0</v>
      </c>
      <c r="Z52" s="6" t="s">
        <v>120</v>
      </c>
      <c r="AB52" s="6">
        <v>0</v>
      </c>
      <c r="AE52" s="6">
        <v>0</v>
      </c>
      <c r="AH52" s="6" t="str">
        <f t="shared" si="3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('ReviewValuationRequiredSwitchAndRefinanceFirstPass','SubmitApplication','sahl\bcuser','Natal1','Switch loan','VariFix Loan','888500','425000','','35000','Salaried','','','FALSE','FALSE','50000','Natural Person','Lead - Main Applicant','ReviewValuationRequired','SwitchAndRefinanceFirstPass','','','','1','0','ReviewValuationRequiredSwitchAndRefinanceFirstPass','','0','','','0','','')</v>
      </c>
    </row>
    <row r="53" spans="1:34" s="6" customFormat="1" x14ac:dyDescent="0.2">
      <c r="A53" s="6" t="s">
        <v>123</v>
      </c>
      <c r="B53" s="6" t="str">
        <f t="shared" si="4"/>
        <v>SubmitApplication</v>
      </c>
      <c r="C53" s="6" t="s">
        <v>32</v>
      </c>
      <c r="D53" s="7" t="s">
        <v>25</v>
      </c>
      <c r="E53" s="6" t="s">
        <v>37</v>
      </c>
      <c r="F53" s="6" t="s">
        <v>33</v>
      </c>
      <c r="G53" s="6">
        <v>1000000</v>
      </c>
      <c r="J53" s="6">
        <v>700000</v>
      </c>
      <c r="K53" s="6" t="s">
        <v>28</v>
      </c>
      <c r="N53" s="6" t="b">
        <v>0</v>
      </c>
      <c r="O53" s="6" t="b">
        <v>0</v>
      </c>
      <c r="P53" s="6">
        <v>50000</v>
      </c>
      <c r="Q53" s="6" t="s">
        <v>29</v>
      </c>
      <c r="R53" s="6" t="s">
        <v>30</v>
      </c>
      <c r="S53" s="6" t="s">
        <v>124</v>
      </c>
      <c r="T53" s="6" t="s">
        <v>122</v>
      </c>
      <c r="X53" s="6">
        <v>1</v>
      </c>
      <c r="Y53" s="6">
        <v>0</v>
      </c>
      <c r="Z53" s="6" t="s">
        <v>123</v>
      </c>
      <c r="AB53" s="6">
        <v>0</v>
      </c>
      <c r="AE53" s="6">
        <v>0</v>
      </c>
      <c r="AH53" s="6" t="str">
        <f t="shared" si="3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('PerformFurtherValuationSwitchAndRefinanceFirstPass','SubmitApplication','sahl\bcuser','Natal1','Refinance','New Variable Loan','1000000','','','700000','Salaried','','','FALSE','FALSE','50000','Natural Person','Lead - Main Applicant','PerformFurtherValuation','SwitchAndRefinanceFirstPass','','','','1','0','PerformFurtherValuationSwitchAndRefinanceFirstPass','','0','','','0','','')</v>
      </c>
    </row>
    <row r="54" spans="1:34" s="6" customFormat="1" x14ac:dyDescent="0.2">
      <c r="A54" s="6" t="s">
        <v>125</v>
      </c>
      <c r="B54" s="6" t="str">
        <f t="shared" si="4"/>
        <v>SubmitApplication</v>
      </c>
      <c r="C54" s="6" t="s">
        <v>32</v>
      </c>
      <c r="D54" s="6" t="s">
        <v>25</v>
      </c>
      <c r="E54" s="6" t="s">
        <v>26</v>
      </c>
      <c r="F54" s="6" t="s">
        <v>33</v>
      </c>
      <c r="G54" s="6">
        <v>1200000</v>
      </c>
      <c r="H54" s="6">
        <v>555200</v>
      </c>
      <c r="J54" s="6">
        <v>55000</v>
      </c>
      <c r="K54" s="6" t="s">
        <v>28</v>
      </c>
      <c r="M54" s="6">
        <v>60</v>
      </c>
      <c r="N54" s="6" t="b">
        <v>0</v>
      </c>
      <c r="O54" s="6" t="b">
        <v>0</v>
      </c>
      <c r="P54" s="6">
        <v>160000</v>
      </c>
      <c r="Q54" s="6" t="s">
        <v>29</v>
      </c>
      <c r="R54" s="6" t="s">
        <v>30</v>
      </c>
      <c r="S54" s="6" t="s">
        <v>84</v>
      </c>
      <c r="T54" s="6" t="s">
        <v>125</v>
      </c>
      <c r="X54" s="6">
        <v>1</v>
      </c>
      <c r="Y54" s="6">
        <v>1</v>
      </c>
      <c r="Z54" s="6" t="s">
        <v>125</v>
      </c>
      <c r="AA54" s="6" t="s">
        <v>81</v>
      </c>
      <c r="AB54" s="6">
        <v>1</v>
      </c>
      <c r="AC54" s="6" t="s">
        <v>125</v>
      </c>
      <c r="AD54" s="6" t="s">
        <v>84</v>
      </c>
      <c r="AE54" s="6">
        <v>0</v>
      </c>
      <c r="AH54" s="6" t="str">
        <f t="shared" si="3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('ValuationLessThan12MonthsOld_SwitchAndRefinance','SubmitApplication','sahl\bcuser','Natal1','Switch loan','New Variable Loan','1200000','555200','','55000','Salaried','','60','FALSE','FALSE','160000','Natural Person','Lead - Main Applicant','DuplicateValuationOnSamePropery','ValuationLessThan12MonthsOld_SwitchAndRefinance','','','','1','1','ValuationLessThan12MonthsOld_SwitchAndRefinance','ApplicationInOrder','1','ValuationLessThan12MonthsOld_SwitchAndRefinance','DuplicateValuationOnSamePropery','0','','')</v>
      </c>
    </row>
    <row r="55" spans="1:34" s="6" customFormat="1" x14ac:dyDescent="0.2">
      <c r="A55" s="6" t="s">
        <v>126</v>
      </c>
      <c r="B55" s="6" t="str">
        <f t="shared" si="4"/>
        <v>SubmitApplication</v>
      </c>
      <c r="C55" s="6" t="s">
        <v>32</v>
      </c>
      <c r="D55" s="6" t="s">
        <v>25</v>
      </c>
      <c r="E55" s="6" t="s">
        <v>26</v>
      </c>
      <c r="F55" s="6" t="s">
        <v>35</v>
      </c>
      <c r="G55" s="6">
        <v>1300000</v>
      </c>
      <c r="H55" s="6">
        <v>625152</v>
      </c>
      <c r="J55" s="6">
        <v>122500</v>
      </c>
      <c r="K55" s="6" t="s">
        <v>28</v>
      </c>
      <c r="M55" s="6">
        <v>60</v>
      </c>
      <c r="N55" s="6" t="b">
        <v>0</v>
      </c>
      <c r="O55" s="6" t="b">
        <v>0</v>
      </c>
      <c r="P55" s="6">
        <v>28000</v>
      </c>
      <c r="Q55" s="6" t="s">
        <v>29</v>
      </c>
      <c r="R55" s="6" t="s">
        <v>30</v>
      </c>
      <c r="S55" s="6" t="s">
        <v>84</v>
      </c>
      <c r="T55" s="6" t="s">
        <v>126</v>
      </c>
      <c r="X55" s="6">
        <v>1</v>
      </c>
      <c r="Y55" s="6">
        <v>1</v>
      </c>
      <c r="Z55" s="6" t="s">
        <v>126</v>
      </c>
      <c r="AA55" s="6" t="s">
        <v>81</v>
      </c>
      <c r="AB55" s="6">
        <v>1</v>
      </c>
      <c r="AC55" s="6" t="s">
        <v>126</v>
      </c>
      <c r="AD55" s="6" t="s">
        <v>84</v>
      </c>
      <c r="AE55" s="6">
        <v>0</v>
      </c>
      <c r="AH55" s="6" t="str">
        <f t="shared" si="3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('Valuation12MonthsOld_SwitchAndRefinance','SubmitApplication','sahl\bcuser','Natal1','Switch loan','VariFix Loan','1300000','625152','','122500','Salaried','','60','FALSE','FALSE','28000','Natural Person','Lead - Main Applicant','DuplicateValuationOnSamePropery','Valuation12MonthsOld_SwitchAndRefinance','','','','1','1','Valuation12MonthsOld_SwitchAndRefinance','ApplicationInOrder','1','Valuation12MonthsOld_SwitchAndRefinance','DuplicateValuationOnSamePropery','0','','')</v>
      </c>
    </row>
    <row r="56" spans="1:34" s="6" customFormat="1" x14ac:dyDescent="0.2">
      <c r="A56" s="6" t="s">
        <v>127</v>
      </c>
      <c r="B56" s="6" t="str">
        <f t="shared" si="4"/>
        <v>SubmitApplication</v>
      </c>
      <c r="C56" s="6" t="s">
        <v>32</v>
      </c>
      <c r="D56" s="6" t="s">
        <v>25</v>
      </c>
      <c r="E56" s="6" t="s">
        <v>26</v>
      </c>
      <c r="F56" s="6" t="s">
        <v>27</v>
      </c>
      <c r="G56" s="6">
        <v>1000000</v>
      </c>
      <c r="H56" s="6">
        <v>625000</v>
      </c>
      <c r="J56" s="6">
        <v>115000</v>
      </c>
      <c r="K56" s="6" t="s">
        <v>88</v>
      </c>
      <c r="M56" s="6">
        <v>60</v>
      </c>
      <c r="N56" s="6" t="b">
        <v>0</v>
      </c>
      <c r="O56" s="6" t="b">
        <v>0</v>
      </c>
      <c r="P56" s="6">
        <v>25000</v>
      </c>
      <c r="Q56" s="6" t="s">
        <v>29</v>
      </c>
      <c r="R56" s="6" t="s">
        <v>30</v>
      </c>
      <c r="S56" s="6" t="s">
        <v>84</v>
      </c>
      <c r="T56" s="6" t="s">
        <v>127</v>
      </c>
      <c r="X56" s="6">
        <v>1</v>
      </c>
      <c r="Y56" s="6">
        <v>1</v>
      </c>
      <c r="Z56" s="6" t="s">
        <v>127</v>
      </c>
      <c r="AA56" s="6" t="s">
        <v>81</v>
      </c>
      <c r="AB56" s="6">
        <v>1</v>
      </c>
      <c r="AC56" s="6" t="s">
        <v>127</v>
      </c>
      <c r="AD56" s="6" t="s">
        <v>84</v>
      </c>
      <c r="AE56" s="6">
        <v>0</v>
      </c>
      <c r="AH56" s="6" t="str">
        <f t="shared" si="3"/>
        <v>insert into [2am].test.offersatapplicationcapture (TestIdentifier,TestGroup,Username,Password,LoanType,Product,MarketValue,ExistingLoan,CashDeposit,CashOut,EmploymentType,Term,PercentageToFix,CapitaliseFees,InterestOnly,HouseHoldIncome,LegalEntityType,LegalEntityRole,Firstname,Surname,CompanyName,EstateAgency,OfferKey,AtQAFlag,AtManageApplicationFlag,ApplicationManagementTestID,ApplicationManagementTestGroup,AtCreditFlag,CreditTestID,CreditTestGroup,AtRegistrationPipelineFlag,RegistrationPipelineTestID,RegistrationPipelineTestGroup) Values ('ValuationGreaterThan12MonthsOld_SwitchAndRefinance','SubmitApplication','sahl\bcuser','Natal1','Switch loan','Edge','1000000','625000','','115000','Subsidised','','60','FALSE','FALSE','25000','Natural Person','Lead - Main Applicant','DuplicateValuationOnSamePropery','ValuationGreaterThan12MonthsOld_SwitchAndRefinance','','','','1','1','ValuationGreaterThan12MonthsOld_SwitchAndRefinance','ApplicationInOrder','1','ValuationGreaterThan12MonthsOld_SwitchAndRefinance','DuplicateValuationOnSamePropery','0','','')</v>
      </c>
    </row>
  </sheetData>
  <sortState ref="A2:AH56">
    <sortCondition ref="B1"/>
  </sortState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OffersAtApplicationCapture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Kemp</dc:creator>
  <cp:lastModifiedBy>Clinton Speed</cp:lastModifiedBy>
  <dcterms:created xsi:type="dcterms:W3CDTF">2010-04-16T09:27:02Z</dcterms:created>
  <dcterms:modified xsi:type="dcterms:W3CDTF">2011-02-08T10:10:58Z</dcterms:modified>
</cp:coreProperties>
</file>