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9390" tabRatio="576" firstSheet="7" activeTab="14"/>
  </bookViews>
  <sheets>
    <sheet name="AOA" sheetId="1" r:id="rId1"/>
    <sheet name="PDM" sheetId="2" r:id="rId2"/>
    <sheet name="ReduceTime" sheetId="16" r:id="rId3"/>
    <sheet name="Ex8_AOA" sheetId="3" r:id="rId4"/>
    <sheet name="Ex8_PDM" sheetId="4" r:id="rId5"/>
    <sheet name="Ex8_Gantt" sheetId="12" r:id="rId6"/>
    <sheet name="Ex8_ReduceTime" sheetId="18" r:id="rId7"/>
    <sheet name="Ex8_Gantt_Reduce" sheetId="20" r:id="rId8"/>
    <sheet name="Ex9_AOA" sheetId="5" r:id="rId9"/>
    <sheet name="Ex9_PDM" sheetId="6" r:id="rId10"/>
    <sheet name="Ex9_Gantt" sheetId="13" r:id="rId11"/>
    <sheet name="Ex9_ReduceTime" sheetId="21" r:id="rId12"/>
    <sheet name="Ex10_AOA" sheetId="7" r:id="rId13"/>
    <sheet name="Ex10_PDM" sheetId="8" r:id="rId14"/>
    <sheet name="Ex10_Gantt" sheetId="14" r:id="rId15"/>
    <sheet name="Ex12_AOA" sheetId="9" r:id="rId16"/>
    <sheet name="Ex12_PDM" sheetId="10" r:id="rId17"/>
    <sheet name="Ex12_Gantt" sheetId="15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21" l="1"/>
  <c r="I31" i="21"/>
  <c r="D34" i="21" l="1"/>
  <c r="C34" i="21"/>
  <c r="H35" i="21"/>
  <c r="L31" i="21"/>
  <c r="K31" i="21"/>
  <c r="H31" i="21"/>
  <c r="T16" i="21"/>
  <c r="W16" i="21" s="1"/>
  <c r="Y16" i="21" s="1"/>
  <c r="AB13" i="21" l="1"/>
  <c r="AD13" i="21" s="1"/>
  <c r="AG13" i="21" s="1"/>
  <c r="AI13" i="21" s="1"/>
  <c r="AK13" i="21" s="1"/>
  <c r="AM13" i="21" s="1"/>
  <c r="AB17" i="21"/>
  <c r="AD17" i="21" s="1"/>
  <c r="AB9" i="21"/>
  <c r="AD9" i="21" s="1"/>
  <c r="AG9" i="21" s="1"/>
  <c r="AI9" i="21" s="1"/>
  <c r="AB21" i="21"/>
  <c r="AD21" i="21" s="1"/>
  <c r="AK21" i="21" s="1"/>
  <c r="AM21" i="21" s="1"/>
  <c r="AO26" i="21" s="1"/>
  <c r="AQ26" i="21" s="1"/>
  <c r="AS26" i="21" s="1"/>
  <c r="AU26" i="21" s="1"/>
  <c r="Q31" i="18"/>
  <c r="T31" i="18" s="1"/>
  <c r="V31" i="18" s="1"/>
  <c r="D28" i="18"/>
  <c r="C28" i="18"/>
  <c r="K42" i="18"/>
  <c r="J42" i="18"/>
  <c r="D24" i="16"/>
  <c r="C24" i="16"/>
  <c r="R18" i="16"/>
  <c r="T18" i="16" s="1"/>
  <c r="O14" i="16"/>
  <c r="R14" i="16" s="1"/>
  <c r="T14" i="16" s="1"/>
  <c r="R10" i="16"/>
  <c r="T10" i="16" s="1"/>
  <c r="AO13" i="21" l="1"/>
  <c r="AQ13" i="21" s="1"/>
  <c r="AS18" i="21" s="1"/>
  <c r="AU18" i="21" s="1"/>
  <c r="AX18" i="21" s="1"/>
  <c r="AZ18" i="21" s="1"/>
  <c r="AZ19" i="21" s="1"/>
  <c r="AX19" i="21" s="1"/>
  <c r="X34" i="18"/>
  <c r="Z34" i="18" s="1"/>
  <c r="AC34" i="18" s="1"/>
  <c r="AE34" i="18" s="1"/>
  <c r="X27" i="18"/>
  <c r="Z27" i="18" s="1"/>
  <c r="AB19" i="16"/>
  <c r="AD19" i="16" s="1"/>
  <c r="W14" i="16"/>
  <c r="Y14" i="16" s="1"/>
  <c r="H41" i="9"/>
  <c r="H43" i="9"/>
  <c r="H42" i="9"/>
  <c r="L23" i="10"/>
  <c r="O19" i="10" s="1"/>
  <c r="Q19" i="10" s="1"/>
  <c r="H45" i="9"/>
  <c r="H44" i="9"/>
  <c r="H40" i="9"/>
  <c r="O23" i="8"/>
  <c r="J27" i="8"/>
  <c r="H27" i="8" s="1"/>
  <c r="M23" i="8"/>
  <c r="O27" i="8"/>
  <c r="M27" i="8" s="1"/>
  <c r="O31" i="8"/>
  <c r="M31" i="8" s="1"/>
  <c r="T35" i="8"/>
  <c r="R35" i="8" s="1"/>
  <c r="T31" i="8"/>
  <c r="R31" i="8" s="1"/>
  <c r="T20" i="8"/>
  <c r="Y35" i="8"/>
  <c r="Y27" i="8"/>
  <c r="Y20" i="8"/>
  <c r="W20" i="8" s="1"/>
  <c r="Y16" i="8"/>
  <c r="AD24" i="8"/>
  <c r="AB24" i="8" s="1"/>
  <c r="AI24" i="8"/>
  <c r="AG24" i="8" s="1"/>
  <c r="AG23" i="8"/>
  <c r="AB23" i="8"/>
  <c r="AD23" i="8" s="1"/>
  <c r="W34" i="8"/>
  <c r="W26" i="8"/>
  <c r="W19" i="8"/>
  <c r="W15" i="8"/>
  <c r="Y34" i="8"/>
  <c r="R34" i="8"/>
  <c r="R30" i="8"/>
  <c r="R19" i="8"/>
  <c r="M30" i="8"/>
  <c r="M26" i="8"/>
  <c r="M22" i="8"/>
  <c r="O22" i="8" s="1"/>
  <c r="W35" i="8"/>
  <c r="W27" i="8"/>
  <c r="W16" i="8"/>
  <c r="R20" i="8"/>
  <c r="AI23" i="8"/>
  <c r="Y26" i="8"/>
  <c r="Y19" i="8"/>
  <c r="Y15" i="8"/>
  <c r="T34" i="8"/>
  <c r="T30" i="8"/>
  <c r="T19" i="8"/>
  <c r="O30" i="8"/>
  <c r="O26" i="8"/>
  <c r="J26" i="8"/>
  <c r="H38" i="7"/>
  <c r="H37" i="7"/>
  <c r="H36" i="7"/>
  <c r="H34" i="7"/>
  <c r="H35" i="7"/>
  <c r="K27" i="6"/>
  <c r="I27" i="6" s="1"/>
  <c r="P27" i="6"/>
  <c r="N27" i="6" s="1"/>
  <c r="U32" i="6"/>
  <c r="S32" i="6" s="1"/>
  <c r="U28" i="6"/>
  <c r="S28" i="6" s="1"/>
  <c r="U20" i="6"/>
  <c r="U24" i="6"/>
  <c r="S24" i="6" s="1"/>
  <c r="Z24" i="6"/>
  <c r="Z20" i="6"/>
  <c r="AD24" i="6"/>
  <c r="AB24" i="6" s="1"/>
  <c r="AD32" i="6"/>
  <c r="AB32" i="6" s="1"/>
  <c r="AH37" i="6"/>
  <c r="AF37" i="6" s="1"/>
  <c r="AH24" i="6"/>
  <c r="AF24" i="6" s="1"/>
  <c r="AL37" i="6"/>
  <c r="AJ37" i="6" s="1"/>
  <c r="AL29" i="6"/>
  <c r="AQ29" i="6"/>
  <c r="AO28" i="6"/>
  <c r="AJ36" i="6"/>
  <c r="AF36" i="6"/>
  <c r="AH36" i="6" s="1"/>
  <c r="AJ28" i="6"/>
  <c r="AL28" i="6" s="1"/>
  <c r="AB31" i="6"/>
  <c r="AF23" i="6"/>
  <c r="AB23" i="6"/>
  <c r="X23" i="6"/>
  <c r="X19" i="6"/>
  <c r="Z19" i="6" s="1"/>
  <c r="S31" i="6"/>
  <c r="S27" i="6"/>
  <c r="U27" i="6" s="1"/>
  <c r="S19" i="6"/>
  <c r="S23" i="6"/>
  <c r="U19" i="6"/>
  <c r="N26" i="6"/>
  <c r="P26" i="6" s="1"/>
  <c r="AO29" i="6"/>
  <c r="AJ29" i="6"/>
  <c r="X24" i="6"/>
  <c r="X20" i="6"/>
  <c r="S20" i="6"/>
  <c r="AQ28" i="6"/>
  <c r="AH23" i="6"/>
  <c r="AL36" i="6"/>
  <c r="AD31" i="6"/>
  <c r="AD23" i="6"/>
  <c r="Z23" i="6"/>
  <c r="U31" i="6"/>
  <c r="U23" i="6"/>
  <c r="K26" i="6"/>
  <c r="H42" i="5"/>
  <c r="H41" i="5"/>
  <c r="H40" i="5"/>
  <c r="H39" i="5"/>
  <c r="H38" i="5"/>
  <c r="F26" i="3"/>
  <c r="F25" i="3"/>
  <c r="F24" i="3"/>
  <c r="AU19" i="21" l="1"/>
  <c r="AS19" i="21" s="1"/>
  <c r="AU27" i="21"/>
  <c r="AS27" i="21" s="1"/>
  <c r="AQ27" i="21" s="1"/>
  <c r="AO27" i="21" s="1"/>
  <c r="AC24" i="18"/>
  <c r="AE24" i="18" s="1"/>
  <c r="AC29" i="18"/>
  <c r="AE29" i="18" s="1"/>
  <c r="AH31" i="18" s="1"/>
  <c r="AJ31" i="18" s="1"/>
  <c r="AB14" i="16"/>
  <c r="AD14" i="16" s="1"/>
  <c r="AF22" i="16" s="1"/>
  <c r="AH22" i="16" s="1"/>
  <c r="AB10" i="16"/>
  <c r="AD10" i="16" s="1"/>
  <c r="O31" i="10"/>
  <c r="Q31" i="10" s="1"/>
  <c r="O23" i="10"/>
  <c r="Q23" i="10" s="1"/>
  <c r="T28" i="10" s="1"/>
  <c r="V28" i="10" s="1"/>
  <c r="T23" i="10"/>
  <c r="V23" i="10" s="1"/>
  <c r="O15" i="2"/>
  <c r="T19" i="2"/>
  <c r="T15" i="2"/>
  <c r="R15" i="2" s="1"/>
  <c r="T11" i="2"/>
  <c r="Y15" i="2"/>
  <c r="AD20" i="2"/>
  <c r="AB20" i="2" s="1"/>
  <c r="AD15" i="2"/>
  <c r="AD11" i="2"/>
  <c r="AH23" i="2"/>
  <c r="M15" i="2"/>
  <c r="R11" i="2"/>
  <c r="R19" i="2"/>
  <c r="W15" i="2"/>
  <c r="AB11" i="2"/>
  <c r="AB15" i="2"/>
  <c r="AF23" i="2"/>
  <c r="AK15" i="2"/>
  <c r="AO15" i="2"/>
  <c r="AM15" i="2" s="1"/>
  <c r="AQ15" i="2"/>
  <c r="AO14" i="2"/>
  <c r="AK14" i="2"/>
  <c r="AF22" i="2"/>
  <c r="AB14" i="2"/>
  <c r="AB10" i="2"/>
  <c r="AD10" i="2" s="1"/>
  <c r="AB19" i="2"/>
  <c r="W14" i="2"/>
  <c r="Y14" i="2" s="1"/>
  <c r="R18" i="2"/>
  <c r="R10" i="2"/>
  <c r="T10" i="2" s="1"/>
  <c r="R14" i="2"/>
  <c r="AQ14" i="2"/>
  <c r="AM14" i="2"/>
  <c r="AH22" i="2"/>
  <c r="AD19" i="2"/>
  <c r="AD14" i="2"/>
  <c r="T18" i="2"/>
  <c r="T14" i="2"/>
  <c r="O14" i="2"/>
  <c r="AM22" i="21" l="1"/>
  <c r="AK22" i="21" s="1"/>
  <c r="AD22" i="21" s="1"/>
  <c r="AB22" i="21" s="1"/>
  <c r="AQ14" i="21"/>
  <c r="AO14" i="21" s="1"/>
  <c r="AL27" i="18"/>
  <c r="AN27" i="18" s="1"/>
  <c r="AQ27" i="18" s="1"/>
  <c r="AS27" i="18" s="1"/>
  <c r="AS28" i="18" s="1"/>
  <c r="AQ28" i="18" s="1"/>
  <c r="AN28" i="18" s="1"/>
  <c r="AL28" i="18" s="1"/>
  <c r="AE25" i="18" s="1"/>
  <c r="AC25" i="18" s="1"/>
  <c r="AK14" i="16"/>
  <c r="AM14" i="16" s="1"/>
  <c r="AO14" i="16" s="1"/>
  <c r="AQ14" i="16" s="1"/>
  <c r="AQ15" i="16" s="1"/>
  <c r="AO15" i="16" s="1"/>
  <c r="AM15" i="16" s="1"/>
  <c r="AK15" i="16" s="1"/>
  <c r="Y19" i="10"/>
  <c r="AA19" i="10" s="1"/>
  <c r="AG22" i="10" s="1"/>
  <c r="AI22" i="10" s="1"/>
  <c r="AL22" i="10" s="1"/>
  <c r="AN22" i="10" s="1"/>
  <c r="AN23" i="10" s="1"/>
  <c r="AL23" i="10" s="1"/>
  <c r="AI23" i="10" s="1"/>
  <c r="AG23" i="10" s="1"/>
  <c r="Y23" i="10"/>
  <c r="AA23" i="10" s="1"/>
  <c r="AC29" i="10" s="1"/>
  <c r="AE29" i="10" s="1"/>
  <c r="AD18" i="21" l="1"/>
  <c r="AB18" i="21" s="1"/>
  <c r="Y17" i="21" s="1"/>
  <c r="W17" i="21" s="1"/>
  <c r="T17" i="21" s="1"/>
  <c r="R17" i="21" s="1"/>
  <c r="AM14" i="21"/>
  <c r="AK14" i="21" s="1"/>
  <c r="AI14" i="21" s="1"/>
  <c r="AG14" i="21" s="1"/>
  <c r="AD14" i="21" s="1"/>
  <c r="AB14" i="21" s="1"/>
  <c r="AI10" i="21"/>
  <c r="AG10" i="21" s="1"/>
  <c r="AD10" i="21" s="1"/>
  <c r="AB10" i="21" s="1"/>
  <c r="AJ32" i="18"/>
  <c r="AH32" i="18" s="1"/>
  <c r="AE30" i="18" s="1"/>
  <c r="AC30" i="18" s="1"/>
  <c r="Z28" i="18" s="1"/>
  <c r="X28" i="18" s="1"/>
  <c r="AD11" i="16"/>
  <c r="AB11" i="16" s="1"/>
  <c r="AH23" i="16"/>
  <c r="AF23" i="16" s="1"/>
  <c r="AE30" i="10"/>
  <c r="AC30" i="10" s="1"/>
  <c r="AA20" i="10"/>
  <c r="Y20" i="10" s="1"/>
  <c r="AE35" i="18" l="1"/>
  <c r="AC35" i="18" s="1"/>
  <c r="Z35" i="18" s="1"/>
  <c r="X35" i="18" s="1"/>
  <c r="V32" i="18" s="1"/>
  <c r="T32" i="18" s="1"/>
  <c r="Q32" i="18" s="1"/>
  <c r="O32" i="18" s="1"/>
  <c r="T19" i="16"/>
  <c r="R19" i="16" s="1"/>
  <c r="AD20" i="16"/>
  <c r="AB20" i="16" s="1"/>
  <c r="AD15" i="16"/>
  <c r="AB15" i="16" s="1"/>
  <c r="Y15" i="16"/>
  <c r="W15" i="16" s="1"/>
  <c r="T11" i="16"/>
  <c r="R11" i="16" s="1"/>
  <c r="AA24" i="10"/>
  <c r="Y24" i="10" s="1"/>
  <c r="V24" i="10" s="1"/>
  <c r="T24" i="10" s="1"/>
  <c r="V29" i="10"/>
  <c r="T29" i="10" s="1"/>
  <c r="Q32" i="10"/>
  <c r="O32" i="10" s="1"/>
  <c r="T15" i="16" l="1"/>
  <c r="R15" i="16" s="1"/>
  <c r="O15" i="16" s="1"/>
  <c r="M15" i="16" s="1"/>
  <c r="Q24" i="10"/>
  <c r="O24" i="10" s="1"/>
  <c r="Q20" i="10"/>
  <c r="O20" i="10" s="1"/>
  <c r="L24" i="10" s="1"/>
  <c r="J24" i="10" s="1"/>
</calcChain>
</file>

<file path=xl/sharedStrings.xml><?xml version="1.0" encoding="utf-8"?>
<sst xmlns="http://schemas.openxmlformats.org/spreadsheetml/2006/main" count="558" uniqueCount="132">
  <si>
    <t>Task</t>
  </si>
  <si>
    <t>Dur</t>
  </si>
  <si>
    <t>ES</t>
  </si>
  <si>
    <t>EF</t>
  </si>
  <si>
    <t>LF</t>
  </si>
  <si>
    <t>LS</t>
  </si>
  <si>
    <t>Start</t>
  </si>
  <si>
    <t>A</t>
  </si>
  <si>
    <t>C</t>
  </si>
  <si>
    <t>D</t>
  </si>
  <si>
    <t>B</t>
  </si>
  <si>
    <t>E</t>
  </si>
  <si>
    <t>F</t>
  </si>
  <si>
    <t>H</t>
  </si>
  <si>
    <t>G</t>
  </si>
  <si>
    <t>I</t>
  </si>
  <si>
    <t>End</t>
  </si>
  <si>
    <t>Critical tasks: A, B, F, I</t>
  </si>
  <si>
    <t>Critical paths: A → B → F → I</t>
  </si>
  <si>
    <t>Duration of the project: 37 months</t>
  </si>
  <si>
    <t>Paths:</t>
  </si>
  <si>
    <t xml:space="preserve"> </t>
  </si>
  <si>
    <t>1→2→3→4→5→6</t>
  </si>
  <si>
    <t>37 months</t>
  </si>
  <si>
    <t>1→2→3→5→6</t>
  </si>
  <si>
    <t>33 months</t>
  </si>
  <si>
    <t>1→2→4→5→6</t>
  </si>
  <si>
    <t>1→3→4→5→6</t>
  </si>
  <si>
    <t>27 months</t>
  </si>
  <si>
    <t>1→3→5→6</t>
  </si>
  <si>
    <t>31 months</t>
  </si>
  <si>
    <t>1→4→5→6</t>
  </si>
  <si>
    <t>25 months</t>
  </si>
  <si>
    <t>24 months</t>
  </si>
  <si>
    <t>Critical paths:  1→2→3→5→6</t>
  </si>
  <si>
    <t>Paths</t>
  </si>
  <si>
    <t>1→2→3→5→6→7</t>
  </si>
  <si>
    <t>1→2→3→6→7</t>
  </si>
  <si>
    <t>1→2→4→5→6→7</t>
  </si>
  <si>
    <t>months</t>
  </si>
  <si>
    <t>Critical path: 1→2→3→5→6→7</t>
  </si>
  <si>
    <t xml:space="preserve">Critical tasks: </t>
  </si>
  <si>
    <t xml:space="preserve">Critical activities: A, B, E, G, H </t>
  </si>
  <si>
    <t>Critical tasks: A, B, E, G, H</t>
  </si>
  <si>
    <t>Critical paths:</t>
  </si>
  <si>
    <t>Critical paths: A → B → E → G → H</t>
  </si>
  <si>
    <t>1→2→3→6→9→11</t>
  </si>
  <si>
    <t>1→2→6→9→11</t>
  </si>
  <si>
    <t>1→2→4→7→6→9→11</t>
  </si>
  <si>
    <t>1→2→5→8→9→11</t>
  </si>
  <si>
    <t xml:space="preserve">Critical paths: </t>
  </si>
  <si>
    <t>Critical tasks:</t>
  </si>
  <si>
    <t>days</t>
  </si>
  <si>
    <t>Duration of the project: 26 days</t>
  </si>
  <si>
    <t>Duration of project: 28 weeks</t>
  </si>
  <si>
    <t>weeks</t>
  </si>
  <si>
    <t>A, E, H, I, J, K</t>
  </si>
  <si>
    <t>J</t>
  </si>
  <si>
    <t>K</t>
  </si>
  <si>
    <t>1→2→5→8→10→11</t>
  </si>
  <si>
    <t>M</t>
  </si>
  <si>
    <t>N</t>
  </si>
  <si>
    <t>.</t>
  </si>
  <si>
    <t>Critical tasks: A, E, H, I, J, K</t>
  </si>
  <si>
    <t>A→E→H→I</t>
  </si>
  <si>
    <t>A→J→K→I</t>
  </si>
  <si>
    <t>A,C,D</t>
  </si>
  <si>
    <t>H,K</t>
  </si>
  <si>
    <t>D,H,I</t>
  </si>
  <si>
    <t>Duration of project</t>
  </si>
  <si>
    <t>14 months</t>
  </si>
  <si>
    <t>1→2→4→8</t>
  </si>
  <si>
    <t>1→2→4→7→8</t>
  </si>
  <si>
    <t>1→2→5→7→8</t>
  </si>
  <si>
    <t>1→3→5→7→8</t>
  </si>
  <si>
    <t>1→3→6→8</t>
  </si>
  <si>
    <t>D→H→I</t>
  </si>
  <si>
    <t>28 months</t>
  </si>
  <si>
    <t>A, B, E, F, H, I</t>
  </si>
  <si>
    <t>A→B→E→H→I</t>
  </si>
  <si>
    <t>A→B→F→I</t>
  </si>
  <si>
    <t>No.</t>
  </si>
  <si>
    <t>Reduce time</t>
  </si>
  <si>
    <t>Cost</t>
  </si>
  <si>
    <t>Note</t>
  </si>
  <si>
    <t>Tasks</t>
  </si>
  <si>
    <t>Algorithm:</t>
  </si>
  <si>
    <t>I gets minimum time</t>
  </si>
  <si>
    <t>A gets minimum time</t>
  </si>
  <si>
    <t>3. Chọn F (công việc găng có chi phí thấp thứ ba) và rút ngắn F 4 tháng.</t>
  </si>
  <si>
    <t>2. Chọn A (công việc găng có chi phí thấp thứ hai) và rút ngắn A 2 tháng.</t>
  </si>
  <si>
    <t>1. Chọn I (công việc găng có chi phí thấp nhất) và rút ngắn I 1 tháng.</t>
  </si>
  <si>
    <t>New critical path</t>
  </si>
  <si>
    <t>New critical paths:</t>
  </si>
  <si>
    <t>A → B → F → I</t>
  </si>
  <si>
    <t>A → B → E → H → I</t>
  </si>
  <si>
    <t>E+F</t>
  </si>
  <si>
    <t>F+H</t>
  </si>
  <si>
    <t>F gets minimum time</t>
  </si>
  <si>
    <t>5. Chọn B và rút ngắn B 1 tháng.</t>
  </si>
  <si>
    <t>B gets minimum time</t>
  </si>
  <si>
    <t>Total</t>
  </si>
  <si>
    <t>4. Chọn E+F và rút ngắn E+F 1 tháng.</t>
  </si>
  <si>
    <t xml:space="preserve">E </t>
  </si>
  <si>
    <t>2. Chọn G và rút ngắn G 2 tháng.</t>
  </si>
  <si>
    <t>G gets minimum time</t>
  </si>
  <si>
    <t>3. Chọn B và rút ngắn B 2 tháng.</t>
  </si>
  <si>
    <t>4. Chọn E và rút ngắn E 3 tháng.</t>
  </si>
  <si>
    <t>A → B → E → G → H</t>
  </si>
  <si>
    <t>A → C → F → G →H</t>
  </si>
  <si>
    <t>A → B → D → H</t>
  </si>
  <si>
    <t>E+D+C</t>
  </si>
  <si>
    <t>E+D+F</t>
  </si>
  <si>
    <t>C+D+E</t>
  </si>
  <si>
    <t>C and E get minimum time</t>
  </si>
  <si>
    <t>5. Chọn E+D+C và rút ngắn E+D+C 1 tháng.</t>
  </si>
  <si>
    <t>Rút ngắn 8 ngày</t>
  </si>
  <si>
    <t>E+J</t>
  </si>
  <si>
    <t>E+K</t>
  </si>
  <si>
    <t>H+J</t>
  </si>
  <si>
    <t>H+K</t>
  </si>
  <si>
    <t>1. H không thể rút ngắn được do đã đạt thời gian tối thiểu.</t>
  </si>
  <si>
    <t>I+N</t>
  </si>
  <si>
    <t>I+M</t>
  </si>
  <si>
    <t>E+K+D</t>
  </si>
  <si>
    <t>Reduce Time</t>
  </si>
  <si>
    <t>Thực hiện rút ngắn 5 tuần</t>
  </si>
  <si>
    <t>Step 1</t>
  </si>
  <si>
    <t>Step 2</t>
  </si>
  <si>
    <t>s</t>
  </si>
  <si>
    <t>Step 3 (Just list the possile min task)</t>
  </si>
  <si>
    <t>I and M get minimum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</si>
</sst>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3"/>
      <color theme="1"/>
      <name val="Times New Roman"/>
      <family val="2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color rgb="FFFF0000"/>
      <name val="Times New Roman"/>
      <family val="2"/>
    </font>
    <font>
      <sz val="13"/>
      <color theme="3" tint="0.59999389629810485"/>
      <name val="Times New Roman"/>
      <family val="2"/>
    </font>
    <font>
      <sz val="13"/>
      <color theme="7" tint="-0.499984740745262"/>
      <name val="Times New Roman"/>
      <family val="2"/>
    </font>
    <font>
      <b/>
      <i/>
      <sz val="13"/>
      <color rgb="FFFF0000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4" fillId="7" borderId="0" xfId="0" applyFont="1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3" borderId="0" xfId="0" applyFill="1"/>
    <xf numFmtId="0" fontId="0" fillId="14" borderId="0" xfId="0" applyFill="1"/>
    <xf numFmtId="0" fontId="0" fillId="7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0" borderId="0" xfId="0" applyFill="1" applyBorder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6" fillId="2" borderId="0" xfId="0" applyFont="1" applyFill="1"/>
    <xf numFmtId="0" fontId="5" fillId="9" borderId="0" xfId="0" applyFont="1" applyFill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7" fillId="0" borderId="0" xfId="0" applyFont="1"/>
    <xf numFmtId="0" fontId="0" fillId="0" borderId="0" xfId="0" applyBorder="1" applyAlignment="1">
      <alignment horizontal="center"/>
    </xf>
    <xf numFmtId="0" fontId="0" fillId="7" borderId="1" xfId="0" applyFill="1" applyBorder="1"/>
    <xf numFmtId="0" fontId="7" fillId="10" borderId="0" xfId="0" applyFont="1" applyFill="1"/>
    <xf numFmtId="0" fontId="0" fillId="24" borderId="0" xfId="0" applyFill="1"/>
    <xf numFmtId="0" fontId="0" fillId="0" borderId="1" xfId="0" applyBorder="1" applyAlignment="1">
      <alignment horizontal="left"/>
    </xf>
    <xf numFmtId="0" fontId="1" fillId="0" borderId="0" xfId="0" applyFont="1" applyAlignment="1">
      <alignment horizontal="center"/>
    </xf>
    <xf numFmtId="0" fontId="1" fillId="17" borderId="0" xfId="0" applyFont="1" applyFill="1" applyAlignment="1">
      <alignment horizontal="center"/>
    </xf>
    <xf numFmtId="0" fontId="0" fillId="1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130419</xdr:colOff>
      <xdr:row>13</xdr:row>
      <xdr:rowOff>180243</xdr:rowOff>
    </xdr:from>
    <xdr:to>
      <xdr:col>3</xdr:col>
      <xdr:colOff>637442</xdr:colOff>
      <xdr:row>15</xdr:row>
      <xdr:rowOff>36635</xdr:rowOff>
    </xdr:to>
    <xdr:sp macro="" textlink="">
      <xdr:nvSpPr>
        <xdr:cNvPr id="3" name="Rectangle 2"/>
        <xdr:cNvSpPr/>
      </xdr:nvSpPr>
      <xdr:spPr>
        <a:xfrm>
          <a:off x="2416419" y="2942493"/>
          <a:ext cx="507023" cy="281354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tx1"/>
              </a:solidFill>
            </a:rPr>
            <a:t>A=4</a:t>
          </a:r>
        </a:p>
      </xdr:txBody>
    </xdr:sp>
    <xdr:clientData/>
  </xdr:twoCellAnchor>
  <xdr:twoCellAnchor>
    <xdr:from>
      <xdr:col>2</xdr:col>
      <xdr:colOff>322385</xdr:colOff>
      <xdr:row>15</xdr:row>
      <xdr:rowOff>52387</xdr:rowOff>
    </xdr:from>
    <xdr:to>
      <xdr:col>4</xdr:col>
      <xdr:colOff>145072</xdr:colOff>
      <xdr:row>15</xdr:row>
      <xdr:rowOff>96350</xdr:rowOff>
    </xdr:to>
    <xdr:cxnSp macro="">
      <xdr:nvCxnSpPr>
        <xdr:cNvPr id="5" name="Straight Arrow Connector 4"/>
        <xdr:cNvCxnSpPr>
          <a:stCxn id="8" idx="6"/>
          <a:endCxn id="27" idx="2"/>
        </xdr:cNvCxnSpPr>
      </xdr:nvCxnSpPr>
      <xdr:spPr>
        <a:xfrm>
          <a:off x="1846385" y="3239599"/>
          <a:ext cx="1346687" cy="43963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628650</xdr:colOff>
      <xdr:row>14</xdr:row>
      <xdr:rowOff>46158</xdr:rowOff>
    </xdr:from>
    <xdr:to>
      <xdr:col>2</xdr:col>
      <xdr:colOff>322385</xdr:colOff>
      <xdr:row>16</xdr:row>
      <xdr:rowOff>58616</xdr:rowOff>
    </xdr:to>
    <xdr:sp macro="" textlink="">
      <xdr:nvSpPr>
        <xdr:cNvPr id="8" name="Oval 7"/>
        <xdr:cNvSpPr/>
      </xdr:nvSpPr>
      <xdr:spPr>
        <a:xfrm>
          <a:off x="1390650" y="3020889"/>
          <a:ext cx="455735" cy="437419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3</xdr:col>
      <xdr:colOff>152399</xdr:colOff>
      <xdr:row>4</xdr:row>
      <xdr:rowOff>26377</xdr:rowOff>
    </xdr:from>
    <xdr:to>
      <xdr:col>3</xdr:col>
      <xdr:colOff>681403</xdr:colOff>
      <xdr:row>5</xdr:row>
      <xdr:rowOff>95250</xdr:rowOff>
    </xdr:to>
    <xdr:sp macro="" textlink="">
      <xdr:nvSpPr>
        <xdr:cNvPr id="17" name="Rectangle 16"/>
        <xdr:cNvSpPr/>
      </xdr:nvSpPr>
      <xdr:spPr>
        <a:xfrm>
          <a:off x="2438399" y="876300"/>
          <a:ext cx="529004" cy="281354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290878</xdr:colOff>
      <xdr:row>5</xdr:row>
      <xdr:rowOff>74734</xdr:rowOff>
    </xdr:from>
    <xdr:to>
      <xdr:col>5</xdr:col>
      <xdr:colOff>232995</xdr:colOff>
      <xdr:row>5</xdr:row>
      <xdr:rowOff>74734</xdr:rowOff>
    </xdr:to>
    <xdr:cxnSp macro="">
      <xdr:nvCxnSpPr>
        <xdr:cNvPr id="18" name="Straight Arrow Connector 17"/>
        <xdr:cNvCxnSpPr/>
      </xdr:nvCxnSpPr>
      <xdr:spPr>
        <a:xfrm>
          <a:off x="3338878" y="1137138"/>
          <a:ext cx="704117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145072</xdr:colOff>
      <xdr:row>14</xdr:row>
      <xdr:rowOff>90121</xdr:rowOff>
    </xdr:from>
    <xdr:to>
      <xdr:col>4</xdr:col>
      <xdr:colOff>600807</xdr:colOff>
      <xdr:row>16</xdr:row>
      <xdr:rowOff>102579</xdr:rowOff>
    </xdr:to>
    <xdr:sp macro="" textlink="">
      <xdr:nvSpPr>
        <xdr:cNvPr id="27" name="Oval 26"/>
        <xdr:cNvSpPr/>
      </xdr:nvSpPr>
      <xdr:spPr>
        <a:xfrm>
          <a:off x="3193072" y="3064852"/>
          <a:ext cx="455735" cy="437419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2</xdr:col>
      <xdr:colOff>322385</xdr:colOff>
      <xdr:row>8</xdr:row>
      <xdr:rowOff>118332</xdr:rowOff>
    </xdr:from>
    <xdr:to>
      <xdr:col>5</xdr:col>
      <xdr:colOff>159727</xdr:colOff>
      <xdr:row>15</xdr:row>
      <xdr:rowOff>52387</xdr:rowOff>
    </xdr:to>
    <xdr:cxnSp macro="">
      <xdr:nvCxnSpPr>
        <xdr:cNvPr id="32" name="Straight Arrow Connector 31"/>
        <xdr:cNvCxnSpPr>
          <a:stCxn id="8" idx="6"/>
          <a:endCxn id="46" idx="2"/>
        </xdr:cNvCxnSpPr>
      </xdr:nvCxnSpPr>
      <xdr:spPr>
        <a:xfrm flipV="1">
          <a:off x="1846385" y="1818178"/>
          <a:ext cx="2123342" cy="1421421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701920</xdr:colOff>
      <xdr:row>10</xdr:row>
      <xdr:rowOff>114300</xdr:rowOff>
    </xdr:from>
    <xdr:to>
      <xdr:col>3</xdr:col>
      <xdr:colOff>468924</xdr:colOff>
      <xdr:row>11</xdr:row>
      <xdr:rowOff>183174</xdr:rowOff>
    </xdr:to>
    <xdr:sp macro="" textlink="">
      <xdr:nvSpPr>
        <xdr:cNvPr id="35" name="Rectangle 34"/>
        <xdr:cNvSpPr/>
      </xdr:nvSpPr>
      <xdr:spPr>
        <a:xfrm>
          <a:off x="2225920" y="2239108"/>
          <a:ext cx="529004" cy="281354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tx1"/>
              </a:solidFill>
            </a:rPr>
            <a:t>C=4</a:t>
          </a:r>
        </a:p>
      </xdr:txBody>
    </xdr:sp>
    <xdr:clientData/>
  </xdr:twoCellAnchor>
  <xdr:twoCellAnchor>
    <xdr:from>
      <xdr:col>6</xdr:col>
      <xdr:colOff>584689</xdr:colOff>
      <xdr:row>20</xdr:row>
      <xdr:rowOff>68140</xdr:rowOff>
    </xdr:from>
    <xdr:to>
      <xdr:col>7</xdr:col>
      <xdr:colOff>278424</xdr:colOff>
      <xdr:row>22</xdr:row>
      <xdr:rowOff>80597</xdr:rowOff>
    </xdr:to>
    <xdr:sp macro="" textlink="">
      <xdr:nvSpPr>
        <xdr:cNvPr id="36" name="Oval 35"/>
        <xdr:cNvSpPr/>
      </xdr:nvSpPr>
      <xdr:spPr>
        <a:xfrm>
          <a:off x="5156689" y="4317755"/>
          <a:ext cx="455735" cy="437419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2</xdr:col>
      <xdr:colOff>322385</xdr:colOff>
      <xdr:row>15</xdr:row>
      <xdr:rowOff>52387</xdr:rowOff>
    </xdr:from>
    <xdr:to>
      <xdr:col>6</xdr:col>
      <xdr:colOff>584689</xdr:colOff>
      <xdr:row>21</xdr:row>
      <xdr:rowOff>74369</xdr:rowOff>
    </xdr:to>
    <xdr:cxnSp macro="">
      <xdr:nvCxnSpPr>
        <xdr:cNvPr id="37" name="Straight Arrow Connector 36"/>
        <xdr:cNvCxnSpPr>
          <a:stCxn id="8" idx="6"/>
          <a:endCxn id="36" idx="2"/>
        </xdr:cNvCxnSpPr>
      </xdr:nvCxnSpPr>
      <xdr:spPr>
        <a:xfrm>
          <a:off x="1846385" y="3239599"/>
          <a:ext cx="3310304" cy="1296866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232997</xdr:colOff>
      <xdr:row>18</xdr:row>
      <xdr:rowOff>180244</xdr:rowOff>
    </xdr:from>
    <xdr:to>
      <xdr:col>5</xdr:col>
      <xdr:colOff>109905</xdr:colOff>
      <xdr:row>20</xdr:row>
      <xdr:rowOff>36637</xdr:rowOff>
    </xdr:to>
    <xdr:sp macro="" textlink="">
      <xdr:nvSpPr>
        <xdr:cNvPr id="42" name="Rectangle 41"/>
        <xdr:cNvSpPr/>
      </xdr:nvSpPr>
      <xdr:spPr>
        <a:xfrm>
          <a:off x="3280997" y="4004898"/>
          <a:ext cx="638908" cy="281354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tx1"/>
              </a:solidFill>
            </a:rPr>
            <a:t>D=12</a:t>
          </a:r>
        </a:p>
      </xdr:txBody>
    </xdr:sp>
    <xdr:clientData/>
  </xdr:twoCellAnchor>
  <xdr:twoCellAnchor>
    <xdr:from>
      <xdr:col>5</xdr:col>
      <xdr:colOff>159727</xdr:colOff>
      <xdr:row>7</xdr:row>
      <xdr:rowOff>112103</xdr:rowOff>
    </xdr:from>
    <xdr:to>
      <xdr:col>5</xdr:col>
      <xdr:colOff>615462</xdr:colOff>
      <xdr:row>9</xdr:row>
      <xdr:rowOff>124560</xdr:rowOff>
    </xdr:to>
    <xdr:sp macro="" textlink="">
      <xdr:nvSpPr>
        <xdr:cNvPr id="46" name="Oval 45"/>
        <xdr:cNvSpPr/>
      </xdr:nvSpPr>
      <xdr:spPr>
        <a:xfrm>
          <a:off x="3969727" y="1599468"/>
          <a:ext cx="455735" cy="437419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4</xdr:col>
      <xdr:colOff>600807</xdr:colOff>
      <xdr:row>8</xdr:row>
      <xdr:rowOff>118332</xdr:rowOff>
    </xdr:from>
    <xdr:to>
      <xdr:col>5</xdr:col>
      <xdr:colOff>159727</xdr:colOff>
      <xdr:row>15</xdr:row>
      <xdr:rowOff>96350</xdr:rowOff>
    </xdr:to>
    <xdr:cxnSp macro="">
      <xdr:nvCxnSpPr>
        <xdr:cNvPr id="47" name="Straight Arrow Connector 46"/>
        <xdr:cNvCxnSpPr>
          <a:stCxn id="27" idx="6"/>
          <a:endCxn id="46" idx="2"/>
        </xdr:cNvCxnSpPr>
      </xdr:nvCxnSpPr>
      <xdr:spPr>
        <a:xfrm flipV="1">
          <a:off x="3648807" y="1818178"/>
          <a:ext cx="320920" cy="1465384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723898</xdr:colOff>
      <xdr:row>12</xdr:row>
      <xdr:rowOff>63012</xdr:rowOff>
    </xdr:from>
    <xdr:to>
      <xdr:col>5</xdr:col>
      <xdr:colOff>468921</xdr:colOff>
      <xdr:row>13</xdr:row>
      <xdr:rowOff>131885</xdr:rowOff>
    </xdr:to>
    <xdr:sp macro="" textlink="">
      <xdr:nvSpPr>
        <xdr:cNvPr id="50" name="Rectangle 49"/>
        <xdr:cNvSpPr/>
      </xdr:nvSpPr>
      <xdr:spPr>
        <a:xfrm>
          <a:off x="3771898" y="2612781"/>
          <a:ext cx="507023" cy="281354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tx1"/>
              </a:solidFill>
            </a:rPr>
            <a:t>B=6</a:t>
          </a:r>
        </a:p>
      </xdr:txBody>
    </xdr:sp>
    <xdr:clientData/>
  </xdr:twoCellAnchor>
  <xdr:twoCellAnchor>
    <xdr:from>
      <xdr:col>5</xdr:col>
      <xdr:colOff>615462</xdr:colOff>
      <xdr:row>8</xdr:row>
      <xdr:rowOff>118332</xdr:rowOff>
    </xdr:from>
    <xdr:to>
      <xdr:col>6</xdr:col>
      <xdr:colOff>584689</xdr:colOff>
      <xdr:row>21</xdr:row>
      <xdr:rowOff>74369</xdr:rowOff>
    </xdr:to>
    <xdr:cxnSp macro="">
      <xdr:nvCxnSpPr>
        <xdr:cNvPr id="59" name="Straight Arrow Connector 58"/>
        <xdr:cNvCxnSpPr>
          <a:stCxn id="46" idx="6"/>
          <a:endCxn id="36" idx="2"/>
        </xdr:cNvCxnSpPr>
      </xdr:nvCxnSpPr>
      <xdr:spPr>
        <a:xfrm>
          <a:off x="4425462" y="1818178"/>
          <a:ext cx="731227" cy="2718287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93784</xdr:colOff>
      <xdr:row>3</xdr:row>
      <xdr:rowOff>134082</xdr:rowOff>
    </xdr:from>
    <xdr:to>
      <xdr:col>2</xdr:col>
      <xdr:colOff>549519</xdr:colOff>
      <xdr:row>5</xdr:row>
      <xdr:rowOff>146539</xdr:rowOff>
    </xdr:to>
    <xdr:sp macro="" textlink="">
      <xdr:nvSpPr>
        <xdr:cNvPr id="60" name="Oval 59"/>
        <xdr:cNvSpPr/>
      </xdr:nvSpPr>
      <xdr:spPr>
        <a:xfrm>
          <a:off x="1617784" y="771524"/>
          <a:ext cx="455735" cy="437419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196360</xdr:colOff>
      <xdr:row>11</xdr:row>
      <xdr:rowOff>92320</xdr:rowOff>
    </xdr:from>
    <xdr:to>
      <xdr:col>7</xdr:col>
      <xdr:colOff>58616</xdr:colOff>
      <xdr:row>12</xdr:row>
      <xdr:rowOff>161193</xdr:rowOff>
    </xdr:to>
    <xdr:sp macro="" textlink="">
      <xdr:nvSpPr>
        <xdr:cNvPr id="68" name="Rectangle 67"/>
        <xdr:cNvSpPr/>
      </xdr:nvSpPr>
      <xdr:spPr>
        <a:xfrm>
          <a:off x="4768360" y="2429608"/>
          <a:ext cx="624256" cy="281354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tx1"/>
              </a:solidFill>
            </a:rPr>
            <a:t>E=10</a:t>
          </a:r>
        </a:p>
      </xdr:txBody>
    </xdr:sp>
    <xdr:clientData/>
  </xdr:twoCellAnchor>
  <xdr:twoCellAnchor>
    <xdr:from>
      <xdr:col>4</xdr:col>
      <xdr:colOff>600807</xdr:colOff>
      <xdr:row>15</xdr:row>
      <xdr:rowOff>96350</xdr:rowOff>
    </xdr:from>
    <xdr:to>
      <xdr:col>6</xdr:col>
      <xdr:colOff>584689</xdr:colOff>
      <xdr:row>21</xdr:row>
      <xdr:rowOff>74369</xdr:rowOff>
    </xdr:to>
    <xdr:cxnSp macro="">
      <xdr:nvCxnSpPr>
        <xdr:cNvPr id="73" name="Straight Arrow Connector 72"/>
        <xdr:cNvCxnSpPr>
          <a:stCxn id="27" idx="6"/>
          <a:endCxn id="36" idx="2"/>
        </xdr:cNvCxnSpPr>
      </xdr:nvCxnSpPr>
      <xdr:spPr>
        <a:xfrm>
          <a:off x="3648807" y="3283562"/>
          <a:ext cx="1507882" cy="1252903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284282</xdr:colOff>
      <xdr:row>15</xdr:row>
      <xdr:rowOff>136281</xdr:rowOff>
    </xdr:from>
    <xdr:to>
      <xdr:col>6</xdr:col>
      <xdr:colOff>146538</xdr:colOff>
      <xdr:row>16</xdr:row>
      <xdr:rowOff>205155</xdr:rowOff>
    </xdr:to>
    <xdr:sp macro="" textlink="">
      <xdr:nvSpPr>
        <xdr:cNvPr id="76" name="Rectangle 75"/>
        <xdr:cNvSpPr/>
      </xdr:nvSpPr>
      <xdr:spPr>
        <a:xfrm>
          <a:off x="4094282" y="3323493"/>
          <a:ext cx="624256" cy="281354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tx1"/>
              </a:solidFill>
            </a:rPr>
            <a:t>G=7</a:t>
          </a:r>
        </a:p>
      </xdr:txBody>
    </xdr:sp>
    <xdr:clientData/>
  </xdr:twoCellAnchor>
  <xdr:twoCellAnchor>
    <xdr:from>
      <xdr:col>8</xdr:col>
      <xdr:colOff>86458</xdr:colOff>
      <xdr:row>7</xdr:row>
      <xdr:rowOff>2198</xdr:rowOff>
    </xdr:from>
    <xdr:to>
      <xdr:col>8</xdr:col>
      <xdr:colOff>542193</xdr:colOff>
      <xdr:row>9</xdr:row>
      <xdr:rowOff>14655</xdr:rowOff>
    </xdr:to>
    <xdr:sp macro="" textlink="">
      <xdr:nvSpPr>
        <xdr:cNvPr id="77" name="Oval 76"/>
        <xdr:cNvSpPr/>
      </xdr:nvSpPr>
      <xdr:spPr>
        <a:xfrm>
          <a:off x="6182458" y="1489563"/>
          <a:ext cx="455735" cy="437419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5</xdr:col>
      <xdr:colOff>615462</xdr:colOff>
      <xdr:row>8</xdr:row>
      <xdr:rowOff>8427</xdr:rowOff>
    </xdr:from>
    <xdr:to>
      <xdr:col>8</xdr:col>
      <xdr:colOff>86458</xdr:colOff>
      <xdr:row>8</xdr:row>
      <xdr:rowOff>118332</xdr:rowOff>
    </xdr:to>
    <xdr:cxnSp macro="">
      <xdr:nvCxnSpPr>
        <xdr:cNvPr id="78" name="Straight Arrow Connector 77"/>
        <xdr:cNvCxnSpPr>
          <a:stCxn id="46" idx="6"/>
          <a:endCxn id="77" idx="2"/>
        </xdr:cNvCxnSpPr>
      </xdr:nvCxnSpPr>
      <xdr:spPr>
        <a:xfrm flipV="1">
          <a:off x="4425462" y="1708273"/>
          <a:ext cx="1756996" cy="109905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372205</xdr:colOff>
      <xdr:row>6</xdr:row>
      <xdr:rowOff>136281</xdr:rowOff>
    </xdr:from>
    <xdr:to>
      <xdr:col>7</xdr:col>
      <xdr:colOff>234461</xdr:colOff>
      <xdr:row>7</xdr:row>
      <xdr:rowOff>205155</xdr:rowOff>
    </xdr:to>
    <xdr:sp macro="" textlink="">
      <xdr:nvSpPr>
        <xdr:cNvPr id="83" name="Rectangle 82"/>
        <xdr:cNvSpPr/>
      </xdr:nvSpPr>
      <xdr:spPr>
        <a:xfrm>
          <a:off x="4944205" y="1411166"/>
          <a:ext cx="624256" cy="281354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tx1"/>
              </a:solidFill>
            </a:rPr>
            <a:t>F=24</a:t>
          </a:r>
        </a:p>
      </xdr:txBody>
    </xdr:sp>
    <xdr:clientData/>
  </xdr:twoCellAnchor>
  <xdr:twoCellAnchor>
    <xdr:from>
      <xdr:col>7</xdr:col>
      <xdr:colOff>278424</xdr:colOff>
      <xdr:row>9</xdr:row>
      <xdr:rowOff>14655</xdr:rowOff>
    </xdr:from>
    <xdr:to>
      <xdr:col>8</xdr:col>
      <xdr:colOff>314326</xdr:colOff>
      <xdr:row>21</xdr:row>
      <xdr:rowOff>74369</xdr:rowOff>
    </xdr:to>
    <xdr:cxnSp macro="">
      <xdr:nvCxnSpPr>
        <xdr:cNvPr id="86" name="Straight Arrow Connector 85"/>
        <xdr:cNvCxnSpPr>
          <a:stCxn id="36" idx="6"/>
          <a:endCxn id="77" idx="4"/>
        </xdr:cNvCxnSpPr>
      </xdr:nvCxnSpPr>
      <xdr:spPr>
        <a:xfrm flipV="1">
          <a:off x="5612424" y="1926982"/>
          <a:ext cx="797902" cy="2609483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731223</xdr:colOff>
      <xdr:row>14</xdr:row>
      <xdr:rowOff>194896</xdr:rowOff>
    </xdr:from>
    <xdr:to>
      <xdr:col>8</xdr:col>
      <xdr:colOff>593479</xdr:colOff>
      <xdr:row>16</xdr:row>
      <xdr:rowOff>51289</xdr:rowOff>
    </xdr:to>
    <xdr:sp macro="" textlink="">
      <xdr:nvSpPr>
        <xdr:cNvPr id="89" name="Rectangle 88"/>
        <xdr:cNvSpPr/>
      </xdr:nvSpPr>
      <xdr:spPr>
        <a:xfrm>
          <a:off x="6065223" y="3169627"/>
          <a:ext cx="624256" cy="281354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tx1"/>
              </a:solidFill>
            </a:rPr>
            <a:t>H=10</a:t>
          </a:r>
        </a:p>
      </xdr:txBody>
    </xdr:sp>
    <xdr:clientData/>
  </xdr:twoCellAnchor>
  <xdr:twoCellAnchor>
    <xdr:from>
      <xdr:col>10</xdr:col>
      <xdr:colOff>247649</xdr:colOff>
      <xdr:row>6</xdr:row>
      <xdr:rowOff>207350</xdr:rowOff>
    </xdr:from>
    <xdr:to>
      <xdr:col>10</xdr:col>
      <xdr:colOff>703384</xdr:colOff>
      <xdr:row>9</xdr:row>
      <xdr:rowOff>7327</xdr:rowOff>
    </xdr:to>
    <xdr:sp macro="" textlink="">
      <xdr:nvSpPr>
        <xdr:cNvPr id="93" name="Oval 92"/>
        <xdr:cNvSpPr/>
      </xdr:nvSpPr>
      <xdr:spPr>
        <a:xfrm>
          <a:off x="7867649" y="1482235"/>
          <a:ext cx="455735" cy="437419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8</xdr:col>
      <xdr:colOff>542193</xdr:colOff>
      <xdr:row>8</xdr:row>
      <xdr:rowOff>1099</xdr:rowOff>
    </xdr:from>
    <xdr:to>
      <xdr:col>10</xdr:col>
      <xdr:colOff>247649</xdr:colOff>
      <xdr:row>8</xdr:row>
      <xdr:rowOff>8427</xdr:rowOff>
    </xdr:to>
    <xdr:cxnSp macro="">
      <xdr:nvCxnSpPr>
        <xdr:cNvPr id="94" name="Straight Arrow Connector 93"/>
        <xdr:cNvCxnSpPr>
          <a:stCxn id="77" idx="6"/>
          <a:endCxn id="93" idx="2"/>
        </xdr:cNvCxnSpPr>
      </xdr:nvCxnSpPr>
      <xdr:spPr>
        <a:xfrm flipV="1">
          <a:off x="6638193" y="1700945"/>
          <a:ext cx="1229456" cy="7328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42493</xdr:colOff>
      <xdr:row>6</xdr:row>
      <xdr:rowOff>106973</xdr:rowOff>
    </xdr:from>
    <xdr:to>
      <xdr:col>9</xdr:col>
      <xdr:colOff>666749</xdr:colOff>
      <xdr:row>7</xdr:row>
      <xdr:rowOff>175847</xdr:rowOff>
    </xdr:to>
    <xdr:sp macro="" textlink="">
      <xdr:nvSpPr>
        <xdr:cNvPr id="98" name="Rectangle 97"/>
        <xdr:cNvSpPr/>
      </xdr:nvSpPr>
      <xdr:spPr>
        <a:xfrm>
          <a:off x="6900493" y="1381858"/>
          <a:ext cx="624256" cy="281354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tx1"/>
              </a:solidFill>
            </a:rPr>
            <a:t>I=3</a:t>
          </a:r>
        </a:p>
      </xdr:txBody>
    </xdr:sp>
    <xdr:clientData/>
  </xdr:twoCellAnchor>
  <xdr:twoCellAnchor editAs="oneCell">
    <xdr:from>
      <xdr:col>11</xdr:col>
      <xdr:colOff>366347</xdr:colOff>
      <xdr:row>9</xdr:row>
      <xdr:rowOff>109905</xdr:rowOff>
    </xdr:from>
    <xdr:to>
      <xdr:col>16</xdr:col>
      <xdr:colOff>607621</xdr:colOff>
      <xdr:row>24</xdr:row>
      <xdr:rowOff>146540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48347" y="2022232"/>
          <a:ext cx="4051274" cy="322384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28522</xdr:colOff>
      <xdr:row>17</xdr:row>
      <xdr:rowOff>154598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962722" cy="3716948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25</xdr:row>
      <xdr:rowOff>224118</xdr:rowOff>
    </xdr:from>
    <xdr:to>
      <xdr:col>13</xdr:col>
      <xdr:colOff>0</xdr:colOff>
      <xdr:row>25</xdr:row>
      <xdr:rowOff>233643</xdr:rowOff>
    </xdr:to>
    <xdr:cxnSp macro="">
      <xdr:nvCxnSpPr>
        <xdr:cNvPr id="3" name="Straight Arrow Connector 2"/>
        <xdr:cNvCxnSpPr/>
      </xdr:nvCxnSpPr>
      <xdr:spPr>
        <a:xfrm flipV="1">
          <a:off x="5423647" y="5658971"/>
          <a:ext cx="986118" cy="9525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466165</xdr:colOff>
      <xdr:row>18</xdr:row>
      <xdr:rowOff>212912</xdr:rowOff>
    </xdr:from>
    <xdr:to>
      <xdr:col>18</xdr:col>
      <xdr:colOff>11206</xdr:colOff>
      <xdr:row>25</xdr:row>
      <xdr:rowOff>229162</xdr:rowOff>
    </xdr:to>
    <xdr:cxnSp macro="">
      <xdr:nvCxnSpPr>
        <xdr:cNvPr id="5" name="Straight Arrow Connector 4"/>
        <xdr:cNvCxnSpPr/>
      </xdr:nvCxnSpPr>
      <xdr:spPr>
        <a:xfrm flipV="1">
          <a:off x="7862047" y="4045324"/>
          <a:ext cx="1024218" cy="1618691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466165</xdr:colOff>
      <xdr:row>22</xdr:row>
      <xdr:rowOff>212912</xdr:rowOff>
    </xdr:from>
    <xdr:to>
      <xdr:col>18</xdr:col>
      <xdr:colOff>22412</xdr:colOff>
      <xdr:row>25</xdr:row>
      <xdr:rowOff>233644</xdr:rowOff>
    </xdr:to>
    <xdr:cxnSp macro="">
      <xdr:nvCxnSpPr>
        <xdr:cNvPr id="7" name="Straight Arrow Connector 6"/>
        <xdr:cNvCxnSpPr/>
      </xdr:nvCxnSpPr>
      <xdr:spPr>
        <a:xfrm flipV="1">
          <a:off x="7862047" y="4964206"/>
          <a:ext cx="1035424" cy="704291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454959</xdr:colOff>
      <xdr:row>25</xdr:row>
      <xdr:rowOff>233643</xdr:rowOff>
    </xdr:from>
    <xdr:to>
      <xdr:col>18</xdr:col>
      <xdr:colOff>11206</xdr:colOff>
      <xdr:row>26</xdr:row>
      <xdr:rowOff>224118</xdr:rowOff>
    </xdr:to>
    <xdr:cxnSp macro="">
      <xdr:nvCxnSpPr>
        <xdr:cNvPr id="9" name="Straight Arrow Connector 8"/>
        <xdr:cNvCxnSpPr/>
      </xdr:nvCxnSpPr>
      <xdr:spPr>
        <a:xfrm>
          <a:off x="7850841" y="5668496"/>
          <a:ext cx="1035424" cy="225798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454959</xdr:colOff>
      <xdr:row>26</xdr:row>
      <xdr:rowOff>7846</xdr:rowOff>
    </xdr:from>
    <xdr:to>
      <xdr:col>18</xdr:col>
      <xdr:colOff>11206</xdr:colOff>
      <xdr:row>31</xdr:row>
      <xdr:rowOff>11206</xdr:rowOff>
    </xdr:to>
    <xdr:cxnSp macro="">
      <xdr:nvCxnSpPr>
        <xdr:cNvPr id="11" name="Straight Arrow Connector 10"/>
        <xdr:cNvCxnSpPr/>
      </xdr:nvCxnSpPr>
      <xdr:spPr>
        <a:xfrm>
          <a:off x="7850841" y="5678022"/>
          <a:ext cx="1035424" cy="1157566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488577</xdr:colOff>
      <xdr:row>18</xdr:row>
      <xdr:rowOff>231963</xdr:rowOff>
    </xdr:from>
    <xdr:to>
      <xdr:col>22</xdr:col>
      <xdr:colOff>488577</xdr:colOff>
      <xdr:row>19</xdr:row>
      <xdr:rowOff>6165</xdr:rowOff>
    </xdr:to>
    <xdr:cxnSp macro="">
      <xdr:nvCxnSpPr>
        <xdr:cNvPr id="13" name="Straight Arrow Connector 12"/>
        <xdr:cNvCxnSpPr/>
      </xdr:nvCxnSpPr>
      <xdr:spPr>
        <a:xfrm flipV="1">
          <a:off x="10349753" y="4064375"/>
          <a:ext cx="986118" cy="952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484095</xdr:colOff>
      <xdr:row>22</xdr:row>
      <xdr:rowOff>227481</xdr:rowOff>
    </xdr:from>
    <xdr:to>
      <xdr:col>22</xdr:col>
      <xdr:colOff>484095</xdr:colOff>
      <xdr:row>23</xdr:row>
      <xdr:rowOff>1682</xdr:rowOff>
    </xdr:to>
    <xdr:cxnSp macro="">
      <xdr:nvCxnSpPr>
        <xdr:cNvPr id="14" name="Straight Arrow Connector 13"/>
        <xdr:cNvCxnSpPr/>
      </xdr:nvCxnSpPr>
      <xdr:spPr>
        <a:xfrm flipV="1">
          <a:off x="10345271" y="4978775"/>
          <a:ext cx="986118" cy="952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389965</xdr:colOff>
      <xdr:row>22</xdr:row>
      <xdr:rowOff>221318</xdr:rowOff>
    </xdr:from>
    <xdr:to>
      <xdr:col>26</xdr:col>
      <xdr:colOff>470647</xdr:colOff>
      <xdr:row>22</xdr:row>
      <xdr:rowOff>224118</xdr:rowOff>
    </xdr:to>
    <xdr:cxnSp macro="">
      <xdr:nvCxnSpPr>
        <xdr:cNvPr id="15" name="Straight Arrow Connector 14"/>
        <xdr:cNvCxnSpPr/>
      </xdr:nvCxnSpPr>
      <xdr:spPr>
        <a:xfrm>
          <a:off x="12716436" y="4972612"/>
          <a:ext cx="573740" cy="28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468407</xdr:colOff>
      <xdr:row>22</xdr:row>
      <xdr:rowOff>212912</xdr:rowOff>
    </xdr:from>
    <xdr:to>
      <xdr:col>31</xdr:col>
      <xdr:colOff>0</xdr:colOff>
      <xdr:row>22</xdr:row>
      <xdr:rowOff>219638</xdr:rowOff>
    </xdr:to>
    <xdr:cxnSp macro="">
      <xdr:nvCxnSpPr>
        <xdr:cNvPr id="17" name="Straight Arrow Connector 16"/>
        <xdr:cNvCxnSpPr/>
      </xdr:nvCxnSpPr>
      <xdr:spPr>
        <a:xfrm flipV="1">
          <a:off x="14767113" y="4964206"/>
          <a:ext cx="517711" cy="6726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470647</xdr:colOff>
      <xdr:row>31</xdr:row>
      <xdr:rowOff>20732</xdr:rowOff>
    </xdr:from>
    <xdr:to>
      <xdr:col>27</xdr:col>
      <xdr:colOff>11206</xdr:colOff>
      <xdr:row>31</xdr:row>
      <xdr:rowOff>33618</xdr:rowOff>
    </xdr:to>
    <xdr:cxnSp macro="">
      <xdr:nvCxnSpPr>
        <xdr:cNvPr id="19" name="Straight Arrow Connector 18"/>
        <xdr:cNvCxnSpPr/>
      </xdr:nvCxnSpPr>
      <xdr:spPr>
        <a:xfrm>
          <a:off x="10331823" y="6845114"/>
          <a:ext cx="2991971" cy="12886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11205</xdr:colOff>
      <xdr:row>27</xdr:row>
      <xdr:rowOff>201706</xdr:rowOff>
    </xdr:from>
    <xdr:to>
      <xdr:col>35</xdr:col>
      <xdr:colOff>0</xdr:colOff>
      <xdr:row>31</xdr:row>
      <xdr:rowOff>20732</xdr:rowOff>
    </xdr:to>
    <xdr:cxnSp macro="">
      <xdr:nvCxnSpPr>
        <xdr:cNvPr id="21" name="Straight Arrow Connector 20"/>
        <xdr:cNvCxnSpPr/>
      </xdr:nvCxnSpPr>
      <xdr:spPr>
        <a:xfrm flipV="1">
          <a:off x="14802970" y="6107206"/>
          <a:ext cx="2454089" cy="737908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22412</xdr:colOff>
      <xdr:row>23</xdr:row>
      <xdr:rowOff>44823</xdr:rowOff>
    </xdr:from>
    <xdr:to>
      <xdr:col>34</xdr:col>
      <xdr:colOff>481853</xdr:colOff>
      <xdr:row>27</xdr:row>
      <xdr:rowOff>179294</xdr:rowOff>
    </xdr:to>
    <xdr:cxnSp macro="">
      <xdr:nvCxnSpPr>
        <xdr:cNvPr id="24" name="Straight Arrow Connector 23"/>
        <xdr:cNvCxnSpPr/>
      </xdr:nvCxnSpPr>
      <xdr:spPr>
        <a:xfrm>
          <a:off x="16786412" y="5031441"/>
          <a:ext cx="459441" cy="1053353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11206</xdr:colOff>
      <xdr:row>18</xdr:row>
      <xdr:rowOff>201706</xdr:rowOff>
    </xdr:from>
    <xdr:to>
      <xdr:col>31</xdr:col>
      <xdr:colOff>33617</xdr:colOff>
      <xdr:row>22</xdr:row>
      <xdr:rowOff>67235</xdr:rowOff>
    </xdr:to>
    <xdr:cxnSp macro="">
      <xdr:nvCxnSpPr>
        <xdr:cNvPr id="27" name="Straight Arrow Connector 26"/>
        <xdr:cNvCxnSpPr/>
      </xdr:nvCxnSpPr>
      <xdr:spPr>
        <a:xfrm>
          <a:off x="12830735" y="4034118"/>
          <a:ext cx="2487706" cy="784411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470647</xdr:colOff>
      <xdr:row>24</xdr:row>
      <xdr:rowOff>11206</xdr:rowOff>
    </xdr:from>
    <xdr:to>
      <xdr:col>31</xdr:col>
      <xdr:colOff>0</xdr:colOff>
      <xdr:row>27</xdr:row>
      <xdr:rowOff>31938</xdr:rowOff>
    </xdr:to>
    <xdr:cxnSp macro="">
      <xdr:nvCxnSpPr>
        <xdr:cNvPr id="30" name="Straight Arrow Connector 29"/>
        <xdr:cNvCxnSpPr/>
      </xdr:nvCxnSpPr>
      <xdr:spPr>
        <a:xfrm flipV="1">
          <a:off x="10331823" y="5233147"/>
          <a:ext cx="4953001" cy="704291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8965</xdr:colOff>
      <xdr:row>31</xdr:row>
      <xdr:rowOff>19613</xdr:rowOff>
    </xdr:from>
    <xdr:to>
      <xdr:col>31</xdr:col>
      <xdr:colOff>22411</xdr:colOff>
      <xdr:row>36</xdr:row>
      <xdr:rowOff>0</xdr:rowOff>
    </xdr:to>
    <xdr:cxnSp macro="">
      <xdr:nvCxnSpPr>
        <xdr:cNvPr id="34" name="Straight Arrow Connector 33"/>
        <xdr:cNvCxnSpPr/>
      </xdr:nvCxnSpPr>
      <xdr:spPr>
        <a:xfrm>
          <a:off x="14800730" y="6843995"/>
          <a:ext cx="506505" cy="108977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490819</xdr:colOff>
      <xdr:row>36</xdr:row>
      <xdr:rowOff>11206</xdr:rowOff>
    </xdr:from>
    <xdr:to>
      <xdr:col>35</xdr:col>
      <xdr:colOff>33617</xdr:colOff>
      <xdr:row>36</xdr:row>
      <xdr:rowOff>17933</xdr:rowOff>
    </xdr:to>
    <xdr:cxnSp macro="">
      <xdr:nvCxnSpPr>
        <xdr:cNvPr id="36" name="Straight Arrow Connector 35"/>
        <xdr:cNvCxnSpPr/>
      </xdr:nvCxnSpPr>
      <xdr:spPr>
        <a:xfrm flipV="1">
          <a:off x="16761760" y="7944971"/>
          <a:ext cx="528916" cy="6727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490819</xdr:colOff>
      <xdr:row>27</xdr:row>
      <xdr:rowOff>212912</xdr:rowOff>
    </xdr:from>
    <xdr:to>
      <xdr:col>39</xdr:col>
      <xdr:colOff>490819</xdr:colOff>
      <xdr:row>27</xdr:row>
      <xdr:rowOff>222437</xdr:rowOff>
    </xdr:to>
    <xdr:cxnSp macro="">
      <xdr:nvCxnSpPr>
        <xdr:cNvPr id="38" name="Straight Arrow Connector 37"/>
        <xdr:cNvCxnSpPr/>
      </xdr:nvCxnSpPr>
      <xdr:spPr>
        <a:xfrm flipV="1">
          <a:off x="18733995" y="6118412"/>
          <a:ext cx="986118" cy="9525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4484</xdr:colOff>
      <xdr:row>27</xdr:row>
      <xdr:rowOff>212912</xdr:rowOff>
    </xdr:from>
    <xdr:to>
      <xdr:col>40</xdr:col>
      <xdr:colOff>0</xdr:colOff>
      <xdr:row>35</xdr:row>
      <xdr:rowOff>217956</xdr:rowOff>
    </xdr:to>
    <xdr:cxnSp macro="">
      <xdr:nvCxnSpPr>
        <xdr:cNvPr id="39" name="Straight Arrow Connector 38"/>
        <xdr:cNvCxnSpPr/>
      </xdr:nvCxnSpPr>
      <xdr:spPr>
        <a:xfrm flipV="1">
          <a:off x="18740719" y="6118412"/>
          <a:ext cx="981634" cy="179798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171743</xdr:colOff>
      <xdr:row>15</xdr:row>
      <xdr:rowOff>14067</xdr:rowOff>
    </xdr:from>
    <xdr:to>
      <xdr:col>18</xdr:col>
      <xdr:colOff>264157</xdr:colOff>
      <xdr:row>32</xdr:row>
      <xdr:rowOff>78984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235" y="3179298"/>
          <a:ext cx="6669060" cy="3652178"/>
        </a:xfrm>
        <a:prstGeom prst="rect">
          <a:avLst/>
        </a:prstGeom>
      </xdr:spPr>
    </xdr:pic>
    <xdr:clientData/>
  </xdr:twoCellAnchor>
  <xdr:twoCellAnchor>
    <xdr:from>
      <xdr:col>3</xdr:col>
      <xdr:colOff>26126</xdr:colOff>
      <xdr:row>1</xdr:row>
      <xdr:rowOff>139337</xdr:rowOff>
    </xdr:from>
    <xdr:to>
      <xdr:col>3</xdr:col>
      <xdr:colOff>30480</xdr:colOff>
      <xdr:row>2</xdr:row>
      <xdr:rowOff>190500</xdr:rowOff>
    </xdr:to>
    <xdr:cxnSp macro="">
      <xdr:nvCxnSpPr>
        <xdr:cNvPr id="3" name="Straight Arrow Connector 2"/>
        <xdr:cNvCxnSpPr/>
      </xdr:nvCxnSpPr>
      <xdr:spPr>
        <a:xfrm flipH="1">
          <a:off x="1458686" y="352697"/>
          <a:ext cx="4354" cy="26452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378446</xdr:colOff>
      <xdr:row>1</xdr:row>
      <xdr:rowOff>137160</xdr:rowOff>
    </xdr:from>
    <xdr:to>
      <xdr:col>2</xdr:col>
      <xdr:colOff>383176</xdr:colOff>
      <xdr:row>4</xdr:row>
      <xdr:rowOff>167640</xdr:rowOff>
    </xdr:to>
    <xdr:cxnSp macro="">
      <xdr:nvCxnSpPr>
        <xdr:cNvPr id="6" name="Straight Arrow Connector 5"/>
        <xdr:cNvCxnSpPr/>
      </xdr:nvCxnSpPr>
      <xdr:spPr>
        <a:xfrm>
          <a:off x="1423475" y="350520"/>
          <a:ext cx="4730" cy="67056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321840</xdr:colOff>
      <xdr:row>1</xdr:row>
      <xdr:rowOff>99060</xdr:rowOff>
    </xdr:from>
    <xdr:to>
      <xdr:col>2</xdr:col>
      <xdr:colOff>322215</xdr:colOff>
      <xdr:row>5</xdr:row>
      <xdr:rowOff>143691</xdr:rowOff>
    </xdr:to>
    <xdr:cxnSp macro="">
      <xdr:nvCxnSpPr>
        <xdr:cNvPr id="10" name="Straight Arrow Connector 9"/>
        <xdr:cNvCxnSpPr/>
      </xdr:nvCxnSpPr>
      <xdr:spPr>
        <a:xfrm>
          <a:off x="1366869" y="312420"/>
          <a:ext cx="375" cy="89807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348341</xdr:colOff>
      <xdr:row>1</xdr:row>
      <xdr:rowOff>143695</xdr:rowOff>
    </xdr:from>
    <xdr:to>
      <xdr:col>2</xdr:col>
      <xdr:colOff>357050</xdr:colOff>
      <xdr:row>10</xdr:row>
      <xdr:rowOff>134986</xdr:rowOff>
    </xdr:to>
    <xdr:cxnSp macro="">
      <xdr:nvCxnSpPr>
        <xdr:cNvPr id="12" name="Straight Arrow Connector 11"/>
        <xdr:cNvCxnSpPr/>
      </xdr:nvCxnSpPr>
      <xdr:spPr>
        <a:xfrm flipH="1">
          <a:off x="1393370" y="357055"/>
          <a:ext cx="8709" cy="191153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380121</xdr:colOff>
      <xdr:row>1</xdr:row>
      <xdr:rowOff>139505</xdr:rowOff>
    </xdr:from>
    <xdr:to>
      <xdr:col>2</xdr:col>
      <xdr:colOff>384851</xdr:colOff>
      <xdr:row>4</xdr:row>
      <xdr:rowOff>169985</xdr:rowOff>
    </xdr:to>
    <xdr:cxnSp macro="">
      <xdr:nvCxnSpPr>
        <xdr:cNvPr id="15" name="Straight Arrow Connector 14"/>
        <xdr:cNvCxnSpPr/>
      </xdr:nvCxnSpPr>
      <xdr:spPr>
        <a:xfrm>
          <a:off x="1423475" y="350520"/>
          <a:ext cx="4730" cy="663527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363416</xdr:colOff>
      <xdr:row>2</xdr:row>
      <xdr:rowOff>82061</xdr:rowOff>
    </xdr:from>
    <xdr:to>
      <xdr:col>5</xdr:col>
      <xdr:colOff>363416</xdr:colOff>
      <xdr:row>3</xdr:row>
      <xdr:rowOff>158262</xdr:rowOff>
    </xdr:to>
    <xdr:cxnSp macro="">
      <xdr:nvCxnSpPr>
        <xdr:cNvPr id="16" name="Straight Arrow Connector 15"/>
        <xdr:cNvCxnSpPr/>
      </xdr:nvCxnSpPr>
      <xdr:spPr>
        <a:xfrm>
          <a:off x="2567354" y="504092"/>
          <a:ext cx="0" cy="287216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369277</xdr:colOff>
      <xdr:row>4</xdr:row>
      <xdr:rowOff>70337</xdr:rowOff>
    </xdr:from>
    <xdr:to>
      <xdr:col>5</xdr:col>
      <xdr:colOff>369278</xdr:colOff>
      <xdr:row>6</xdr:row>
      <xdr:rowOff>164123</xdr:rowOff>
    </xdr:to>
    <xdr:cxnSp macro="">
      <xdr:nvCxnSpPr>
        <xdr:cNvPr id="20" name="Straight Arrow Connector 19"/>
        <xdr:cNvCxnSpPr/>
      </xdr:nvCxnSpPr>
      <xdr:spPr>
        <a:xfrm flipH="1">
          <a:off x="2573215" y="914399"/>
          <a:ext cx="1" cy="515816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357554</xdr:colOff>
      <xdr:row>6</xdr:row>
      <xdr:rowOff>76200</xdr:rowOff>
    </xdr:from>
    <xdr:to>
      <xdr:col>7</xdr:col>
      <xdr:colOff>357554</xdr:colOff>
      <xdr:row>7</xdr:row>
      <xdr:rowOff>152400</xdr:rowOff>
    </xdr:to>
    <xdr:cxnSp macro="">
      <xdr:nvCxnSpPr>
        <xdr:cNvPr id="30" name="Straight Arrow Connector 29"/>
        <xdr:cNvCxnSpPr/>
      </xdr:nvCxnSpPr>
      <xdr:spPr>
        <a:xfrm>
          <a:off x="3335216" y="1342292"/>
          <a:ext cx="0" cy="287216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345831</xdr:colOff>
      <xdr:row>7</xdr:row>
      <xdr:rowOff>70338</xdr:rowOff>
    </xdr:from>
    <xdr:to>
      <xdr:col>12</xdr:col>
      <xdr:colOff>345831</xdr:colOff>
      <xdr:row>8</xdr:row>
      <xdr:rowOff>146539</xdr:rowOff>
    </xdr:to>
    <xdr:cxnSp macro="">
      <xdr:nvCxnSpPr>
        <xdr:cNvPr id="31" name="Straight Arrow Connector 30"/>
        <xdr:cNvCxnSpPr/>
      </xdr:nvCxnSpPr>
      <xdr:spPr>
        <a:xfrm>
          <a:off x="5257800" y="1547446"/>
          <a:ext cx="0" cy="287216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345830</xdr:colOff>
      <xdr:row>10</xdr:row>
      <xdr:rowOff>64476</xdr:rowOff>
    </xdr:from>
    <xdr:to>
      <xdr:col>9</xdr:col>
      <xdr:colOff>345830</xdr:colOff>
      <xdr:row>11</xdr:row>
      <xdr:rowOff>140677</xdr:rowOff>
    </xdr:to>
    <xdr:cxnSp macro="">
      <xdr:nvCxnSpPr>
        <xdr:cNvPr id="32" name="Straight Arrow Connector 31"/>
        <xdr:cNvCxnSpPr/>
      </xdr:nvCxnSpPr>
      <xdr:spPr>
        <a:xfrm>
          <a:off x="4097215" y="2174630"/>
          <a:ext cx="0" cy="287216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334107</xdr:colOff>
      <xdr:row>9</xdr:row>
      <xdr:rowOff>93785</xdr:rowOff>
    </xdr:from>
    <xdr:to>
      <xdr:col>18</xdr:col>
      <xdr:colOff>345831</xdr:colOff>
      <xdr:row>11</xdr:row>
      <xdr:rowOff>46892</xdr:rowOff>
    </xdr:to>
    <xdr:cxnSp macro="">
      <xdr:nvCxnSpPr>
        <xdr:cNvPr id="33" name="Straight Arrow Connector 32"/>
        <xdr:cNvCxnSpPr/>
      </xdr:nvCxnSpPr>
      <xdr:spPr>
        <a:xfrm flipV="1">
          <a:off x="7567245" y="1992923"/>
          <a:ext cx="11724" cy="375138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345831</xdr:colOff>
      <xdr:row>11</xdr:row>
      <xdr:rowOff>93784</xdr:rowOff>
    </xdr:from>
    <xdr:to>
      <xdr:col>18</xdr:col>
      <xdr:colOff>345831</xdr:colOff>
      <xdr:row>12</xdr:row>
      <xdr:rowOff>169984</xdr:rowOff>
    </xdr:to>
    <xdr:cxnSp macro="">
      <xdr:nvCxnSpPr>
        <xdr:cNvPr id="35" name="Straight Arrow Connector 34"/>
        <xdr:cNvCxnSpPr/>
      </xdr:nvCxnSpPr>
      <xdr:spPr>
        <a:xfrm>
          <a:off x="7578969" y="2414953"/>
          <a:ext cx="0" cy="287216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357553</xdr:colOff>
      <xdr:row>12</xdr:row>
      <xdr:rowOff>111368</xdr:rowOff>
    </xdr:from>
    <xdr:to>
      <xdr:col>21</xdr:col>
      <xdr:colOff>357553</xdr:colOff>
      <xdr:row>13</xdr:row>
      <xdr:rowOff>187569</xdr:rowOff>
    </xdr:to>
    <xdr:cxnSp macro="">
      <xdr:nvCxnSpPr>
        <xdr:cNvPr id="36" name="Straight Arrow Connector 35"/>
        <xdr:cNvCxnSpPr/>
      </xdr:nvCxnSpPr>
      <xdr:spPr>
        <a:xfrm>
          <a:off x="8751276" y="2643553"/>
          <a:ext cx="0" cy="287216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357554</xdr:colOff>
      <xdr:row>3</xdr:row>
      <xdr:rowOff>111369</xdr:rowOff>
    </xdr:from>
    <xdr:to>
      <xdr:col>12</xdr:col>
      <xdr:colOff>304800</xdr:colOff>
      <xdr:row>8</xdr:row>
      <xdr:rowOff>105508</xdr:rowOff>
    </xdr:to>
    <xdr:cxnSp macro="">
      <xdr:nvCxnSpPr>
        <xdr:cNvPr id="38" name="Elbow Connector 37"/>
        <xdr:cNvCxnSpPr/>
      </xdr:nvCxnSpPr>
      <xdr:spPr>
        <a:xfrm>
          <a:off x="3722077" y="744415"/>
          <a:ext cx="1494692" cy="1049216"/>
        </a:xfrm>
        <a:prstGeom prst="bentConnector3">
          <a:avLst>
            <a:gd name="adj1" fmla="val 99804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11724</xdr:colOff>
      <xdr:row>5</xdr:row>
      <xdr:rowOff>52754</xdr:rowOff>
    </xdr:from>
    <xdr:to>
      <xdr:col>13</xdr:col>
      <xdr:colOff>46892</xdr:colOff>
      <xdr:row>8</xdr:row>
      <xdr:rowOff>128954</xdr:rowOff>
    </xdr:to>
    <xdr:cxnSp macro="">
      <xdr:nvCxnSpPr>
        <xdr:cNvPr id="39" name="Elbow Connector 38"/>
        <xdr:cNvCxnSpPr/>
      </xdr:nvCxnSpPr>
      <xdr:spPr>
        <a:xfrm>
          <a:off x="2602524" y="1107831"/>
          <a:ext cx="2743199" cy="709246"/>
        </a:xfrm>
        <a:prstGeom prst="bentConnector3">
          <a:avLst>
            <a:gd name="adj1" fmla="val 99786"/>
          </a:avLst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375139</xdr:colOff>
      <xdr:row>8</xdr:row>
      <xdr:rowOff>87923</xdr:rowOff>
    </xdr:from>
    <xdr:to>
      <xdr:col>18</xdr:col>
      <xdr:colOff>351693</xdr:colOff>
      <xdr:row>9</xdr:row>
      <xdr:rowOff>64477</xdr:rowOff>
    </xdr:to>
    <xdr:cxnSp macro="">
      <xdr:nvCxnSpPr>
        <xdr:cNvPr id="41" name="Elbow Connector 40"/>
        <xdr:cNvCxnSpPr/>
      </xdr:nvCxnSpPr>
      <xdr:spPr>
        <a:xfrm>
          <a:off x="6834554" y="1776046"/>
          <a:ext cx="750277" cy="187569"/>
        </a:xfrm>
        <a:prstGeom prst="bentConnector3">
          <a:avLst>
            <a:gd name="adj1" fmla="val 100000"/>
          </a:avLst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700095</xdr:colOff>
      <xdr:row>17</xdr:row>
      <xdr:rowOff>71471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56042" cy="3781718"/>
        </a:xfrm>
        <a:prstGeom prst="rect">
          <a:avLst/>
        </a:prstGeom>
      </xdr:spPr>
    </xdr:pic>
    <xdr:clientData/>
  </xdr:twoCellAnchor>
  <xdr:twoCellAnchor>
    <xdr:from>
      <xdr:col>20</xdr:col>
      <xdr:colOff>0</xdr:colOff>
      <xdr:row>15</xdr:row>
      <xdr:rowOff>224118</xdr:rowOff>
    </xdr:from>
    <xdr:to>
      <xdr:col>22</xdr:col>
      <xdr:colOff>0</xdr:colOff>
      <xdr:row>15</xdr:row>
      <xdr:rowOff>233643</xdr:rowOff>
    </xdr:to>
    <xdr:cxnSp macro="">
      <xdr:nvCxnSpPr>
        <xdr:cNvPr id="3" name="Straight Arrow Connector 2"/>
        <xdr:cNvCxnSpPr/>
      </xdr:nvCxnSpPr>
      <xdr:spPr>
        <a:xfrm flipV="1">
          <a:off x="5364480" y="5596218"/>
          <a:ext cx="975360" cy="0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466165</xdr:colOff>
      <xdr:row>8</xdr:row>
      <xdr:rowOff>212912</xdr:rowOff>
    </xdr:from>
    <xdr:to>
      <xdr:col>27</xdr:col>
      <xdr:colOff>11206</xdr:colOff>
      <xdr:row>15</xdr:row>
      <xdr:rowOff>229162</xdr:rowOff>
    </xdr:to>
    <xdr:cxnSp macro="">
      <xdr:nvCxnSpPr>
        <xdr:cNvPr id="4" name="Straight Arrow Connector 3"/>
        <xdr:cNvCxnSpPr/>
      </xdr:nvCxnSpPr>
      <xdr:spPr>
        <a:xfrm flipV="1">
          <a:off x="7781365" y="4053392"/>
          <a:ext cx="1008081" cy="154025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466165</xdr:colOff>
      <xdr:row>12</xdr:row>
      <xdr:rowOff>212912</xdr:rowOff>
    </xdr:from>
    <xdr:to>
      <xdr:col>27</xdr:col>
      <xdr:colOff>22412</xdr:colOff>
      <xdr:row>15</xdr:row>
      <xdr:rowOff>233644</xdr:rowOff>
    </xdr:to>
    <xdr:cxnSp macro="">
      <xdr:nvCxnSpPr>
        <xdr:cNvPr id="5" name="Straight Arrow Connector 4"/>
        <xdr:cNvCxnSpPr/>
      </xdr:nvCxnSpPr>
      <xdr:spPr>
        <a:xfrm flipV="1">
          <a:off x="7781365" y="4929692"/>
          <a:ext cx="1019287" cy="660812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454959</xdr:colOff>
      <xdr:row>15</xdr:row>
      <xdr:rowOff>233643</xdr:rowOff>
    </xdr:from>
    <xdr:to>
      <xdr:col>27</xdr:col>
      <xdr:colOff>11206</xdr:colOff>
      <xdr:row>16</xdr:row>
      <xdr:rowOff>224118</xdr:rowOff>
    </xdr:to>
    <xdr:cxnSp macro="">
      <xdr:nvCxnSpPr>
        <xdr:cNvPr id="6" name="Straight Arrow Connector 5"/>
        <xdr:cNvCxnSpPr/>
      </xdr:nvCxnSpPr>
      <xdr:spPr>
        <a:xfrm>
          <a:off x="7770159" y="5590503"/>
          <a:ext cx="1019287" cy="226695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454959</xdr:colOff>
      <xdr:row>16</xdr:row>
      <xdr:rowOff>7846</xdr:rowOff>
    </xdr:from>
    <xdr:to>
      <xdr:col>27</xdr:col>
      <xdr:colOff>11206</xdr:colOff>
      <xdr:row>21</xdr:row>
      <xdr:rowOff>11206</xdr:rowOff>
    </xdr:to>
    <xdr:cxnSp macro="">
      <xdr:nvCxnSpPr>
        <xdr:cNvPr id="7" name="Straight Arrow Connector 6"/>
        <xdr:cNvCxnSpPr/>
      </xdr:nvCxnSpPr>
      <xdr:spPr>
        <a:xfrm>
          <a:off x="7770159" y="5600926"/>
          <a:ext cx="1019287" cy="1100640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488577</xdr:colOff>
      <xdr:row>8</xdr:row>
      <xdr:rowOff>231963</xdr:rowOff>
    </xdr:from>
    <xdr:to>
      <xdr:col>31</xdr:col>
      <xdr:colOff>488577</xdr:colOff>
      <xdr:row>9</xdr:row>
      <xdr:rowOff>6165</xdr:rowOff>
    </xdr:to>
    <xdr:cxnSp macro="">
      <xdr:nvCxnSpPr>
        <xdr:cNvPr id="8" name="Straight Arrow Connector 7"/>
        <xdr:cNvCxnSpPr/>
      </xdr:nvCxnSpPr>
      <xdr:spPr>
        <a:xfrm flipV="1">
          <a:off x="10242177" y="4064823"/>
          <a:ext cx="975360" cy="2802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484095</xdr:colOff>
      <xdr:row>12</xdr:row>
      <xdr:rowOff>227481</xdr:rowOff>
    </xdr:from>
    <xdr:to>
      <xdr:col>31</xdr:col>
      <xdr:colOff>484095</xdr:colOff>
      <xdr:row>13</xdr:row>
      <xdr:rowOff>1682</xdr:rowOff>
    </xdr:to>
    <xdr:cxnSp macro="">
      <xdr:nvCxnSpPr>
        <xdr:cNvPr id="9" name="Straight Arrow Connector 8"/>
        <xdr:cNvCxnSpPr/>
      </xdr:nvCxnSpPr>
      <xdr:spPr>
        <a:xfrm flipV="1">
          <a:off x="10237695" y="4936641"/>
          <a:ext cx="975360" cy="2801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389965</xdr:colOff>
      <xdr:row>12</xdr:row>
      <xdr:rowOff>221318</xdr:rowOff>
    </xdr:from>
    <xdr:to>
      <xdr:col>35</xdr:col>
      <xdr:colOff>470647</xdr:colOff>
      <xdr:row>12</xdr:row>
      <xdr:rowOff>224118</xdr:rowOff>
    </xdr:to>
    <xdr:cxnSp macro="">
      <xdr:nvCxnSpPr>
        <xdr:cNvPr id="10" name="Straight Arrow Connector 9"/>
        <xdr:cNvCxnSpPr/>
      </xdr:nvCxnSpPr>
      <xdr:spPr>
        <a:xfrm>
          <a:off x="12581965" y="4938098"/>
          <a:ext cx="568362" cy="2800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468407</xdr:colOff>
      <xdr:row>12</xdr:row>
      <xdr:rowOff>212912</xdr:rowOff>
    </xdr:from>
    <xdr:to>
      <xdr:col>40</xdr:col>
      <xdr:colOff>0</xdr:colOff>
      <xdr:row>12</xdr:row>
      <xdr:rowOff>219638</xdr:rowOff>
    </xdr:to>
    <xdr:cxnSp macro="">
      <xdr:nvCxnSpPr>
        <xdr:cNvPr id="11" name="Straight Arrow Connector 10"/>
        <xdr:cNvCxnSpPr/>
      </xdr:nvCxnSpPr>
      <xdr:spPr>
        <a:xfrm flipV="1">
          <a:off x="14611127" y="4929692"/>
          <a:ext cx="506953" cy="6726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470647</xdr:colOff>
      <xdr:row>21</xdr:row>
      <xdr:rowOff>20732</xdr:rowOff>
    </xdr:from>
    <xdr:to>
      <xdr:col>36</xdr:col>
      <xdr:colOff>11206</xdr:colOff>
      <xdr:row>21</xdr:row>
      <xdr:rowOff>33618</xdr:rowOff>
    </xdr:to>
    <xdr:cxnSp macro="">
      <xdr:nvCxnSpPr>
        <xdr:cNvPr id="12" name="Straight Arrow Connector 11"/>
        <xdr:cNvCxnSpPr/>
      </xdr:nvCxnSpPr>
      <xdr:spPr>
        <a:xfrm>
          <a:off x="10224247" y="6711092"/>
          <a:ext cx="2954319" cy="12886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11205</xdr:colOff>
      <xdr:row>17</xdr:row>
      <xdr:rowOff>201706</xdr:rowOff>
    </xdr:from>
    <xdr:to>
      <xdr:col>44</xdr:col>
      <xdr:colOff>0</xdr:colOff>
      <xdr:row>21</xdr:row>
      <xdr:rowOff>20732</xdr:rowOff>
    </xdr:to>
    <xdr:cxnSp macro="">
      <xdr:nvCxnSpPr>
        <xdr:cNvPr id="13" name="Straight Arrow Connector 12"/>
        <xdr:cNvCxnSpPr/>
      </xdr:nvCxnSpPr>
      <xdr:spPr>
        <a:xfrm flipV="1">
          <a:off x="14641605" y="6015766"/>
          <a:ext cx="2427195" cy="695326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22412</xdr:colOff>
      <xdr:row>13</xdr:row>
      <xdr:rowOff>44823</xdr:rowOff>
    </xdr:from>
    <xdr:to>
      <xdr:col>43</xdr:col>
      <xdr:colOff>481853</xdr:colOff>
      <xdr:row>17</xdr:row>
      <xdr:rowOff>179294</xdr:rowOff>
    </xdr:to>
    <xdr:cxnSp macro="">
      <xdr:nvCxnSpPr>
        <xdr:cNvPr id="14" name="Straight Arrow Connector 13"/>
        <xdr:cNvCxnSpPr/>
      </xdr:nvCxnSpPr>
      <xdr:spPr>
        <a:xfrm>
          <a:off x="16603532" y="4982583"/>
          <a:ext cx="459441" cy="1010771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11206</xdr:colOff>
      <xdr:row>8</xdr:row>
      <xdr:rowOff>201706</xdr:rowOff>
    </xdr:from>
    <xdr:to>
      <xdr:col>40</xdr:col>
      <xdr:colOff>33617</xdr:colOff>
      <xdr:row>12</xdr:row>
      <xdr:rowOff>67235</xdr:rowOff>
    </xdr:to>
    <xdr:cxnSp macro="">
      <xdr:nvCxnSpPr>
        <xdr:cNvPr id="15" name="Straight Arrow Connector 14"/>
        <xdr:cNvCxnSpPr/>
      </xdr:nvCxnSpPr>
      <xdr:spPr>
        <a:xfrm>
          <a:off x="12690886" y="4042186"/>
          <a:ext cx="2460811" cy="741829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470647</xdr:colOff>
      <xdr:row>14</xdr:row>
      <xdr:rowOff>11206</xdr:rowOff>
    </xdr:from>
    <xdr:to>
      <xdr:col>40</xdr:col>
      <xdr:colOff>0</xdr:colOff>
      <xdr:row>17</xdr:row>
      <xdr:rowOff>31938</xdr:rowOff>
    </xdr:to>
    <xdr:cxnSp macro="">
      <xdr:nvCxnSpPr>
        <xdr:cNvPr id="16" name="Straight Arrow Connector 15"/>
        <xdr:cNvCxnSpPr/>
      </xdr:nvCxnSpPr>
      <xdr:spPr>
        <a:xfrm flipV="1">
          <a:off x="10224247" y="5169946"/>
          <a:ext cx="4893833" cy="676052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8965</xdr:colOff>
      <xdr:row>21</xdr:row>
      <xdr:rowOff>19613</xdr:rowOff>
    </xdr:from>
    <xdr:to>
      <xdr:col>40</xdr:col>
      <xdr:colOff>22411</xdr:colOff>
      <xdr:row>26</xdr:row>
      <xdr:rowOff>0</xdr:rowOff>
    </xdr:to>
    <xdr:cxnSp macro="">
      <xdr:nvCxnSpPr>
        <xdr:cNvPr id="17" name="Straight Arrow Connector 16"/>
        <xdr:cNvCxnSpPr/>
      </xdr:nvCxnSpPr>
      <xdr:spPr>
        <a:xfrm>
          <a:off x="14639365" y="6709973"/>
          <a:ext cx="501126" cy="1062427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490819</xdr:colOff>
      <xdr:row>26</xdr:row>
      <xdr:rowOff>11206</xdr:rowOff>
    </xdr:from>
    <xdr:to>
      <xdr:col>44</xdr:col>
      <xdr:colOff>33617</xdr:colOff>
      <xdr:row>26</xdr:row>
      <xdr:rowOff>17933</xdr:rowOff>
    </xdr:to>
    <xdr:cxnSp macro="">
      <xdr:nvCxnSpPr>
        <xdr:cNvPr id="18" name="Straight Arrow Connector 17"/>
        <xdr:cNvCxnSpPr/>
      </xdr:nvCxnSpPr>
      <xdr:spPr>
        <a:xfrm flipV="1">
          <a:off x="16584259" y="7783606"/>
          <a:ext cx="518158" cy="6727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490819</xdr:colOff>
      <xdr:row>17</xdr:row>
      <xdr:rowOff>212912</xdr:rowOff>
    </xdr:from>
    <xdr:to>
      <xdr:col>48</xdr:col>
      <xdr:colOff>490819</xdr:colOff>
      <xdr:row>17</xdr:row>
      <xdr:rowOff>222437</xdr:rowOff>
    </xdr:to>
    <xdr:cxnSp macro="">
      <xdr:nvCxnSpPr>
        <xdr:cNvPr id="19" name="Straight Arrow Connector 18"/>
        <xdr:cNvCxnSpPr/>
      </xdr:nvCxnSpPr>
      <xdr:spPr>
        <a:xfrm flipV="1">
          <a:off x="18534979" y="6026972"/>
          <a:ext cx="975360" cy="9525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4484</xdr:colOff>
      <xdr:row>17</xdr:row>
      <xdr:rowOff>212912</xdr:rowOff>
    </xdr:from>
    <xdr:to>
      <xdr:col>49</xdr:col>
      <xdr:colOff>0</xdr:colOff>
      <xdr:row>25</xdr:row>
      <xdr:rowOff>217956</xdr:rowOff>
    </xdr:to>
    <xdr:cxnSp macro="">
      <xdr:nvCxnSpPr>
        <xdr:cNvPr id="20" name="Straight Arrow Connector 19"/>
        <xdr:cNvCxnSpPr/>
      </xdr:nvCxnSpPr>
      <xdr:spPr>
        <a:xfrm flipV="1">
          <a:off x="18536324" y="6026972"/>
          <a:ext cx="970876" cy="1742404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8</xdr:col>
      <xdr:colOff>133350</xdr:colOff>
      <xdr:row>16</xdr:row>
      <xdr:rowOff>78513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6229350" cy="3431312"/>
        </a:xfrm>
        <a:prstGeom prst="rect">
          <a:avLst/>
        </a:prstGeom>
      </xdr:spPr>
    </xdr:pic>
    <xdr:clientData/>
  </xdr:twoCellAnchor>
  <xdr:twoCellAnchor>
    <xdr:from>
      <xdr:col>1</xdr:col>
      <xdr:colOff>536936</xdr:colOff>
      <xdr:row>18</xdr:row>
      <xdr:rowOff>13667</xdr:rowOff>
    </xdr:from>
    <xdr:to>
      <xdr:col>2</xdr:col>
      <xdr:colOff>303940</xdr:colOff>
      <xdr:row>19</xdr:row>
      <xdr:rowOff>90441</xdr:rowOff>
    </xdr:to>
    <xdr:sp macro="" textlink="">
      <xdr:nvSpPr>
        <xdr:cNvPr id="3" name="Rectangle 2"/>
        <xdr:cNvSpPr/>
      </xdr:nvSpPr>
      <xdr:spPr>
        <a:xfrm>
          <a:off x="1298936" y="3785567"/>
          <a:ext cx="529004" cy="286324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627790</xdr:colOff>
      <xdr:row>19</xdr:row>
      <xdr:rowOff>50875</xdr:rowOff>
    </xdr:from>
    <xdr:to>
      <xdr:col>3</xdr:col>
      <xdr:colOff>569907</xdr:colOff>
      <xdr:row>19</xdr:row>
      <xdr:rowOff>50875</xdr:rowOff>
    </xdr:to>
    <xdr:cxnSp macro="">
      <xdr:nvCxnSpPr>
        <xdr:cNvPr id="4" name="Straight Arrow Connector 3"/>
        <xdr:cNvCxnSpPr/>
      </xdr:nvCxnSpPr>
      <xdr:spPr>
        <a:xfrm>
          <a:off x="2151790" y="3985114"/>
          <a:ext cx="704117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17</xdr:row>
      <xdr:rowOff>16566</xdr:rowOff>
    </xdr:from>
    <xdr:to>
      <xdr:col>10</xdr:col>
      <xdr:colOff>265235</xdr:colOff>
      <xdr:row>19</xdr:row>
      <xdr:rowOff>39855</xdr:rowOff>
    </xdr:to>
    <xdr:sp macro="" textlink="">
      <xdr:nvSpPr>
        <xdr:cNvPr id="5" name="Oval 4"/>
        <xdr:cNvSpPr/>
      </xdr:nvSpPr>
      <xdr:spPr>
        <a:xfrm>
          <a:off x="7429500" y="3536675"/>
          <a:ext cx="455735" cy="437419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5</xdr:col>
      <xdr:colOff>654327</xdr:colOff>
      <xdr:row>23</xdr:row>
      <xdr:rowOff>132521</xdr:rowOff>
    </xdr:from>
    <xdr:to>
      <xdr:col>6</xdr:col>
      <xdr:colOff>348062</xdr:colOff>
      <xdr:row>25</xdr:row>
      <xdr:rowOff>155810</xdr:rowOff>
    </xdr:to>
    <xdr:sp macro="" textlink="">
      <xdr:nvSpPr>
        <xdr:cNvPr id="6" name="Oval 5"/>
        <xdr:cNvSpPr/>
      </xdr:nvSpPr>
      <xdr:spPr>
        <a:xfrm>
          <a:off x="4464327" y="4895021"/>
          <a:ext cx="455735" cy="437419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 editAs="oneCell">
    <xdr:from>
      <xdr:col>8</xdr:col>
      <xdr:colOff>100029</xdr:colOff>
      <xdr:row>0</xdr:row>
      <xdr:rowOff>96494</xdr:rowOff>
    </xdr:from>
    <xdr:to>
      <xdr:col>15</xdr:col>
      <xdr:colOff>314739</xdr:colOff>
      <xdr:row>2</xdr:row>
      <xdr:rowOff>145264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6029" y="96494"/>
          <a:ext cx="5548710" cy="462900"/>
        </a:xfrm>
        <a:prstGeom prst="rect">
          <a:avLst/>
        </a:prstGeom>
      </xdr:spPr>
    </xdr:pic>
    <xdr:clientData/>
  </xdr:twoCellAnchor>
  <xdr:twoCellAnchor>
    <xdr:from>
      <xdr:col>7</xdr:col>
      <xdr:colOff>554936</xdr:colOff>
      <xdr:row>18</xdr:row>
      <xdr:rowOff>33131</xdr:rowOff>
    </xdr:from>
    <xdr:to>
      <xdr:col>8</xdr:col>
      <xdr:colOff>248671</xdr:colOff>
      <xdr:row>20</xdr:row>
      <xdr:rowOff>56420</xdr:rowOff>
    </xdr:to>
    <xdr:sp macro="" textlink="">
      <xdr:nvSpPr>
        <xdr:cNvPr id="19" name="Oval 18"/>
        <xdr:cNvSpPr/>
      </xdr:nvSpPr>
      <xdr:spPr>
        <a:xfrm>
          <a:off x="5888936" y="3760305"/>
          <a:ext cx="455735" cy="437419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7</xdr:col>
      <xdr:colOff>624509</xdr:colOff>
      <xdr:row>28</xdr:row>
      <xdr:rowOff>44727</xdr:rowOff>
    </xdr:from>
    <xdr:to>
      <xdr:col>8</xdr:col>
      <xdr:colOff>318244</xdr:colOff>
      <xdr:row>30</xdr:row>
      <xdr:rowOff>68015</xdr:rowOff>
    </xdr:to>
    <xdr:sp macro="" textlink="">
      <xdr:nvSpPr>
        <xdr:cNvPr id="22" name="Oval 21"/>
        <xdr:cNvSpPr/>
      </xdr:nvSpPr>
      <xdr:spPr>
        <a:xfrm>
          <a:off x="5958509" y="5842553"/>
          <a:ext cx="455735" cy="437419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6</xdr:col>
      <xdr:colOff>348062</xdr:colOff>
      <xdr:row>19</xdr:row>
      <xdr:rowOff>44776</xdr:rowOff>
    </xdr:from>
    <xdr:to>
      <xdr:col>7</xdr:col>
      <xdr:colOff>554936</xdr:colOff>
      <xdr:row>24</xdr:row>
      <xdr:rowOff>144166</xdr:rowOff>
    </xdr:to>
    <xdr:cxnSp macro="">
      <xdr:nvCxnSpPr>
        <xdr:cNvPr id="23" name="Straight Arrow Connector 22"/>
        <xdr:cNvCxnSpPr>
          <a:stCxn id="6" idx="6"/>
          <a:endCxn id="19" idx="2"/>
        </xdr:cNvCxnSpPr>
      </xdr:nvCxnSpPr>
      <xdr:spPr>
        <a:xfrm flipV="1">
          <a:off x="4920062" y="3979015"/>
          <a:ext cx="968874" cy="1134716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381637</xdr:colOff>
      <xdr:row>19</xdr:row>
      <xdr:rowOff>121341</xdr:rowOff>
    </xdr:from>
    <xdr:to>
      <xdr:col>7</xdr:col>
      <xdr:colOff>148641</xdr:colOff>
      <xdr:row>20</xdr:row>
      <xdr:rowOff>195630</xdr:rowOff>
    </xdr:to>
    <xdr:sp macro="" textlink="">
      <xdr:nvSpPr>
        <xdr:cNvPr id="29" name="Rectangle 28"/>
        <xdr:cNvSpPr/>
      </xdr:nvSpPr>
      <xdr:spPr>
        <a:xfrm>
          <a:off x="4953637" y="4055580"/>
          <a:ext cx="529004" cy="281354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tx1"/>
              </a:solidFill>
            </a:rPr>
            <a:t>D=7</a:t>
          </a:r>
        </a:p>
      </xdr:txBody>
    </xdr:sp>
    <xdr:clientData/>
  </xdr:twoCellAnchor>
  <xdr:twoCellAnchor>
    <xdr:from>
      <xdr:col>6</xdr:col>
      <xdr:colOff>348062</xdr:colOff>
      <xdr:row>24</xdr:row>
      <xdr:rowOff>144166</xdr:rowOff>
    </xdr:from>
    <xdr:to>
      <xdr:col>7</xdr:col>
      <xdr:colOff>624509</xdr:colOff>
      <xdr:row>29</xdr:row>
      <xdr:rowOff>56372</xdr:rowOff>
    </xdr:to>
    <xdr:cxnSp macro="">
      <xdr:nvCxnSpPr>
        <xdr:cNvPr id="30" name="Straight Arrow Connector 29"/>
        <xdr:cNvCxnSpPr>
          <a:stCxn id="6" idx="6"/>
          <a:endCxn id="22" idx="2"/>
        </xdr:cNvCxnSpPr>
      </xdr:nvCxnSpPr>
      <xdr:spPr>
        <a:xfrm>
          <a:off x="4920062" y="5113731"/>
          <a:ext cx="1038447" cy="947532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414768</xdr:colOff>
      <xdr:row>27</xdr:row>
      <xdr:rowOff>104775</xdr:rowOff>
    </xdr:from>
    <xdr:to>
      <xdr:col>7</xdr:col>
      <xdr:colOff>181772</xdr:colOff>
      <xdr:row>28</xdr:row>
      <xdr:rowOff>179064</xdr:rowOff>
    </xdr:to>
    <xdr:sp macro="" textlink="">
      <xdr:nvSpPr>
        <xdr:cNvPr id="34" name="Rectangle 33"/>
        <xdr:cNvSpPr/>
      </xdr:nvSpPr>
      <xdr:spPr>
        <a:xfrm>
          <a:off x="4986768" y="5695536"/>
          <a:ext cx="529004" cy="281354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tx1"/>
              </a:solidFill>
            </a:rPr>
            <a:t>E=4</a:t>
          </a:r>
        </a:p>
      </xdr:txBody>
    </xdr:sp>
    <xdr:clientData/>
  </xdr:twoCellAnchor>
  <xdr:twoCellAnchor>
    <xdr:from>
      <xdr:col>6</xdr:col>
      <xdr:colOff>348062</xdr:colOff>
      <xdr:row>24</xdr:row>
      <xdr:rowOff>127604</xdr:rowOff>
    </xdr:from>
    <xdr:to>
      <xdr:col>9</xdr:col>
      <xdr:colOff>364436</xdr:colOff>
      <xdr:row>24</xdr:row>
      <xdr:rowOff>144166</xdr:rowOff>
    </xdr:to>
    <xdr:cxnSp macro="">
      <xdr:nvCxnSpPr>
        <xdr:cNvPr id="43" name="Straight Arrow Connector 42"/>
        <xdr:cNvCxnSpPr>
          <a:stCxn id="6" idx="6"/>
          <a:endCxn id="50" idx="2"/>
        </xdr:cNvCxnSpPr>
      </xdr:nvCxnSpPr>
      <xdr:spPr>
        <a:xfrm flipV="1">
          <a:off x="4920062" y="5097169"/>
          <a:ext cx="2302374" cy="16562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464464</xdr:colOff>
      <xdr:row>23</xdr:row>
      <xdr:rowOff>5385</xdr:rowOff>
    </xdr:from>
    <xdr:to>
      <xdr:col>8</xdr:col>
      <xdr:colOff>231468</xdr:colOff>
      <xdr:row>24</xdr:row>
      <xdr:rowOff>79674</xdr:rowOff>
    </xdr:to>
    <xdr:sp macro="" textlink="">
      <xdr:nvSpPr>
        <xdr:cNvPr id="47" name="Rectangle 46"/>
        <xdr:cNvSpPr/>
      </xdr:nvSpPr>
      <xdr:spPr>
        <a:xfrm>
          <a:off x="5798464" y="4767885"/>
          <a:ext cx="529004" cy="281354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tx1"/>
              </a:solidFill>
            </a:rPr>
            <a:t>C=6</a:t>
          </a:r>
        </a:p>
      </xdr:txBody>
    </xdr:sp>
    <xdr:clientData/>
  </xdr:twoCellAnchor>
  <xdr:twoCellAnchor>
    <xdr:from>
      <xdr:col>9</xdr:col>
      <xdr:colOff>364436</xdr:colOff>
      <xdr:row>23</xdr:row>
      <xdr:rowOff>115959</xdr:rowOff>
    </xdr:from>
    <xdr:to>
      <xdr:col>10</xdr:col>
      <xdr:colOff>58171</xdr:colOff>
      <xdr:row>25</xdr:row>
      <xdr:rowOff>139248</xdr:rowOff>
    </xdr:to>
    <xdr:sp macro="" textlink="">
      <xdr:nvSpPr>
        <xdr:cNvPr id="50" name="Oval 49"/>
        <xdr:cNvSpPr/>
      </xdr:nvSpPr>
      <xdr:spPr>
        <a:xfrm>
          <a:off x="7222436" y="4878459"/>
          <a:ext cx="455735" cy="437419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8</xdr:col>
      <xdr:colOff>248671</xdr:colOff>
      <xdr:row>19</xdr:row>
      <xdr:rowOff>44776</xdr:rowOff>
    </xdr:from>
    <xdr:to>
      <xdr:col>9</xdr:col>
      <xdr:colOff>364436</xdr:colOff>
      <xdr:row>24</xdr:row>
      <xdr:rowOff>127604</xdr:rowOff>
    </xdr:to>
    <xdr:cxnSp macro="">
      <xdr:nvCxnSpPr>
        <xdr:cNvPr id="51" name="Straight Arrow Connector 50"/>
        <xdr:cNvCxnSpPr>
          <a:stCxn id="19" idx="6"/>
          <a:endCxn id="50" idx="2"/>
        </xdr:cNvCxnSpPr>
      </xdr:nvCxnSpPr>
      <xdr:spPr>
        <a:xfrm>
          <a:off x="6344671" y="3979015"/>
          <a:ext cx="877765" cy="1118154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219298</xdr:colOff>
      <xdr:row>25</xdr:row>
      <xdr:rowOff>199197</xdr:rowOff>
    </xdr:from>
    <xdr:to>
      <xdr:col>8</xdr:col>
      <xdr:colOff>748302</xdr:colOff>
      <xdr:row>27</xdr:row>
      <xdr:rowOff>66420</xdr:rowOff>
    </xdr:to>
    <xdr:sp macro="" textlink="">
      <xdr:nvSpPr>
        <xdr:cNvPr id="67" name="Rectangle 66"/>
        <xdr:cNvSpPr/>
      </xdr:nvSpPr>
      <xdr:spPr>
        <a:xfrm>
          <a:off x="6315298" y="5375827"/>
          <a:ext cx="529004" cy="281354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tx1"/>
              </a:solidFill>
            </a:rPr>
            <a:t>A=2</a:t>
          </a:r>
        </a:p>
      </xdr:txBody>
    </xdr:sp>
    <xdr:clientData/>
  </xdr:twoCellAnchor>
  <xdr:twoCellAnchor>
    <xdr:from>
      <xdr:col>8</xdr:col>
      <xdr:colOff>318244</xdr:colOff>
      <xdr:row>24</xdr:row>
      <xdr:rowOff>127604</xdr:rowOff>
    </xdr:from>
    <xdr:to>
      <xdr:col>9</xdr:col>
      <xdr:colOff>364436</xdr:colOff>
      <xdr:row>29</xdr:row>
      <xdr:rowOff>56372</xdr:rowOff>
    </xdr:to>
    <xdr:cxnSp macro="">
      <xdr:nvCxnSpPr>
        <xdr:cNvPr id="71" name="Straight Arrow Connector 70"/>
        <xdr:cNvCxnSpPr>
          <a:stCxn id="22" idx="6"/>
          <a:endCxn id="50" idx="2"/>
        </xdr:cNvCxnSpPr>
      </xdr:nvCxnSpPr>
      <xdr:spPr>
        <a:xfrm flipV="1">
          <a:off x="6414244" y="5097169"/>
          <a:ext cx="808192" cy="964094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124876</xdr:colOff>
      <xdr:row>20</xdr:row>
      <xdr:rowOff>195885</xdr:rowOff>
    </xdr:from>
    <xdr:to>
      <xdr:col>9</xdr:col>
      <xdr:colOff>653880</xdr:colOff>
      <xdr:row>22</xdr:row>
      <xdr:rowOff>63108</xdr:rowOff>
    </xdr:to>
    <xdr:sp macro="" textlink="">
      <xdr:nvSpPr>
        <xdr:cNvPr id="76" name="Rectangle 75"/>
        <xdr:cNvSpPr/>
      </xdr:nvSpPr>
      <xdr:spPr>
        <a:xfrm>
          <a:off x="6982876" y="4337189"/>
          <a:ext cx="529004" cy="281354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tx1"/>
              </a:solidFill>
            </a:rPr>
            <a:t>X=0</a:t>
          </a:r>
        </a:p>
      </xdr:txBody>
    </xdr:sp>
    <xdr:clientData/>
  </xdr:twoCellAnchor>
  <xdr:twoCellAnchor>
    <xdr:from>
      <xdr:col>12</xdr:col>
      <xdr:colOff>1</xdr:colOff>
      <xdr:row>23</xdr:row>
      <xdr:rowOff>124240</xdr:rowOff>
    </xdr:from>
    <xdr:to>
      <xdr:col>12</xdr:col>
      <xdr:colOff>455736</xdr:colOff>
      <xdr:row>25</xdr:row>
      <xdr:rowOff>147529</xdr:rowOff>
    </xdr:to>
    <xdr:sp macro="" textlink="">
      <xdr:nvSpPr>
        <xdr:cNvPr id="80" name="Oval 79"/>
        <xdr:cNvSpPr/>
      </xdr:nvSpPr>
      <xdr:spPr>
        <a:xfrm>
          <a:off x="9144001" y="4886740"/>
          <a:ext cx="455735" cy="437419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10</xdr:col>
      <xdr:colOff>58171</xdr:colOff>
      <xdr:row>24</xdr:row>
      <xdr:rowOff>127604</xdr:rowOff>
    </xdr:from>
    <xdr:to>
      <xdr:col>12</xdr:col>
      <xdr:colOff>1</xdr:colOff>
      <xdr:row>24</xdr:row>
      <xdr:rowOff>135885</xdr:rowOff>
    </xdr:to>
    <xdr:cxnSp macro="">
      <xdr:nvCxnSpPr>
        <xdr:cNvPr id="85" name="Straight Arrow Connector 84"/>
        <xdr:cNvCxnSpPr>
          <a:stCxn id="50" idx="6"/>
          <a:endCxn id="80" idx="2"/>
        </xdr:cNvCxnSpPr>
      </xdr:nvCxnSpPr>
      <xdr:spPr>
        <a:xfrm>
          <a:off x="7678171" y="5097169"/>
          <a:ext cx="1465830" cy="8281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562197</xdr:colOff>
      <xdr:row>22</xdr:row>
      <xdr:rowOff>194226</xdr:rowOff>
    </xdr:from>
    <xdr:to>
      <xdr:col>11</xdr:col>
      <xdr:colOff>329201</xdr:colOff>
      <xdr:row>24</xdr:row>
      <xdr:rowOff>61450</xdr:rowOff>
    </xdr:to>
    <xdr:sp macro="" textlink="">
      <xdr:nvSpPr>
        <xdr:cNvPr id="89" name="Rectangle 88"/>
        <xdr:cNvSpPr/>
      </xdr:nvSpPr>
      <xdr:spPr>
        <a:xfrm>
          <a:off x="8182197" y="4749661"/>
          <a:ext cx="529004" cy="281354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tx1"/>
              </a:solidFill>
            </a:rPr>
            <a:t>H=3</a:t>
          </a:r>
        </a:p>
      </xdr:txBody>
    </xdr:sp>
    <xdr:clientData/>
  </xdr:twoCellAnchor>
  <xdr:twoCellAnchor>
    <xdr:from>
      <xdr:col>8</xdr:col>
      <xdr:colOff>248671</xdr:colOff>
      <xdr:row>18</xdr:row>
      <xdr:rowOff>28211</xdr:rowOff>
    </xdr:from>
    <xdr:to>
      <xdr:col>9</xdr:col>
      <xdr:colOff>571500</xdr:colOff>
      <xdr:row>19</xdr:row>
      <xdr:rowOff>44776</xdr:rowOff>
    </xdr:to>
    <xdr:cxnSp macro="">
      <xdr:nvCxnSpPr>
        <xdr:cNvPr id="90" name="Straight Arrow Connector 89"/>
        <xdr:cNvCxnSpPr>
          <a:stCxn id="19" idx="6"/>
          <a:endCxn id="5" idx="2"/>
        </xdr:cNvCxnSpPr>
      </xdr:nvCxnSpPr>
      <xdr:spPr>
        <a:xfrm flipV="1">
          <a:off x="6344671" y="3755385"/>
          <a:ext cx="1084829" cy="22363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592015</xdr:colOff>
      <xdr:row>16</xdr:row>
      <xdr:rowOff>141219</xdr:rowOff>
    </xdr:from>
    <xdr:to>
      <xdr:col>9</xdr:col>
      <xdr:colOff>359019</xdr:colOff>
      <xdr:row>18</xdr:row>
      <xdr:rowOff>8442</xdr:rowOff>
    </xdr:to>
    <xdr:sp macro="" textlink="">
      <xdr:nvSpPr>
        <xdr:cNvPr id="93" name="Rectangle 92"/>
        <xdr:cNvSpPr/>
      </xdr:nvSpPr>
      <xdr:spPr>
        <a:xfrm>
          <a:off x="6688015" y="3454262"/>
          <a:ext cx="529004" cy="281354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tx1"/>
              </a:solidFill>
            </a:rPr>
            <a:t>F=1</a:t>
          </a:r>
        </a:p>
      </xdr:txBody>
    </xdr:sp>
    <xdr:clientData/>
  </xdr:twoCellAnchor>
  <xdr:twoCellAnchor>
    <xdr:from>
      <xdr:col>14</xdr:col>
      <xdr:colOff>753715</xdr:colOff>
      <xdr:row>23</xdr:row>
      <xdr:rowOff>115957</xdr:rowOff>
    </xdr:from>
    <xdr:to>
      <xdr:col>15</xdr:col>
      <xdr:colOff>447450</xdr:colOff>
      <xdr:row>25</xdr:row>
      <xdr:rowOff>139246</xdr:rowOff>
    </xdr:to>
    <xdr:sp macro="" textlink="">
      <xdr:nvSpPr>
        <xdr:cNvPr id="96" name="Oval 95"/>
        <xdr:cNvSpPr/>
      </xdr:nvSpPr>
      <xdr:spPr>
        <a:xfrm>
          <a:off x="11421715" y="4878457"/>
          <a:ext cx="455735" cy="437419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>
              <a:solidFill>
                <a:schemeClr val="tx1"/>
              </a:solidFill>
            </a:rPr>
            <a:t>8</a:t>
          </a:r>
        </a:p>
      </xdr:txBody>
    </xdr:sp>
    <xdr:clientData/>
  </xdr:twoCellAnchor>
  <xdr:twoCellAnchor>
    <xdr:from>
      <xdr:col>10</xdr:col>
      <xdr:colOff>265235</xdr:colOff>
      <xdr:row>18</xdr:row>
      <xdr:rowOff>28211</xdr:rowOff>
    </xdr:from>
    <xdr:to>
      <xdr:col>14</xdr:col>
      <xdr:colOff>753715</xdr:colOff>
      <xdr:row>24</xdr:row>
      <xdr:rowOff>127602</xdr:rowOff>
    </xdr:to>
    <xdr:cxnSp macro="">
      <xdr:nvCxnSpPr>
        <xdr:cNvPr id="97" name="Straight Arrow Connector 96"/>
        <xdr:cNvCxnSpPr>
          <a:stCxn id="5" idx="6"/>
          <a:endCxn id="96" idx="2"/>
        </xdr:cNvCxnSpPr>
      </xdr:nvCxnSpPr>
      <xdr:spPr>
        <a:xfrm>
          <a:off x="7885235" y="3755385"/>
          <a:ext cx="3536480" cy="1341782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384312</xdr:colOff>
      <xdr:row>17</xdr:row>
      <xdr:rowOff>177249</xdr:rowOff>
    </xdr:from>
    <xdr:to>
      <xdr:col>1</xdr:col>
      <xdr:colOff>78047</xdr:colOff>
      <xdr:row>19</xdr:row>
      <xdr:rowOff>200538</xdr:rowOff>
    </xdr:to>
    <xdr:sp macro="" textlink="">
      <xdr:nvSpPr>
        <xdr:cNvPr id="98" name="Oval 97"/>
        <xdr:cNvSpPr/>
      </xdr:nvSpPr>
      <xdr:spPr>
        <a:xfrm>
          <a:off x="384312" y="3697358"/>
          <a:ext cx="455735" cy="437419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404829</xdr:colOff>
      <xdr:row>17</xdr:row>
      <xdr:rowOff>61705</xdr:rowOff>
    </xdr:from>
    <xdr:to>
      <xdr:col>12</xdr:col>
      <xdr:colOff>171833</xdr:colOff>
      <xdr:row>18</xdr:row>
      <xdr:rowOff>135994</xdr:rowOff>
    </xdr:to>
    <xdr:sp macro="" textlink="">
      <xdr:nvSpPr>
        <xdr:cNvPr id="101" name="Rectangle 100"/>
        <xdr:cNvSpPr/>
      </xdr:nvSpPr>
      <xdr:spPr>
        <a:xfrm>
          <a:off x="8786829" y="3581814"/>
          <a:ext cx="529004" cy="281354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tx1"/>
              </a:solidFill>
            </a:rPr>
            <a:t>G=5</a:t>
          </a:r>
        </a:p>
      </xdr:txBody>
    </xdr:sp>
    <xdr:clientData/>
  </xdr:twoCellAnchor>
  <xdr:twoCellAnchor>
    <xdr:from>
      <xdr:col>10</xdr:col>
      <xdr:colOff>265235</xdr:colOff>
      <xdr:row>18</xdr:row>
      <xdr:rowOff>28211</xdr:rowOff>
    </xdr:from>
    <xdr:to>
      <xdr:col>12</xdr:col>
      <xdr:colOff>1</xdr:colOff>
      <xdr:row>24</xdr:row>
      <xdr:rowOff>135885</xdr:rowOff>
    </xdr:to>
    <xdr:cxnSp macro="">
      <xdr:nvCxnSpPr>
        <xdr:cNvPr id="104" name="Straight Arrow Connector 103"/>
        <xdr:cNvCxnSpPr>
          <a:stCxn id="5" idx="6"/>
          <a:endCxn id="80" idx="2"/>
        </xdr:cNvCxnSpPr>
      </xdr:nvCxnSpPr>
      <xdr:spPr>
        <a:xfrm>
          <a:off x="7885235" y="3755385"/>
          <a:ext cx="1258766" cy="135006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209359</xdr:colOff>
      <xdr:row>20</xdr:row>
      <xdr:rowOff>114715</xdr:rowOff>
    </xdr:from>
    <xdr:to>
      <xdr:col>11</xdr:col>
      <xdr:colOff>738363</xdr:colOff>
      <xdr:row>21</xdr:row>
      <xdr:rowOff>189003</xdr:rowOff>
    </xdr:to>
    <xdr:sp macro="" textlink="">
      <xdr:nvSpPr>
        <xdr:cNvPr id="108" name="Rectangle 107"/>
        <xdr:cNvSpPr/>
      </xdr:nvSpPr>
      <xdr:spPr>
        <a:xfrm>
          <a:off x="8591359" y="4256019"/>
          <a:ext cx="529004" cy="281354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tx1"/>
              </a:solidFill>
            </a:rPr>
            <a:t>K=1</a:t>
          </a:r>
        </a:p>
      </xdr:txBody>
    </xdr:sp>
    <xdr:clientData/>
  </xdr:twoCellAnchor>
  <xdr:twoCellAnchor>
    <xdr:from>
      <xdr:col>24</xdr:col>
      <xdr:colOff>202095</xdr:colOff>
      <xdr:row>23</xdr:row>
      <xdr:rowOff>94423</xdr:rowOff>
    </xdr:from>
    <xdr:to>
      <xdr:col>24</xdr:col>
      <xdr:colOff>657830</xdr:colOff>
      <xdr:row>25</xdr:row>
      <xdr:rowOff>117712</xdr:rowOff>
    </xdr:to>
    <xdr:sp macro="" textlink="">
      <xdr:nvSpPr>
        <xdr:cNvPr id="116" name="Oval 115"/>
        <xdr:cNvSpPr/>
      </xdr:nvSpPr>
      <xdr:spPr>
        <a:xfrm>
          <a:off x="18490095" y="4856923"/>
          <a:ext cx="455735" cy="437419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455736</xdr:colOff>
      <xdr:row>24</xdr:row>
      <xdr:rowOff>127602</xdr:rowOff>
    </xdr:from>
    <xdr:to>
      <xdr:col>14</xdr:col>
      <xdr:colOff>753715</xdr:colOff>
      <xdr:row>24</xdr:row>
      <xdr:rowOff>135885</xdr:rowOff>
    </xdr:to>
    <xdr:cxnSp macro="">
      <xdr:nvCxnSpPr>
        <xdr:cNvPr id="121" name="Straight Arrow Connector 120"/>
        <xdr:cNvCxnSpPr>
          <a:stCxn id="80" idx="6"/>
          <a:endCxn id="96" idx="2"/>
        </xdr:cNvCxnSpPr>
      </xdr:nvCxnSpPr>
      <xdr:spPr>
        <a:xfrm flipV="1">
          <a:off x="9599736" y="5097167"/>
          <a:ext cx="1821979" cy="8283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598642</xdr:colOff>
      <xdr:row>23</xdr:row>
      <xdr:rowOff>23606</xdr:rowOff>
    </xdr:from>
    <xdr:to>
      <xdr:col>13</xdr:col>
      <xdr:colOff>365646</xdr:colOff>
      <xdr:row>24</xdr:row>
      <xdr:rowOff>97895</xdr:rowOff>
    </xdr:to>
    <xdr:sp macro="" textlink="">
      <xdr:nvSpPr>
        <xdr:cNvPr id="127" name="Rectangle 126"/>
        <xdr:cNvSpPr/>
      </xdr:nvSpPr>
      <xdr:spPr>
        <a:xfrm>
          <a:off x="9742642" y="4786106"/>
          <a:ext cx="529004" cy="281354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tx1"/>
              </a:solidFill>
            </a:rPr>
            <a:t>I=4</a:t>
          </a:r>
        </a:p>
      </xdr:txBody>
    </xdr:sp>
    <xdr:clientData/>
  </xdr:twoCellAnchor>
  <xdr:twoCellAnchor>
    <xdr:from>
      <xdr:col>9</xdr:col>
      <xdr:colOff>430695</xdr:colOff>
      <xdr:row>28</xdr:row>
      <xdr:rowOff>49696</xdr:rowOff>
    </xdr:from>
    <xdr:to>
      <xdr:col>10</xdr:col>
      <xdr:colOff>124430</xdr:colOff>
      <xdr:row>30</xdr:row>
      <xdr:rowOff>72984</xdr:rowOff>
    </xdr:to>
    <xdr:sp macro="" textlink="">
      <xdr:nvSpPr>
        <xdr:cNvPr id="137" name="Oval 136"/>
        <xdr:cNvSpPr/>
      </xdr:nvSpPr>
      <xdr:spPr>
        <a:xfrm>
          <a:off x="7288695" y="5847522"/>
          <a:ext cx="455735" cy="437419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8</xdr:col>
      <xdr:colOff>318244</xdr:colOff>
      <xdr:row>29</xdr:row>
      <xdr:rowOff>56372</xdr:rowOff>
    </xdr:from>
    <xdr:to>
      <xdr:col>9</xdr:col>
      <xdr:colOff>430695</xdr:colOff>
      <xdr:row>29</xdr:row>
      <xdr:rowOff>61341</xdr:rowOff>
    </xdr:to>
    <xdr:cxnSp macro="">
      <xdr:nvCxnSpPr>
        <xdr:cNvPr id="138" name="Straight Arrow Connector 137"/>
        <xdr:cNvCxnSpPr>
          <a:stCxn id="22" idx="6"/>
          <a:endCxn id="137" idx="2"/>
        </xdr:cNvCxnSpPr>
      </xdr:nvCxnSpPr>
      <xdr:spPr>
        <a:xfrm>
          <a:off x="6414244" y="6061263"/>
          <a:ext cx="874451" cy="4969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534037</xdr:colOff>
      <xdr:row>29</xdr:row>
      <xdr:rowOff>132937</xdr:rowOff>
    </xdr:from>
    <xdr:to>
      <xdr:col>9</xdr:col>
      <xdr:colOff>301041</xdr:colOff>
      <xdr:row>31</xdr:row>
      <xdr:rowOff>160</xdr:rowOff>
    </xdr:to>
    <xdr:sp macro="" textlink="">
      <xdr:nvSpPr>
        <xdr:cNvPr id="141" name="Rectangle 140"/>
        <xdr:cNvSpPr/>
      </xdr:nvSpPr>
      <xdr:spPr>
        <a:xfrm>
          <a:off x="6630037" y="6137828"/>
          <a:ext cx="529004" cy="281354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tx1"/>
              </a:solidFill>
            </a:rPr>
            <a:t>J=6</a:t>
          </a:r>
        </a:p>
      </xdr:txBody>
    </xdr:sp>
    <xdr:clientData/>
  </xdr:twoCellAnchor>
  <xdr:twoCellAnchor>
    <xdr:from>
      <xdr:col>10</xdr:col>
      <xdr:colOff>124430</xdr:colOff>
      <xdr:row>24</xdr:row>
      <xdr:rowOff>127602</xdr:rowOff>
    </xdr:from>
    <xdr:to>
      <xdr:col>14</xdr:col>
      <xdr:colOff>753715</xdr:colOff>
      <xdr:row>29</xdr:row>
      <xdr:rowOff>61341</xdr:rowOff>
    </xdr:to>
    <xdr:cxnSp macro="">
      <xdr:nvCxnSpPr>
        <xdr:cNvPr id="147" name="Straight Arrow Connector 146"/>
        <xdr:cNvCxnSpPr>
          <a:stCxn id="137" idx="6"/>
          <a:endCxn id="96" idx="2"/>
        </xdr:cNvCxnSpPr>
      </xdr:nvCxnSpPr>
      <xdr:spPr>
        <a:xfrm flipV="1">
          <a:off x="7744430" y="5097167"/>
          <a:ext cx="3677285" cy="96906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424707</xdr:colOff>
      <xdr:row>27</xdr:row>
      <xdr:rowOff>98149</xdr:rowOff>
    </xdr:from>
    <xdr:to>
      <xdr:col>13</xdr:col>
      <xdr:colOff>191711</xdr:colOff>
      <xdr:row>28</xdr:row>
      <xdr:rowOff>172438</xdr:rowOff>
    </xdr:to>
    <xdr:sp macro="" textlink="">
      <xdr:nvSpPr>
        <xdr:cNvPr id="153" name="Rectangle 152"/>
        <xdr:cNvSpPr/>
      </xdr:nvSpPr>
      <xdr:spPr>
        <a:xfrm>
          <a:off x="9568707" y="5688910"/>
          <a:ext cx="529004" cy="281354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tx1"/>
              </a:solidFill>
            </a:rPr>
            <a:t>B=3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0</xdr:rowOff>
    </xdr:from>
    <xdr:to>
      <xdr:col>13</xdr:col>
      <xdr:colOff>104775</xdr:colOff>
      <xdr:row>15</xdr:row>
      <xdr:rowOff>219730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" y="0"/>
          <a:ext cx="6229350" cy="3391555"/>
        </a:xfrm>
        <a:prstGeom prst="rect">
          <a:avLst/>
        </a:prstGeom>
      </xdr:spPr>
    </xdr:pic>
    <xdr:clientData/>
  </xdr:twoCellAnchor>
  <xdr:twoCellAnchor editAs="oneCell">
    <xdr:from>
      <xdr:col>13</xdr:col>
      <xdr:colOff>176229</xdr:colOff>
      <xdr:row>0</xdr:row>
      <xdr:rowOff>153643</xdr:rowOff>
    </xdr:from>
    <xdr:to>
      <xdr:col>24</xdr:col>
      <xdr:colOff>276639</xdr:colOff>
      <xdr:row>2</xdr:row>
      <xdr:rowOff>197443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15129" y="153643"/>
          <a:ext cx="5548710" cy="462900"/>
        </a:xfrm>
        <a:prstGeom prst="rect">
          <a:avLst/>
        </a:prstGeom>
      </xdr:spPr>
    </xdr:pic>
    <xdr:clientData/>
  </xdr:twoCellAnchor>
  <xdr:twoCellAnchor>
    <xdr:from>
      <xdr:col>5</xdr:col>
      <xdr:colOff>381000</xdr:colOff>
      <xdr:row>18</xdr:row>
      <xdr:rowOff>219075</xdr:rowOff>
    </xdr:from>
    <xdr:to>
      <xdr:col>7</xdr:col>
      <xdr:colOff>94517</xdr:colOff>
      <xdr:row>18</xdr:row>
      <xdr:rowOff>219075</xdr:rowOff>
    </xdr:to>
    <xdr:cxnSp macro="">
      <xdr:nvCxnSpPr>
        <xdr:cNvPr id="4" name="Straight Arrow Connector 3"/>
        <xdr:cNvCxnSpPr/>
      </xdr:nvCxnSpPr>
      <xdr:spPr>
        <a:xfrm>
          <a:off x="2857500" y="4076700"/>
          <a:ext cx="704117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21</xdr:row>
      <xdr:rowOff>228600</xdr:rowOff>
    </xdr:from>
    <xdr:to>
      <xdr:col>11</xdr:col>
      <xdr:colOff>476250</xdr:colOff>
      <xdr:row>26</xdr:row>
      <xdr:rowOff>1</xdr:rowOff>
    </xdr:to>
    <xdr:cxnSp macro="">
      <xdr:nvCxnSpPr>
        <xdr:cNvPr id="5" name="Straight Arrow Connector 4"/>
        <xdr:cNvCxnSpPr/>
      </xdr:nvCxnSpPr>
      <xdr:spPr>
        <a:xfrm flipV="1">
          <a:off x="4953000" y="4800600"/>
          <a:ext cx="971550" cy="933451"/>
        </a:xfrm>
        <a:prstGeom prst="straightConnector1">
          <a:avLst/>
        </a:prstGeom>
        <a:ln w="5715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26</xdr:row>
      <xdr:rowOff>0</xdr:rowOff>
    </xdr:from>
    <xdr:to>
      <xdr:col>12</xdr:col>
      <xdr:colOff>57150</xdr:colOff>
      <xdr:row>26</xdr:row>
      <xdr:rowOff>1</xdr:rowOff>
    </xdr:to>
    <xdr:cxnSp macro="">
      <xdr:nvCxnSpPr>
        <xdr:cNvPr id="8" name="Straight Arrow Connector 7"/>
        <xdr:cNvCxnSpPr/>
      </xdr:nvCxnSpPr>
      <xdr:spPr>
        <a:xfrm flipV="1">
          <a:off x="4972050" y="5734050"/>
          <a:ext cx="1028700" cy="1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26</xdr:row>
      <xdr:rowOff>9525</xdr:rowOff>
    </xdr:from>
    <xdr:to>
      <xdr:col>12</xdr:col>
      <xdr:colOff>0</xdr:colOff>
      <xdr:row>30</xdr:row>
      <xdr:rowOff>38100</xdr:rowOff>
    </xdr:to>
    <xdr:cxnSp macro="">
      <xdr:nvCxnSpPr>
        <xdr:cNvPr id="11" name="Straight Arrow Connector 10"/>
        <xdr:cNvCxnSpPr/>
      </xdr:nvCxnSpPr>
      <xdr:spPr>
        <a:xfrm>
          <a:off x="4962525" y="5743575"/>
          <a:ext cx="981075" cy="92392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18</xdr:row>
      <xdr:rowOff>200025</xdr:rowOff>
    </xdr:from>
    <xdr:to>
      <xdr:col>16</xdr:col>
      <xdr:colOff>485775</xdr:colOff>
      <xdr:row>22</xdr:row>
      <xdr:rowOff>28577</xdr:rowOff>
    </xdr:to>
    <xdr:cxnSp macro="">
      <xdr:nvCxnSpPr>
        <xdr:cNvPr id="14" name="Straight Arrow Connector 13"/>
        <xdr:cNvCxnSpPr/>
      </xdr:nvCxnSpPr>
      <xdr:spPr>
        <a:xfrm flipV="1">
          <a:off x="7429500" y="4057650"/>
          <a:ext cx="981075" cy="781052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25</xdr:row>
      <xdr:rowOff>228600</xdr:rowOff>
    </xdr:from>
    <xdr:to>
      <xdr:col>21</xdr:col>
      <xdr:colOff>476250</xdr:colOff>
      <xdr:row>26</xdr:row>
      <xdr:rowOff>28577</xdr:rowOff>
    </xdr:to>
    <xdr:cxnSp macro="">
      <xdr:nvCxnSpPr>
        <xdr:cNvPr id="16" name="Straight Arrow Connector 15"/>
        <xdr:cNvCxnSpPr/>
      </xdr:nvCxnSpPr>
      <xdr:spPr>
        <a:xfrm flipV="1">
          <a:off x="7439025" y="5724525"/>
          <a:ext cx="3438525" cy="38102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22</xdr:row>
      <xdr:rowOff>9527</xdr:rowOff>
    </xdr:from>
    <xdr:to>
      <xdr:col>22</xdr:col>
      <xdr:colOff>9525</xdr:colOff>
      <xdr:row>25</xdr:row>
      <xdr:rowOff>190500</xdr:rowOff>
    </xdr:to>
    <xdr:cxnSp macro="">
      <xdr:nvCxnSpPr>
        <xdr:cNvPr id="18" name="Straight Arrow Connector 17"/>
        <xdr:cNvCxnSpPr/>
      </xdr:nvCxnSpPr>
      <xdr:spPr>
        <a:xfrm>
          <a:off x="7439025" y="4819652"/>
          <a:ext cx="3467100" cy="866773"/>
        </a:xfrm>
        <a:prstGeom prst="straightConnector1">
          <a:avLst/>
        </a:prstGeom>
        <a:ln w="5715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466725</xdr:colOff>
      <xdr:row>26</xdr:row>
      <xdr:rowOff>57150</xdr:rowOff>
    </xdr:from>
    <xdr:to>
      <xdr:col>21</xdr:col>
      <xdr:colOff>485775</xdr:colOff>
      <xdr:row>30</xdr:row>
      <xdr:rowOff>9527</xdr:rowOff>
    </xdr:to>
    <xdr:cxnSp macro="">
      <xdr:nvCxnSpPr>
        <xdr:cNvPr id="20" name="Straight Arrow Connector 19"/>
        <xdr:cNvCxnSpPr/>
      </xdr:nvCxnSpPr>
      <xdr:spPr>
        <a:xfrm flipV="1">
          <a:off x="9877425" y="5791200"/>
          <a:ext cx="1009650" cy="847727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30</xdr:row>
      <xdr:rowOff>9525</xdr:rowOff>
    </xdr:from>
    <xdr:to>
      <xdr:col>17</xdr:col>
      <xdr:colOff>9525</xdr:colOff>
      <xdr:row>30</xdr:row>
      <xdr:rowOff>9526</xdr:rowOff>
    </xdr:to>
    <xdr:cxnSp macro="">
      <xdr:nvCxnSpPr>
        <xdr:cNvPr id="22" name="Straight Arrow Connector 21"/>
        <xdr:cNvCxnSpPr/>
      </xdr:nvCxnSpPr>
      <xdr:spPr>
        <a:xfrm>
          <a:off x="7439025" y="6638925"/>
          <a:ext cx="990600" cy="1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476250</xdr:colOff>
      <xdr:row>30</xdr:row>
      <xdr:rowOff>4</xdr:rowOff>
    </xdr:from>
    <xdr:to>
      <xdr:col>16</xdr:col>
      <xdr:colOff>476250</xdr:colOff>
      <xdr:row>33</xdr:row>
      <xdr:rowOff>219075</xdr:rowOff>
    </xdr:to>
    <xdr:cxnSp macro="">
      <xdr:nvCxnSpPr>
        <xdr:cNvPr id="24" name="Straight Arrow Connector 23"/>
        <xdr:cNvCxnSpPr/>
      </xdr:nvCxnSpPr>
      <xdr:spPr>
        <a:xfrm>
          <a:off x="7410450" y="6629404"/>
          <a:ext cx="990600" cy="876296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33</xdr:row>
      <xdr:rowOff>190500</xdr:rowOff>
    </xdr:from>
    <xdr:to>
      <xdr:col>22</xdr:col>
      <xdr:colOff>19050</xdr:colOff>
      <xdr:row>33</xdr:row>
      <xdr:rowOff>190504</xdr:rowOff>
    </xdr:to>
    <xdr:cxnSp macro="">
      <xdr:nvCxnSpPr>
        <xdr:cNvPr id="28" name="Straight Arrow Connector 27"/>
        <xdr:cNvCxnSpPr/>
      </xdr:nvCxnSpPr>
      <xdr:spPr>
        <a:xfrm flipV="1">
          <a:off x="9906000" y="7477125"/>
          <a:ext cx="1009650" cy="4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18</xdr:row>
      <xdr:rowOff>228604</xdr:rowOff>
    </xdr:from>
    <xdr:to>
      <xdr:col>27</xdr:col>
      <xdr:colOff>0</xdr:colOff>
      <xdr:row>22</xdr:row>
      <xdr:rowOff>209550</xdr:rowOff>
    </xdr:to>
    <xdr:cxnSp macro="">
      <xdr:nvCxnSpPr>
        <xdr:cNvPr id="30" name="Straight Arrow Connector 29"/>
        <xdr:cNvCxnSpPr/>
      </xdr:nvCxnSpPr>
      <xdr:spPr>
        <a:xfrm>
          <a:off x="12392025" y="4086229"/>
          <a:ext cx="981075" cy="933446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22</xdr:row>
      <xdr:rowOff>228600</xdr:rowOff>
    </xdr:from>
    <xdr:to>
      <xdr:col>27</xdr:col>
      <xdr:colOff>0</xdr:colOff>
      <xdr:row>25</xdr:row>
      <xdr:rowOff>219079</xdr:rowOff>
    </xdr:to>
    <xdr:cxnSp macro="">
      <xdr:nvCxnSpPr>
        <xdr:cNvPr id="32" name="Straight Arrow Connector 31"/>
        <xdr:cNvCxnSpPr/>
      </xdr:nvCxnSpPr>
      <xdr:spPr>
        <a:xfrm flipV="1">
          <a:off x="12382500" y="5038725"/>
          <a:ext cx="990600" cy="676279"/>
        </a:xfrm>
        <a:prstGeom prst="straightConnector1">
          <a:avLst/>
        </a:prstGeom>
        <a:ln w="5715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476250</xdr:colOff>
      <xdr:row>19</xdr:row>
      <xdr:rowOff>0</xdr:rowOff>
    </xdr:from>
    <xdr:to>
      <xdr:col>22</xdr:col>
      <xdr:colOff>19050</xdr:colOff>
      <xdr:row>19</xdr:row>
      <xdr:rowOff>9531</xdr:rowOff>
    </xdr:to>
    <xdr:cxnSp macro="">
      <xdr:nvCxnSpPr>
        <xdr:cNvPr id="34" name="Straight Arrow Connector 33"/>
        <xdr:cNvCxnSpPr/>
      </xdr:nvCxnSpPr>
      <xdr:spPr>
        <a:xfrm flipV="1">
          <a:off x="9886950" y="4095750"/>
          <a:ext cx="1028700" cy="9531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15</xdr:row>
      <xdr:rowOff>0</xdr:rowOff>
    </xdr:from>
    <xdr:to>
      <xdr:col>22</xdr:col>
      <xdr:colOff>19050</xdr:colOff>
      <xdr:row>18</xdr:row>
      <xdr:rowOff>228607</xdr:rowOff>
    </xdr:to>
    <xdr:cxnSp macro="">
      <xdr:nvCxnSpPr>
        <xdr:cNvPr id="37" name="Straight Arrow Connector 36"/>
        <xdr:cNvCxnSpPr/>
      </xdr:nvCxnSpPr>
      <xdr:spPr>
        <a:xfrm flipV="1">
          <a:off x="9906000" y="3171825"/>
          <a:ext cx="1009650" cy="914407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476250</xdr:colOff>
      <xdr:row>15</xdr:row>
      <xdr:rowOff>7</xdr:rowOff>
    </xdr:from>
    <xdr:to>
      <xdr:col>31</xdr:col>
      <xdr:colOff>485775</xdr:colOff>
      <xdr:row>22</xdr:row>
      <xdr:rowOff>142875</xdr:rowOff>
    </xdr:to>
    <xdr:cxnSp macro="">
      <xdr:nvCxnSpPr>
        <xdr:cNvPr id="39" name="Straight Arrow Connector 38"/>
        <xdr:cNvCxnSpPr/>
      </xdr:nvCxnSpPr>
      <xdr:spPr>
        <a:xfrm>
          <a:off x="12363450" y="3171832"/>
          <a:ext cx="3476625" cy="1781168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66675</xdr:colOff>
      <xdr:row>23</xdr:row>
      <xdr:rowOff>123825</xdr:rowOff>
    </xdr:from>
    <xdr:to>
      <xdr:col>32</xdr:col>
      <xdr:colOff>9525</xdr:colOff>
      <xdr:row>33</xdr:row>
      <xdr:rowOff>180982</xdr:rowOff>
    </xdr:to>
    <xdr:cxnSp macro="">
      <xdr:nvCxnSpPr>
        <xdr:cNvPr id="41" name="Straight Arrow Connector 40"/>
        <xdr:cNvCxnSpPr/>
      </xdr:nvCxnSpPr>
      <xdr:spPr>
        <a:xfrm flipV="1">
          <a:off x="12449175" y="5172075"/>
          <a:ext cx="3409950" cy="2295532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485775</xdr:colOff>
      <xdr:row>22</xdr:row>
      <xdr:rowOff>219075</xdr:rowOff>
    </xdr:from>
    <xdr:to>
      <xdr:col>31</xdr:col>
      <xdr:colOff>457200</xdr:colOff>
      <xdr:row>23</xdr:row>
      <xdr:rowOff>19050</xdr:rowOff>
    </xdr:to>
    <xdr:cxnSp macro="">
      <xdr:nvCxnSpPr>
        <xdr:cNvPr id="43" name="Straight Arrow Connector 42"/>
        <xdr:cNvCxnSpPr/>
      </xdr:nvCxnSpPr>
      <xdr:spPr>
        <a:xfrm>
          <a:off x="14849475" y="5029200"/>
          <a:ext cx="962025" cy="38100"/>
        </a:xfrm>
        <a:prstGeom prst="straightConnector1">
          <a:avLst/>
        </a:prstGeom>
        <a:ln w="5715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344661</xdr:colOff>
      <xdr:row>14</xdr:row>
      <xdr:rowOff>35315</xdr:rowOff>
    </xdr:from>
    <xdr:to>
      <xdr:col>19</xdr:col>
      <xdr:colOff>8457</xdr:colOff>
      <xdr:row>30</xdr:row>
      <xdr:rowOff>46745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7478" y="3003802"/>
          <a:ext cx="6097727" cy="3403986"/>
        </a:xfrm>
        <a:prstGeom prst="rect">
          <a:avLst/>
        </a:prstGeom>
      </xdr:spPr>
    </xdr:pic>
    <xdr:clientData/>
  </xdr:twoCellAnchor>
  <xdr:twoCellAnchor>
    <xdr:from>
      <xdr:col>2</xdr:col>
      <xdr:colOff>322729</xdr:colOff>
      <xdr:row>19</xdr:row>
      <xdr:rowOff>152399</xdr:rowOff>
    </xdr:from>
    <xdr:to>
      <xdr:col>2</xdr:col>
      <xdr:colOff>322729</xdr:colOff>
      <xdr:row>21</xdr:row>
      <xdr:rowOff>9309</xdr:rowOff>
    </xdr:to>
    <xdr:cxnSp macro="">
      <xdr:nvCxnSpPr>
        <xdr:cNvPr id="3" name="Straight Arrow Connector 2"/>
        <xdr:cNvCxnSpPr/>
      </xdr:nvCxnSpPr>
      <xdr:spPr>
        <a:xfrm>
          <a:off x="1093694" y="4240305"/>
          <a:ext cx="0" cy="287216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23</xdr:row>
      <xdr:rowOff>78178</xdr:rowOff>
    </xdr:from>
    <xdr:to>
      <xdr:col>3</xdr:col>
      <xdr:colOff>343702</xdr:colOff>
      <xdr:row>28</xdr:row>
      <xdr:rowOff>51629</xdr:rowOff>
    </xdr:to>
    <xdr:cxnSp macro="">
      <xdr:nvCxnSpPr>
        <xdr:cNvPr id="4" name="Elbow Connector 3"/>
        <xdr:cNvCxnSpPr/>
      </xdr:nvCxnSpPr>
      <xdr:spPr>
        <a:xfrm>
          <a:off x="0" y="4954978"/>
          <a:ext cx="1516519" cy="1033625"/>
        </a:xfrm>
        <a:prstGeom prst="bentConnector3">
          <a:avLst>
            <a:gd name="adj1" fmla="val 99804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340659</xdr:colOff>
      <xdr:row>1</xdr:row>
      <xdr:rowOff>62753</xdr:rowOff>
    </xdr:from>
    <xdr:to>
      <xdr:col>4</xdr:col>
      <xdr:colOff>349624</xdr:colOff>
      <xdr:row>5</xdr:row>
      <xdr:rowOff>53787</xdr:rowOff>
    </xdr:to>
    <xdr:cxnSp macro="">
      <xdr:nvCxnSpPr>
        <xdr:cNvPr id="5" name="Straight Arrow Connector 4"/>
        <xdr:cNvCxnSpPr/>
      </xdr:nvCxnSpPr>
      <xdr:spPr>
        <a:xfrm flipV="1">
          <a:off x="1882588" y="277906"/>
          <a:ext cx="8965" cy="851646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358588</xdr:colOff>
      <xdr:row>5</xdr:row>
      <xdr:rowOff>116540</xdr:rowOff>
    </xdr:from>
    <xdr:to>
      <xdr:col>4</xdr:col>
      <xdr:colOff>358589</xdr:colOff>
      <xdr:row>10</xdr:row>
      <xdr:rowOff>116542</xdr:rowOff>
    </xdr:to>
    <xdr:cxnSp macro="">
      <xdr:nvCxnSpPr>
        <xdr:cNvPr id="7" name="Straight Arrow Connector 6"/>
        <xdr:cNvCxnSpPr/>
      </xdr:nvCxnSpPr>
      <xdr:spPr>
        <a:xfrm>
          <a:off x="1900517" y="1192305"/>
          <a:ext cx="1" cy="1075766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331694</xdr:colOff>
      <xdr:row>2</xdr:row>
      <xdr:rowOff>98612</xdr:rowOff>
    </xdr:from>
    <xdr:to>
      <xdr:col>10</xdr:col>
      <xdr:colOff>349623</xdr:colOff>
      <xdr:row>10</xdr:row>
      <xdr:rowOff>125506</xdr:rowOff>
    </xdr:to>
    <xdr:cxnSp macro="">
      <xdr:nvCxnSpPr>
        <xdr:cNvPr id="9" name="Straight Arrow Connector 8"/>
        <xdr:cNvCxnSpPr/>
      </xdr:nvCxnSpPr>
      <xdr:spPr>
        <a:xfrm flipV="1">
          <a:off x="4307346" y="512742"/>
          <a:ext cx="17929" cy="1683416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367554</xdr:colOff>
      <xdr:row>4</xdr:row>
      <xdr:rowOff>71717</xdr:rowOff>
    </xdr:from>
    <xdr:to>
      <xdr:col>7</xdr:col>
      <xdr:colOff>367555</xdr:colOff>
      <xdr:row>6</xdr:row>
      <xdr:rowOff>152400</xdr:rowOff>
    </xdr:to>
    <xdr:cxnSp macro="">
      <xdr:nvCxnSpPr>
        <xdr:cNvPr id="19" name="Straight Arrow Connector 18"/>
        <xdr:cNvCxnSpPr/>
      </xdr:nvCxnSpPr>
      <xdr:spPr>
        <a:xfrm>
          <a:off x="3065930" y="932329"/>
          <a:ext cx="1" cy="510989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43852</xdr:colOff>
      <xdr:row>6</xdr:row>
      <xdr:rowOff>53787</xdr:rowOff>
    </xdr:from>
    <xdr:to>
      <xdr:col>9</xdr:col>
      <xdr:colOff>43852</xdr:colOff>
      <xdr:row>7</xdr:row>
      <xdr:rowOff>188258</xdr:rowOff>
    </xdr:to>
    <xdr:cxnSp macro="">
      <xdr:nvCxnSpPr>
        <xdr:cNvPr id="21" name="Straight Arrow Connector 20"/>
        <xdr:cNvCxnSpPr/>
      </xdr:nvCxnSpPr>
      <xdr:spPr>
        <a:xfrm>
          <a:off x="3621939" y="1296178"/>
          <a:ext cx="0" cy="341537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347578</xdr:colOff>
      <xdr:row>6</xdr:row>
      <xdr:rowOff>107575</xdr:rowOff>
    </xdr:from>
    <xdr:to>
      <xdr:col>8</xdr:col>
      <xdr:colOff>356544</xdr:colOff>
      <xdr:row>11</xdr:row>
      <xdr:rowOff>152400</xdr:rowOff>
    </xdr:to>
    <xdr:cxnSp macro="">
      <xdr:nvCxnSpPr>
        <xdr:cNvPr id="26" name="Straight Arrow Connector 25"/>
        <xdr:cNvCxnSpPr/>
      </xdr:nvCxnSpPr>
      <xdr:spPr>
        <a:xfrm flipH="1">
          <a:off x="3528100" y="1349966"/>
          <a:ext cx="8966" cy="1080151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44823</xdr:colOff>
      <xdr:row>4</xdr:row>
      <xdr:rowOff>39757</xdr:rowOff>
    </xdr:from>
    <xdr:to>
      <xdr:col>8</xdr:col>
      <xdr:colOff>46383</xdr:colOff>
      <xdr:row>8</xdr:row>
      <xdr:rowOff>152400</xdr:rowOff>
    </xdr:to>
    <xdr:cxnSp macro="">
      <xdr:nvCxnSpPr>
        <xdr:cNvPr id="28" name="Straight Arrow Connector 27"/>
        <xdr:cNvCxnSpPr/>
      </xdr:nvCxnSpPr>
      <xdr:spPr>
        <a:xfrm flipH="1">
          <a:off x="3172336" y="887896"/>
          <a:ext cx="1560" cy="960782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5166</xdr:colOff>
      <xdr:row>8</xdr:row>
      <xdr:rowOff>69184</xdr:rowOff>
    </xdr:from>
    <xdr:to>
      <xdr:col>11</xdr:col>
      <xdr:colOff>5166</xdr:colOff>
      <xdr:row>9</xdr:row>
      <xdr:rowOff>203654</xdr:rowOff>
    </xdr:to>
    <xdr:cxnSp macro="">
      <xdr:nvCxnSpPr>
        <xdr:cNvPr id="31" name="Straight Arrow Connector 30"/>
        <xdr:cNvCxnSpPr/>
      </xdr:nvCxnSpPr>
      <xdr:spPr>
        <a:xfrm>
          <a:off x="4378383" y="1725706"/>
          <a:ext cx="0" cy="34153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372721</xdr:colOff>
      <xdr:row>1</xdr:row>
      <xdr:rowOff>82829</xdr:rowOff>
    </xdr:from>
    <xdr:to>
      <xdr:col>8</xdr:col>
      <xdr:colOff>203746</xdr:colOff>
      <xdr:row>8</xdr:row>
      <xdr:rowOff>159028</xdr:rowOff>
    </xdr:to>
    <xdr:cxnSp macro="">
      <xdr:nvCxnSpPr>
        <xdr:cNvPr id="13" name="Elbow Connector 12"/>
        <xdr:cNvCxnSpPr/>
      </xdr:nvCxnSpPr>
      <xdr:spPr>
        <a:xfrm rot="16200000" flipH="1">
          <a:off x="2308362" y="739644"/>
          <a:ext cx="1525656" cy="626156"/>
        </a:xfrm>
        <a:prstGeom prst="bentConnector3">
          <a:avLst>
            <a:gd name="adj1" fmla="val -1031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357809</xdr:colOff>
      <xdr:row>3</xdr:row>
      <xdr:rowOff>79512</xdr:rowOff>
    </xdr:from>
    <xdr:to>
      <xdr:col>8</xdr:col>
      <xdr:colOff>119271</xdr:colOff>
      <xdr:row>8</xdr:row>
      <xdr:rowOff>125895</xdr:rowOff>
    </xdr:to>
    <xdr:cxnSp macro="">
      <xdr:nvCxnSpPr>
        <xdr:cNvPr id="16" name="Elbow Connector 15"/>
        <xdr:cNvCxnSpPr/>
      </xdr:nvCxnSpPr>
      <xdr:spPr>
        <a:xfrm rot="16200000" flipH="1">
          <a:off x="2421835" y="997225"/>
          <a:ext cx="1106557" cy="543340"/>
        </a:xfrm>
        <a:prstGeom prst="bentConnector3">
          <a:avLst>
            <a:gd name="adj1" fmla="val 898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323024</xdr:colOff>
      <xdr:row>9</xdr:row>
      <xdr:rowOff>137493</xdr:rowOff>
    </xdr:from>
    <xdr:to>
      <xdr:col>11</xdr:col>
      <xdr:colOff>97736</xdr:colOff>
      <xdr:row>11</xdr:row>
      <xdr:rowOff>116280</xdr:rowOff>
    </xdr:to>
    <xdr:cxnSp macro="">
      <xdr:nvCxnSpPr>
        <xdr:cNvPr id="22" name="Elbow Connector 21"/>
        <xdr:cNvCxnSpPr/>
      </xdr:nvCxnSpPr>
      <xdr:spPr>
        <a:xfrm flipV="1">
          <a:off x="3901111" y="2001080"/>
          <a:ext cx="569842" cy="392917"/>
        </a:xfrm>
        <a:prstGeom prst="bentConnector3">
          <a:avLst>
            <a:gd name="adj1" fmla="val 10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179809</xdr:colOff>
      <xdr:row>19</xdr:row>
      <xdr:rowOff>104264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23809" cy="4085714"/>
        </a:xfrm>
        <a:prstGeom prst="rect">
          <a:avLst/>
        </a:prstGeom>
      </xdr:spPr>
    </xdr:pic>
    <xdr:clientData/>
  </xdr:twoCellAnchor>
  <xdr:twoCellAnchor>
    <xdr:from>
      <xdr:col>2</xdr:col>
      <xdr:colOff>311394</xdr:colOff>
      <xdr:row>21</xdr:row>
      <xdr:rowOff>66675</xdr:rowOff>
    </xdr:from>
    <xdr:to>
      <xdr:col>3</xdr:col>
      <xdr:colOff>253511</xdr:colOff>
      <xdr:row>21</xdr:row>
      <xdr:rowOff>66675</xdr:rowOff>
    </xdr:to>
    <xdr:cxnSp macro="">
      <xdr:nvCxnSpPr>
        <xdr:cNvPr id="4" name="Straight Arrow Connector 3"/>
        <xdr:cNvCxnSpPr/>
      </xdr:nvCxnSpPr>
      <xdr:spPr>
        <a:xfrm>
          <a:off x="1835394" y="4467225"/>
          <a:ext cx="704117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19</xdr:row>
      <xdr:rowOff>142875</xdr:rowOff>
    </xdr:from>
    <xdr:to>
      <xdr:col>0</xdr:col>
      <xdr:colOff>665285</xdr:colOff>
      <xdr:row>21</xdr:row>
      <xdr:rowOff>167055</xdr:rowOff>
    </xdr:to>
    <xdr:sp macro="" textlink="">
      <xdr:nvSpPr>
        <xdr:cNvPr id="5" name="Oval 4"/>
        <xdr:cNvSpPr/>
      </xdr:nvSpPr>
      <xdr:spPr>
        <a:xfrm>
          <a:off x="209550" y="4124325"/>
          <a:ext cx="455735" cy="44328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209550</xdr:colOff>
      <xdr:row>20</xdr:row>
      <xdr:rowOff>56418</xdr:rowOff>
    </xdr:from>
    <xdr:to>
      <xdr:col>1</xdr:col>
      <xdr:colOff>738554</xdr:colOff>
      <xdr:row>21</xdr:row>
      <xdr:rowOff>131153</xdr:rowOff>
    </xdr:to>
    <xdr:sp macro="" textlink="">
      <xdr:nvSpPr>
        <xdr:cNvPr id="6" name="Rectangle 5"/>
        <xdr:cNvSpPr/>
      </xdr:nvSpPr>
      <xdr:spPr>
        <a:xfrm>
          <a:off x="971550" y="4247418"/>
          <a:ext cx="529004" cy="284285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142875</xdr:colOff>
      <xdr:row>27</xdr:row>
      <xdr:rowOff>57150</xdr:rowOff>
    </xdr:from>
    <xdr:to>
      <xdr:col>5</xdr:col>
      <xdr:colOff>598610</xdr:colOff>
      <xdr:row>29</xdr:row>
      <xdr:rowOff>81330</xdr:rowOff>
    </xdr:to>
    <xdr:sp macro="" textlink="">
      <xdr:nvSpPr>
        <xdr:cNvPr id="7" name="Oval 6"/>
        <xdr:cNvSpPr/>
      </xdr:nvSpPr>
      <xdr:spPr>
        <a:xfrm>
          <a:off x="3952875" y="5715000"/>
          <a:ext cx="455735" cy="44328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5</xdr:col>
      <xdr:colOff>598610</xdr:colOff>
      <xdr:row>23</xdr:row>
      <xdr:rowOff>126390</xdr:rowOff>
    </xdr:from>
    <xdr:to>
      <xdr:col>8</xdr:col>
      <xdr:colOff>619125</xdr:colOff>
      <xdr:row>28</xdr:row>
      <xdr:rowOff>69240</xdr:rowOff>
    </xdr:to>
    <xdr:cxnSp macro="">
      <xdr:nvCxnSpPr>
        <xdr:cNvPr id="8" name="Straight Arrow Connector 7"/>
        <xdr:cNvCxnSpPr>
          <a:stCxn id="7" idx="6"/>
          <a:endCxn id="18" idx="2"/>
        </xdr:cNvCxnSpPr>
      </xdr:nvCxnSpPr>
      <xdr:spPr>
        <a:xfrm flipV="1">
          <a:off x="4408610" y="4946040"/>
          <a:ext cx="2306515" cy="9906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381000</xdr:colOff>
      <xdr:row>27</xdr:row>
      <xdr:rowOff>95250</xdr:rowOff>
    </xdr:from>
    <xdr:to>
      <xdr:col>8</xdr:col>
      <xdr:colOff>74735</xdr:colOff>
      <xdr:row>29</xdr:row>
      <xdr:rowOff>119430</xdr:rowOff>
    </xdr:to>
    <xdr:sp macro="" textlink="">
      <xdr:nvSpPr>
        <xdr:cNvPr id="9" name="Oval 8"/>
        <xdr:cNvSpPr/>
      </xdr:nvSpPr>
      <xdr:spPr>
        <a:xfrm>
          <a:off x="5715000" y="5753100"/>
          <a:ext cx="455735" cy="44328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5</xdr:col>
      <xdr:colOff>598610</xdr:colOff>
      <xdr:row>28</xdr:row>
      <xdr:rowOff>69240</xdr:rowOff>
    </xdr:from>
    <xdr:to>
      <xdr:col>7</xdr:col>
      <xdr:colOff>381000</xdr:colOff>
      <xdr:row>28</xdr:row>
      <xdr:rowOff>107340</xdr:rowOff>
    </xdr:to>
    <xdr:cxnSp macro="">
      <xdr:nvCxnSpPr>
        <xdr:cNvPr id="11" name="Straight Arrow Connector 10"/>
        <xdr:cNvCxnSpPr>
          <a:stCxn id="7" idx="6"/>
          <a:endCxn id="9" idx="2"/>
        </xdr:cNvCxnSpPr>
      </xdr:nvCxnSpPr>
      <xdr:spPr>
        <a:xfrm>
          <a:off x="4408610" y="5936640"/>
          <a:ext cx="1306390" cy="3810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352425</xdr:colOff>
      <xdr:row>27</xdr:row>
      <xdr:rowOff>161193</xdr:rowOff>
    </xdr:from>
    <xdr:to>
      <xdr:col>7</xdr:col>
      <xdr:colOff>119429</xdr:colOff>
      <xdr:row>29</xdr:row>
      <xdr:rowOff>26378</xdr:rowOff>
    </xdr:to>
    <xdr:sp macro="" textlink="">
      <xdr:nvSpPr>
        <xdr:cNvPr id="16" name="Rectangle 15"/>
        <xdr:cNvSpPr/>
      </xdr:nvSpPr>
      <xdr:spPr>
        <a:xfrm>
          <a:off x="4924425" y="5819043"/>
          <a:ext cx="529004" cy="284285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tx1"/>
              </a:solidFill>
            </a:rPr>
            <a:t>A=2</a:t>
          </a:r>
        </a:p>
      </xdr:txBody>
    </xdr:sp>
    <xdr:clientData/>
  </xdr:twoCellAnchor>
  <xdr:twoCellAnchor>
    <xdr:from>
      <xdr:col>8</xdr:col>
      <xdr:colOff>619125</xdr:colOff>
      <xdr:row>22</xdr:row>
      <xdr:rowOff>114300</xdr:rowOff>
    </xdr:from>
    <xdr:to>
      <xdr:col>9</xdr:col>
      <xdr:colOff>312860</xdr:colOff>
      <xdr:row>24</xdr:row>
      <xdr:rowOff>138480</xdr:rowOff>
    </xdr:to>
    <xdr:sp macro="" textlink="">
      <xdr:nvSpPr>
        <xdr:cNvPr id="18" name="Oval 17"/>
        <xdr:cNvSpPr/>
      </xdr:nvSpPr>
      <xdr:spPr>
        <a:xfrm>
          <a:off x="6715125" y="4724400"/>
          <a:ext cx="455735" cy="44328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6</xdr:col>
      <xdr:colOff>733425</xdr:colOff>
      <xdr:row>23</xdr:row>
      <xdr:rowOff>180243</xdr:rowOff>
    </xdr:from>
    <xdr:to>
      <xdr:col>7</xdr:col>
      <xdr:colOff>500429</xdr:colOff>
      <xdr:row>25</xdr:row>
      <xdr:rowOff>45428</xdr:rowOff>
    </xdr:to>
    <xdr:sp macro="" textlink="">
      <xdr:nvSpPr>
        <xdr:cNvPr id="23" name="Rectangle 22"/>
        <xdr:cNvSpPr/>
      </xdr:nvSpPr>
      <xdr:spPr>
        <a:xfrm>
          <a:off x="5305425" y="4999893"/>
          <a:ext cx="529004" cy="284285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tx1"/>
              </a:solidFill>
            </a:rPr>
            <a:t>C=4</a:t>
          </a:r>
        </a:p>
      </xdr:txBody>
    </xdr:sp>
    <xdr:clientData/>
  </xdr:twoCellAnchor>
  <xdr:twoCellAnchor>
    <xdr:from>
      <xdr:col>5</xdr:col>
      <xdr:colOff>598610</xdr:colOff>
      <xdr:row>28</xdr:row>
      <xdr:rowOff>69240</xdr:rowOff>
    </xdr:from>
    <xdr:to>
      <xdr:col>9</xdr:col>
      <xdr:colOff>723900</xdr:colOff>
      <xdr:row>36</xdr:row>
      <xdr:rowOff>183540</xdr:rowOff>
    </xdr:to>
    <xdr:cxnSp macro="">
      <xdr:nvCxnSpPr>
        <xdr:cNvPr id="27" name="Straight Arrow Connector 26"/>
        <xdr:cNvCxnSpPr>
          <a:stCxn id="7" idx="6"/>
          <a:endCxn id="39" idx="2"/>
        </xdr:cNvCxnSpPr>
      </xdr:nvCxnSpPr>
      <xdr:spPr>
        <a:xfrm>
          <a:off x="4408610" y="5936640"/>
          <a:ext cx="3173290" cy="17907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333375</xdr:colOff>
      <xdr:row>33</xdr:row>
      <xdr:rowOff>65943</xdr:rowOff>
    </xdr:from>
    <xdr:to>
      <xdr:col>8</xdr:col>
      <xdr:colOff>161925</xdr:colOff>
      <xdr:row>34</xdr:row>
      <xdr:rowOff>140678</xdr:rowOff>
    </xdr:to>
    <xdr:sp macro="" textlink="">
      <xdr:nvSpPr>
        <xdr:cNvPr id="30" name="Rectangle 29"/>
        <xdr:cNvSpPr/>
      </xdr:nvSpPr>
      <xdr:spPr>
        <a:xfrm>
          <a:off x="5667375" y="6981093"/>
          <a:ext cx="590550" cy="284285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tx1"/>
              </a:solidFill>
            </a:rPr>
            <a:t>D=12</a:t>
          </a:r>
        </a:p>
      </xdr:txBody>
    </xdr:sp>
    <xdr:clientData/>
  </xdr:twoCellAnchor>
  <xdr:twoCellAnchor>
    <xdr:from>
      <xdr:col>8</xdr:col>
      <xdr:colOff>74735</xdr:colOff>
      <xdr:row>23</xdr:row>
      <xdr:rowOff>126390</xdr:rowOff>
    </xdr:from>
    <xdr:to>
      <xdr:col>8</xdr:col>
      <xdr:colOff>619125</xdr:colOff>
      <xdr:row>28</xdr:row>
      <xdr:rowOff>107340</xdr:rowOff>
    </xdr:to>
    <xdr:cxnSp macro="">
      <xdr:nvCxnSpPr>
        <xdr:cNvPr id="32" name="Straight Arrow Connector 31"/>
        <xdr:cNvCxnSpPr>
          <a:stCxn id="9" idx="6"/>
          <a:endCxn id="18" idx="2"/>
        </xdr:cNvCxnSpPr>
      </xdr:nvCxnSpPr>
      <xdr:spPr>
        <a:xfrm flipV="1">
          <a:off x="6170735" y="4946040"/>
          <a:ext cx="544390" cy="102870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</xdr:colOff>
      <xdr:row>26</xdr:row>
      <xdr:rowOff>56418</xdr:rowOff>
    </xdr:from>
    <xdr:to>
      <xdr:col>9</xdr:col>
      <xdr:colOff>0</xdr:colOff>
      <xdr:row>27</xdr:row>
      <xdr:rowOff>152400</xdr:rowOff>
    </xdr:to>
    <xdr:sp macro="" textlink="">
      <xdr:nvSpPr>
        <xdr:cNvPr id="35" name="Rectangle 34"/>
        <xdr:cNvSpPr/>
      </xdr:nvSpPr>
      <xdr:spPr>
        <a:xfrm>
          <a:off x="6305550" y="5504718"/>
          <a:ext cx="552450" cy="305532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tx1"/>
              </a:solidFill>
            </a:rPr>
            <a:t>B=5</a:t>
          </a:r>
        </a:p>
      </xdr:txBody>
    </xdr:sp>
    <xdr:clientData/>
  </xdr:twoCellAnchor>
  <xdr:twoCellAnchor>
    <xdr:from>
      <xdr:col>8</xdr:col>
      <xdr:colOff>74735</xdr:colOff>
      <xdr:row>28</xdr:row>
      <xdr:rowOff>107340</xdr:rowOff>
    </xdr:from>
    <xdr:to>
      <xdr:col>9</xdr:col>
      <xdr:colOff>723900</xdr:colOff>
      <xdr:row>36</xdr:row>
      <xdr:rowOff>183540</xdr:rowOff>
    </xdr:to>
    <xdr:cxnSp macro="">
      <xdr:nvCxnSpPr>
        <xdr:cNvPr id="36" name="Straight Arrow Connector 35"/>
        <xdr:cNvCxnSpPr>
          <a:stCxn id="9" idx="6"/>
          <a:endCxn id="39" idx="2"/>
        </xdr:cNvCxnSpPr>
      </xdr:nvCxnSpPr>
      <xdr:spPr>
        <a:xfrm>
          <a:off x="6170735" y="5974740"/>
          <a:ext cx="1411165" cy="17526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723900</xdr:colOff>
      <xdr:row>35</xdr:row>
      <xdr:rowOff>171450</xdr:rowOff>
    </xdr:from>
    <xdr:to>
      <xdr:col>10</xdr:col>
      <xdr:colOff>417635</xdr:colOff>
      <xdr:row>37</xdr:row>
      <xdr:rowOff>195630</xdr:rowOff>
    </xdr:to>
    <xdr:sp macro="" textlink="">
      <xdr:nvSpPr>
        <xdr:cNvPr id="39" name="Oval 38"/>
        <xdr:cNvSpPr/>
      </xdr:nvSpPr>
      <xdr:spPr>
        <a:xfrm>
          <a:off x="7581900" y="7505700"/>
          <a:ext cx="455735" cy="44328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8</xdr:col>
      <xdr:colOff>428625</xdr:colOff>
      <xdr:row>30</xdr:row>
      <xdr:rowOff>161193</xdr:rowOff>
    </xdr:from>
    <xdr:to>
      <xdr:col>9</xdr:col>
      <xdr:colOff>195629</xdr:colOff>
      <xdr:row>32</xdr:row>
      <xdr:rowOff>26378</xdr:rowOff>
    </xdr:to>
    <xdr:sp macro="" textlink="">
      <xdr:nvSpPr>
        <xdr:cNvPr id="42" name="Rectangle 41"/>
        <xdr:cNvSpPr/>
      </xdr:nvSpPr>
      <xdr:spPr>
        <a:xfrm>
          <a:off x="6524625" y="6447693"/>
          <a:ext cx="529004" cy="284285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tx1"/>
              </a:solidFill>
            </a:rPr>
            <a:t>G=7</a:t>
          </a:r>
        </a:p>
      </xdr:txBody>
    </xdr:sp>
    <xdr:clientData/>
  </xdr:twoCellAnchor>
  <xdr:twoCellAnchor>
    <xdr:from>
      <xdr:col>9</xdr:col>
      <xdr:colOff>312860</xdr:colOff>
      <xdr:row>23</xdr:row>
      <xdr:rowOff>126390</xdr:rowOff>
    </xdr:from>
    <xdr:to>
      <xdr:col>9</xdr:col>
      <xdr:colOff>723900</xdr:colOff>
      <xdr:row>36</xdr:row>
      <xdr:rowOff>183540</xdr:rowOff>
    </xdr:to>
    <xdr:cxnSp macro="">
      <xdr:nvCxnSpPr>
        <xdr:cNvPr id="44" name="Straight Arrow Connector 43"/>
        <xdr:cNvCxnSpPr>
          <a:stCxn id="18" idx="6"/>
          <a:endCxn id="39" idx="2"/>
        </xdr:cNvCxnSpPr>
      </xdr:nvCxnSpPr>
      <xdr:spPr>
        <a:xfrm>
          <a:off x="7170860" y="4946040"/>
          <a:ext cx="411040" cy="278130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381000</xdr:colOff>
      <xdr:row>28</xdr:row>
      <xdr:rowOff>161193</xdr:rowOff>
    </xdr:from>
    <xdr:to>
      <xdr:col>10</xdr:col>
      <xdr:colOff>148004</xdr:colOff>
      <xdr:row>30</xdr:row>
      <xdr:rowOff>26378</xdr:rowOff>
    </xdr:to>
    <xdr:sp macro="" textlink="">
      <xdr:nvSpPr>
        <xdr:cNvPr id="49" name="Rectangle 48"/>
        <xdr:cNvSpPr/>
      </xdr:nvSpPr>
      <xdr:spPr>
        <a:xfrm>
          <a:off x="7239000" y="6028593"/>
          <a:ext cx="529004" cy="284285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tx1"/>
              </a:solidFill>
            </a:rPr>
            <a:t>E=9</a:t>
          </a:r>
        </a:p>
      </xdr:txBody>
    </xdr:sp>
    <xdr:clientData/>
  </xdr:twoCellAnchor>
  <xdr:twoCellAnchor>
    <xdr:from>
      <xdr:col>9</xdr:col>
      <xdr:colOff>312860</xdr:colOff>
      <xdr:row>23</xdr:row>
      <xdr:rowOff>126390</xdr:rowOff>
    </xdr:from>
    <xdr:to>
      <xdr:col>12</xdr:col>
      <xdr:colOff>38100</xdr:colOff>
      <xdr:row>28</xdr:row>
      <xdr:rowOff>202590</xdr:rowOff>
    </xdr:to>
    <xdr:cxnSp macro="">
      <xdr:nvCxnSpPr>
        <xdr:cNvPr id="50" name="Straight Arrow Connector 49"/>
        <xdr:cNvCxnSpPr>
          <a:stCxn id="18" idx="6"/>
          <a:endCxn id="53" idx="2"/>
        </xdr:cNvCxnSpPr>
      </xdr:nvCxnSpPr>
      <xdr:spPr>
        <a:xfrm>
          <a:off x="7170860" y="4946040"/>
          <a:ext cx="2011240" cy="112395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27</xdr:row>
      <xdr:rowOff>190500</xdr:rowOff>
    </xdr:from>
    <xdr:to>
      <xdr:col>12</xdr:col>
      <xdr:colOff>493835</xdr:colOff>
      <xdr:row>30</xdr:row>
      <xdr:rowOff>5130</xdr:rowOff>
    </xdr:to>
    <xdr:sp macro="" textlink="">
      <xdr:nvSpPr>
        <xdr:cNvPr id="53" name="Oval 52"/>
        <xdr:cNvSpPr/>
      </xdr:nvSpPr>
      <xdr:spPr>
        <a:xfrm>
          <a:off x="9182100" y="5848350"/>
          <a:ext cx="455735" cy="44328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11</xdr:col>
      <xdr:colOff>19049</xdr:colOff>
      <xdr:row>25</xdr:row>
      <xdr:rowOff>94518</xdr:rowOff>
    </xdr:from>
    <xdr:to>
      <xdr:col>11</xdr:col>
      <xdr:colOff>619124</xdr:colOff>
      <xdr:row>26</xdr:row>
      <xdr:rowOff>169253</xdr:rowOff>
    </xdr:to>
    <xdr:sp macro="" textlink="">
      <xdr:nvSpPr>
        <xdr:cNvPr id="55" name="Rectangle 54"/>
        <xdr:cNvSpPr/>
      </xdr:nvSpPr>
      <xdr:spPr>
        <a:xfrm>
          <a:off x="8401049" y="5333268"/>
          <a:ext cx="600075" cy="284285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tx1"/>
              </a:solidFill>
            </a:rPr>
            <a:t>F=19</a:t>
          </a:r>
        </a:p>
      </xdr:txBody>
    </xdr:sp>
    <xdr:clientData/>
  </xdr:twoCellAnchor>
  <xdr:twoCellAnchor>
    <xdr:from>
      <xdr:col>10</xdr:col>
      <xdr:colOff>417635</xdr:colOff>
      <xdr:row>28</xdr:row>
      <xdr:rowOff>202590</xdr:rowOff>
    </xdr:from>
    <xdr:to>
      <xdr:col>12</xdr:col>
      <xdr:colOff>38100</xdr:colOff>
      <xdr:row>36</xdr:row>
      <xdr:rowOff>183540</xdr:rowOff>
    </xdr:to>
    <xdr:cxnSp macro="">
      <xdr:nvCxnSpPr>
        <xdr:cNvPr id="93" name="Straight Arrow Connector 92"/>
        <xdr:cNvCxnSpPr>
          <a:stCxn id="39" idx="6"/>
          <a:endCxn id="53" idx="2"/>
        </xdr:cNvCxnSpPr>
      </xdr:nvCxnSpPr>
      <xdr:spPr>
        <a:xfrm flipV="1">
          <a:off x="8037635" y="6069990"/>
          <a:ext cx="1144465" cy="165735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247649</xdr:colOff>
      <xdr:row>32</xdr:row>
      <xdr:rowOff>189768</xdr:rowOff>
    </xdr:from>
    <xdr:to>
      <xdr:col>12</xdr:col>
      <xdr:colOff>85724</xdr:colOff>
      <xdr:row>34</xdr:row>
      <xdr:rowOff>54953</xdr:rowOff>
    </xdr:to>
    <xdr:sp macro="" textlink="">
      <xdr:nvSpPr>
        <xdr:cNvPr id="101" name="Rectangle 100"/>
        <xdr:cNvSpPr/>
      </xdr:nvSpPr>
      <xdr:spPr>
        <a:xfrm>
          <a:off x="8629649" y="6895368"/>
          <a:ext cx="600075" cy="284285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tx1"/>
              </a:solidFill>
            </a:rPr>
            <a:t>H=10</a:t>
          </a:r>
        </a:p>
      </xdr:txBody>
    </xdr:sp>
    <xdr:clientData/>
  </xdr:twoCellAnchor>
  <xdr:twoCellAnchor>
    <xdr:from>
      <xdr:col>12</xdr:col>
      <xdr:colOff>493835</xdr:colOff>
      <xdr:row>28</xdr:row>
      <xdr:rowOff>202590</xdr:rowOff>
    </xdr:from>
    <xdr:to>
      <xdr:col>13</xdr:col>
      <xdr:colOff>533400</xdr:colOff>
      <xdr:row>29</xdr:row>
      <xdr:rowOff>2565</xdr:rowOff>
    </xdr:to>
    <xdr:cxnSp macro="">
      <xdr:nvCxnSpPr>
        <xdr:cNvPr id="103" name="Straight Arrow Connector 102"/>
        <xdr:cNvCxnSpPr>
          <a:stCxn id="53" idx="6"/>
          <a:endCxn id="106" idx="2"/>
        </xdr:cNvCxnSpPr>
      </xdr:nvCxnSpPr>
      <xdr:spPr>
        <a:xfrm>
          <a:off x="9637835" y="6069990"/>
          <a:ext cx="801565" cy="9525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533400</xdr:colOff>
      <xdr:row>27</xdr:row>
      <xdr:rowOff>200025</xdr:rowOff>
    </xdr:from>
    <xdr:to>
      <xdr:col>14</xdr:col>
      <xdr:colOff>227135</xdr:colOff>
      <xdr:row>30</xdr:row>
      <xdr:rowOff>14655</xdr:rowOff>
    </xdr:to>
    <xdr:sp macro="" textlink="">
      <xdr:nvSpPr>
        <xdr:cNvPr id="106" name="Oval 105"/>
        <xdr:cNvSpPr/>
      </xdr:nvSpPr>
      <xdr:spPr>
        <a:xfrm>
          <a:off x="10439400" y="5857875"/>
          <a:ext cx="455735" cy="44328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12</xdr:col>
      <xdr:colOff>619124</xdr:colOff>
      <xdr:row>27</xdr:row>
      <xdr:rowOff>46893</xdr:rowOff>
    </xdr:from>
    <xdr:to>
      <xdr:col>13</xdr:col>
      <xdr:colOff>457199</xdr:colOff>
      <xdr:row>28</xdr:row>
      <xdr:rowOff>121628</xdr:rowOff>
    </xdr:to>
    <xdr:sp macro="" textlink="">
      <xdr:nvSpPr>
        <xdr:cNvPr id="110" name="Rectangle 109"/>
        <xdr:cNvSpPr/>
      </xdr:nvSpPr>
      <xdr:spPr>
        <a:xfrm>
          <a:off x="9763124" y="5704743"/>
          <a:ext cx="600075" cy="284285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tx1"/>
              </a:solidFill>
            </a:rPr>
            <a:t>I=2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118883</xdr:colOff>
      <xdr:row>16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66740" cy="3265714"/>
        </a:xfrm>
        <a:prstGeom prst="rect">
          <a:avLst/>
        </a:prstGeom>
      </xdr:spPr>
    </xdr:pic>
    <xdr:clientData/>
  </xdr:twoCellAnchor>
  <xdr:twoCellAnchor>
    <xdr:from>
      <xdr:col>5</xdr:col>
      <xdr:colOff>276225</xdr:colOff>
      <xdr:row>17</xdr:row>
      <xdr:rowOff>180975</xdr:rowOff>
    </xdr:from>
    <xdr:to>
      <xdr:col>6</xdr:col>
      <xdr:colOff>485042</xdr:colOff>
      <xdr:row>17</xdr:row>
      <xdr:rowOff>180975</xdr:rowOff>
    </xdr:to>
    <xdr:cxnSp macro="">
      <xdr:nvCxnSpPr>
        <xdr:cNvPr id="3" name="Straight Arrow Connector 2"/>
        <xdr:cNvCxnSpPr/>
      </xdr:nvCxnSpPr>
      <xdr:spPr>
        <a:xfrm>
          <a:off x="2752725" y="7724775"/>
          <a:ext cx="704117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7283</xdr:colOff>
      <xdr:row>18</xdr:row>
      <xdr:rowOff>201706</xdr:rowOff>
    </xdr:from>
    <xdr:to>
      <xdr:col>13</xdr:col>
      <xdr:colOff>481853</xdr:colOff>
      <xdr:row>22</xdr:row>
      <xdr:rowOff>216834</xdr:rowOff>
    </xdr:to>
    <xdr:cxnSp macro="">
      <xdr:nvCxnSpPr>
        <xdr:cNvPr id="4" name="Straight Arrow Connector 3"/>
        <xdr:cNvCxnSpPr/>
      </xdr:nvCxnSpPr>
      <xdr:spPr>
        <a:xfrm flipV="1">
          <a:off x="5923989" y="8101853"/>
          <a:ext cx="967629" cy="956422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29695</xdr:colOff>
      <xdr:row>22</xdr:row>
      <xdr:rowOff>212912</xdr:rowOff>
    </xdr:from>
    <xdr:to>
      <xdr:col>13</xdr:col>
      <xdr:colOff>448235</xdr:colOff>
      <xdr:row>23</xdr:row>
      <xdr:rowOff>0</xdr:rowOff>
    </xdr:to>
    <xdr:cxnSp macro="">
      <xdr:nvCxnSpPr>
        <xdr:cNvPr id="6" name="Straight Arrow Connector 5"/>
        <xdr:cNvCxnSpPr/>
      </xdr:nvCxnSpPr>
      <xdr:spPr>
        <a:xfrm>
          <a:off x="5946401" y="9054353"/>
          <a:ext cx="911599" cy="22412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477930</xdr:colOff>
      <xdr:row>22</xdr:row>
      <xdr:rowOff>212912</xdr:rowOff>
    </xdr:from>
    <xdr:to>
      <xdr:col>14</xdr:col>
      <xdr:colOff>22411</xdr:colOff>
      <xdr:row>31</xdr:row>
      <xdr:rowOff>22411</xdr:rowOff>
    </xdr:to>
    <xdr:cxnSp macro="">
      <xdr:nvCxnSpPr>
        <xdr:cNvPr id="8" name="Straight Arrow Connector 7"/>
        <xdr:cNvCxnSpPr/>
      </xdr:nvCxnSpPr>
      <xdr:spPr>
        <a:xfrm>
          <a:off x="5901577" y="9054353"/>
          <a:ext cx="1023658" cy="1860176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7283</xdr:colOff>
      <xdr:row>23</xdr:row>
      <xdr:rowOff>11206</xdr:rowOff>
    </xdr:from>
    <xdr:to>
      <xdr:col>19</xdr:col>
      <xdr:colOff>11206</xdr:colOff>
      <xdr:row>23</xdr:row>
      <xdr:rowOff>11206</xdr:rowOff>
    </xdr:to>
    <xdr:cxnSp macro="">
      <xdr:nvCxnSpPr>
        <xdr:cNvPr id="10" name="Straight Arrow Connector 9"/>
        <xdr:cNvCxnSpPr/>
      </xdr:nvCxnSpPr>
      <xdr:spPr>
        <a:xfrm>
          <a:off x="8389283" y="9087971"/>
          <a:ext cx="990041" cy="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477930</xdr:colOff>
      <xdr:row>23</xdr:row>
      <xdr:rowOff>44824</xdr:rowOff>
    </xdr:from>
    <xdr:to>
      <xdr:col>18</xdr:col>
      <xdr:colOff>470647</xdr:colOff>
      <xdr:row>27</xdr:row>
      <xdr:rowOff>224117</xdr:rowOff>
    </xdr:to>
    <xdr:cxnSp macro="">
      <xdr:nvCxnSpPr>
        <xdr:cNvPr id="12" name="Straight Arrow Connector 11"/>
        <xdr:cNvCxnSpPr/>
      </xdr:nvCxnSpPr>
      <xdr:spPr>
        <a:xfrm>
          <a:off x="8366871" y="9121589"/>
          <a:ext cx="978835" cy="1053352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7283</xdr:colOff>
      <xdr:row>22</xdr:row>
      <xdr:rowOff>224118</xdr:rowOff>
    </xdr:from>
    <xdr:to>
      <xdr:col>23</xdr:col>
      <xdr:colOff>448235</xdr:colOff>
      <xdr:row>23</xdr:row>
      <xdr:rowOff>0</xdr:rowOff>
    </xdr:to>
    <xdr:cxnSp macro="">
      <xdr:nvCxnSpPr>
        <xdr:cNvPr id="15" name="Straight Arrow Connector 14"/>
        <xdr:cNvCxnSpPr/>
      </xdr:nvCxnSpPr>
      <xdr:spPr>
        <a:xfrm flipV="1">
          <a:off x="10854577" y="9065559"/>
          <a:ext cx="934011" cy="11206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7283</xdr:colOff>
      <xdr:row>19</xdr:row>
      <xdr:rowOff>0</xdr:rowOff>
    </xdr:from>
    <xdr:to>
      <xdr:col>23</xdr:col>
      <xdr:colOff>459441</xdr:colOff>
      <xdr:row>22</xdr:row>
      <xdr:rowOff>224118</xdr:rowOff>
    </xdr:to>
    <xdr:cxnSp macro="">
      <xdr:nvCxnSpPr>
        <xdr:cNvPr id="17" name="Straight Arrow Connector 16"/>
        <xdr:cNvCxnSpPr/>
      </xdr:nvCxnSpPr>
      <xdr:spPr>
        <a:xfrm flipV="1">
          <a:off x="10854577" y="8135471"/>
          <a:ext cx="945217" cy="930088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459441</xdr:colOff>
      <xdr:row>19</xdr:row>
      <xdr:rowOff>11205</xdr:rowOff>
    </xdr:from>
    <xdr:to>
      <xdr:col>23</xdr:col>
      <xdr:colOff>437029</xdr:colOff>
      <xdr:row>19</xdr:row>
      <xdr:rowOff>33617</xdr:rowOff>
    </xdr:to>
    <xdr:cxnSp macro="">
      <xdr:nvCxnSpPr>
        <xdr:cNvPr id="19" name="Straight Arrow Connector 18"/>
        <xdr:cNvCxnSpPr/>
      </xdr:nvCxnSpPr>
      <xdr:spPr>
        <a:xfrm flipV="1">
          <a:off x="8348382" y="8146676"/>
          <a:ext cx="3429000" cy="22412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470646</xdr:colOff>
      <xdr:row>19</xdr:row>
      <xdr:rowOff>22412</xdr:rowOff>
    </xdr:from>
    <xdr:to>
      <xdr:col>23</xdr:col>
      <xdr:colOff>459441</xdr:colOff>
      <xdr:row>22</xdr:row>
      <xdr:rowOff>134471</xdr:rowOff>
    </xdr:to>
    <xdr:cxnSp macro="">
      <xdr:nvCxnSpPr>
        <xdr:cNvPr id="22" name="Straight Arrow Connector 21"/>
        <xdr:cNvCxnSpPr/>
      </xdr:nvCxnSpPr>
      <xdr:spPr>
        <a:xfrm>
          <a:off x="8359587" y="8157883"/>
          <a:ext cx="3440207" cy="818029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11206</xdr:colOff>
      <xdr:row>23</xdr:row>
      <xdr:rowOff>22411</xdr:rowOff>
    </xdr:from>
    <xdr:to>
      <xdr:col>27</xdr:col>
      <xdr:colOff>459441</xdr:colOff>
      <xdr:row>28</xdr:row>
      <xdr:rowOff>78441</xdr:rowOff>
    </xdr:to>
    <xdr:cxnSp macro="">
      <xdr:nvCxnSpPr>
        <xdr:cNvPr id="25" name="Straight Arrow Connector 24"/>
        <xdr:cNvCxnSpPr/>
      </xdr:nvCxnSpPr>
      <xdr:spPr>
        <a:xfrm>
          <a:off x="13323794" y="9099176"/>
          <a:ext cx="448235" cy="1165412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27</xdr:row>
      <xdr:rowOff>201705</xdr:rowOff>
    </xdr:from>
    <xdr:to>
      <xdr:col>27</xdr:col>
      <xdr:colOff>459441</xdr:colOff>
      <xdr:row>28</xdr:row>
      <xdr:rowOff>156882</xdr:rowOff>
    </xdr:to>
    <xdr:cxnSp macro="">
      <xdr:nvCxnSpPr>
        <xdr:cNvPr id="27" name="Straight Arrow Connector 26"/>
        <xdr:cNvCxnSpPr/>
      </xdr:nvCxnSpPr>
      <xdr:spPr>
        <a:xfrm>
          <a:off x="10847294" y="10152529"/>
          <a:ext cx="2924735" cy="1905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33617</xdr:colOff>
      <xdr:row>29</xdr:row>
      <xdr:rowOff>112058</xdr:rowOff>
    </xdr:from>
    <xdr:to>
      <xdr:col>28</xdr:col>
      <xdr:colOff>11206</xdr:colOff>
      <xdr:row>31</xdr:row>
      <xdr:rowOff>56028</xdr:rowOff>
    </xdr:to>
    <xdr:cxnSp macro="">
      <xdr:nvCxnSpPr>
        <xdr:cNvPr id="29" name="Straight Arrow Connector 28"/>
        <xdr:cNvCxnSpPr/>
      </xdr:nvCxnSpPr>
      <xdr:spPr>
        <a:xfrm flipV="1">
          <a:off x="8415617" y="10533529"/>
          <a:ext cx="5401236" cy="414617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22411</xdr:colOff>
      <xdr:row>22</xdr:row>
      <xdr:rowOff>22412</xdr:rowOff>
    </xdr:from>
    <xdr:to>
      <xdr:col>32</xdr:col>
      <xdr:colOff>0</xdr:colOff>
      <xdr:row>28</xdr:row>
      <xdr:rowOff>224117</xdr:rowOff>
    </xdr:to>
    <xdr:cxnSp macro="">
      <xdr:nvCxnSpPr>
        <xdr:cNvPr id="31" name="Straight Arrow Connector 30"/>
        <xdr:cNvCxnSpPr/>
      </xdr:nvCxnSpPr>
      <xdr:spPr>
        <a:xfrm flipV="1">
          <a:off x="15307235" y="8863853"/>
          <a:ext cx="470647" cy="1546411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11206</xdr:colOff>
      <xdr:row>18</xdr:row>
      <xdr:rowOff>224118</xdr:rowOff>
    </xdr:from>
    <xdr:to>
      <xdr:col>32</xdr:col>
      <xdr:colOff>0</xdr:colOff>
      <xdr:row>21</xdr:row>
      <xdr:rowOff>201706</xdr:rowOff>
    </xdr:to>
    <xdr:cxnSp macro="">
      <xdr:nvCxnSpPr>
        <xdr:cNvPr id="33" name="Straight Arrow Connector 32"/>
        <xdr:cNvCxnSpPr/>
      </xdr:nvCxnSpPr>
      <xdr:spPr>
        <a:xfrm>
          <a:off x="13323794" y="8124265"/>
          <a:ext cx="2454088" cy="683559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21</xdr:row>
      <xdr:rowOff>212911</xdr:rowOff>
    </xdr:from>
    <xdr:to>
      <xdr:col>37</xdr:col>
      <xdr:colOff>0</xdr:colOff>
      <xdr:row>21</xdr:row>
      <xdr:rowOff>212912</xdr:rowOff>
    </xdr:to>
    <xdr:cxnSp macro="">
      <xdr:nvCxnSpPr>
        <xdr:cNvPr id="35" name="Straight Arrow Connector 34"/>
        <xdr:cNvCxnSpPr/>
      </xdr:nvCxnSpPr>
      <xdr:spPr>
        <a:xfrm flipV="1">
          <a:off x="17257059" y="8819029"/>
          <a:ext cx="986117" cy="1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68580</xdr:colOff>
      <xdr:row>10</xdr:row>
      <xdr:rowOff>182880</xdr:rowOff>
    </xdr:from>
    <xdr:to>
      <xdr:col>25</xdr:col>
      <xdr:colOff>102437</xdr:colOff>
      <xdr:row>30</xdr:row>
      <xdr:rowOff>29236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2520" y="2316480"/>
          <a:ext cx="8972117" cy="4113556"/>
        </a:xfrm>
        <a:prstGeom prst="rect">
          <a:avLst/>
        </a:prstGeom>
      </xdr:spPr>
    </xdr:pic>
    <xdr:clientData/>
  </xdr:twoCellAnchor>
  <xdr:twoCellAnchor>
    <xdr:from>
      <xdr:col>29</xdr:col>
      <xdr:colOff>174967</xdr:colOff>
      <xdr:row>12</xdr:row>
      <xdr:rowOff>91440</xdr:rowOff>
    </xdr:from>
    <xdr:to>
      <xdr:col>29</xdr:col>
      <xdr:colOff>174967</xdr:colOff>
      <xdr:row>13</xdr:row>
      <xdr:rowOff>159059</xdr:rowOff>
    </xdr:to>
    <xdr:cxnSp macro="">
      <xdr:nvCxnSpPr>
        <xdr:cNvPr id="3" name="Straight Arrow Connector 2"/>
        <xdr:cNvCxnSpPr/>
      </xdr:nvCxnSpPr>
      <xdr:spPr>
        <a:xfrm>
          <a:off x="11711647" y="2651760"/>
          <a:ext cx="0" cy="280979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236220</xdr:colOff>
      <xdr:row>15</xdr:row>
      <xdr:rowOff>179558</xdr:rowOff>
    </xdr:from>
    <xdr:to>
      <xdr:col>31</xdr:col>
      <xdr:colOff>198259</xdr:colOff>
      <xdr:row>20</xdr:row>
      <xdr:rowOff>146383</xdr:rowOff>
    </xdr:to>
    <xdr:cxnSp macro="">
      <xdr:nvCxnSpPr>
        <xdr:cNvPr id="4" name="Elbow Connector 3"/>
        <xdr:cNvCxnSpPr/>
      </xdr:nvCxnSpPr>
      <xdr:spPr>
        <a:xfrm>
          <a:off x="10995660" y="3379958"/>
          <a:ext cx="1516519" cy="1033625"/>
        </a:xfrm>
        <a:prstGeom prst="bentConnector3">
          <a:avLst>
            <a:gd name="adj1" fmla="val 99804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350227</xdr:colOff>
      <xdr:row>1</xdr:row>
      <xdr:rowOff>68580</xdr:rowOff>
    </xdr:from>
    <xdr:to>
      <xdr:col>2</xdr:col>
      <xdr:colOff>350227</xdr:colOff>
      <xdr:row>2</xdr:row>
      <xdr:rowOff>136199</xdr:rowOff>
    </xdr:to>
    <xdr:cxnSp macro="">
      <xdr:nvCxnSpPr>
        <xdr:cNvPr id="5" name="Straight Arrow Connector 4"/>
        <xdr:cNvCxnSpPr/>
      </xdr:nvCxnSpPr>
      <xdr:spPr>
        <a:xfrm>
          <a:off x="1394167" y="281940"/>
          <a:ext cx="0" cy="280979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334987</xdr:colOff>
      <xdr:row>2</xdr:row>
      <xdr:rowOff>83820</xdr:rowOff>
    </xdr:from>
    <xdr:to>
      <xdr:col>7</xdr:col>
      <xdr:colOff>335280</xdr:colOff>
      <xdr:row>5</xdr:row>
      <xdr:rowOff>129540</xdr:rowOff>
    </xdr:to>
    <xdr:cxnSp macro="">
      <xdr:nvCxnSpPr>
        <xdr:cNvPr id="6" name="Straight Arrow Connector 5"/>
        <xdr:cNvCxnSpPr/>
      </xdr:nvCxnSpPr>
      <xdr:spPr>
        <a:xfrm>
          <a:off x="3322027" y="510540"/>
          <a:ext cx="293" cy="68580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312420</xdr:colOff>
      <xdr:row>3</xdr:row>
      <xdr:rowOff>88118</xdr:rowOff>
    </xdr:from>
    <xdr:to>
      <xdr:col>8</xdr:col>
      <xdr:colOff>83820</xdr:colOff>
      <xdr:row>5</xdr:row>
      <xdr:rowOff>137160</xdr:rowOff>
    </xdr:to>
    <xdr:cxnSp macro="">
      <xdr:nvCxnSpPr>
        <xdr:cNvPr id="8" name="Elbow Connector 7"/>
        <xdr:cNvCxnSpPr/>
      </xdr:nvCxnSpPr>
      <xdr:spPr>
        <a:xfrm>
          <a:off x="2133600" y="728198"/>
          <a:ext cx="1325880" cy="475762"/>
        </a:xfrm>
        <a:prstGeom prst="bentConnector3">
          <a:avLst>
            <a:gd name="adj1" fmla="val 99425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14947</xdr:colOff>
      <xdr:row>2</xdr:row>
      <xdr:rowOff>91440</xdr:rowOff>
    </xdr:from>
    <xdr:to>
      <xdr:col>8</xdr:col>
      <xdr:colOff>22860</xdr:colOff>
      <xdr:row>6</xdr:row>
      <xdr:rowOff>144780</xdr:rowOff>
    </xdr:to>
    <xdr:cxnSp macro="">
      <xdr:nvCxnSpPr>
        <xdr:cNvPr id="11" name="Straight Arrow Connector 10"/>
        <xdr:cNvCxnSpPr/>
      </xdr:nvCxnSpPr>
      <xdr:spPr>
        <a:xfrm>
          <a:off x="3390607" y="518160"/>
          <a:ext cx="7913" cy="90678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274320</xdr:colOff>
      <xdr:row>3</xdr:row>
      <xdr:rowOff>156698</xdr:rowOff>
    </xdr:from>
    <xdr:to>
      <xdr:col>7</xdr:col>
      <xdr:colOff>381000</xdr:colOff>
      <xdr:row>6</xdr:row>
      <xdr:rowOff>76200</xdr:rowOff>
    </xdr:to>
    <xdr:cxnSp macro="">
      <xdr:nvCxnSpPr>
        <xdr:cNvPr id="13" name="Elbow Connector 12"/>
        <xdr:cNvCxnSpPr/>
      </xdr:nvCxnSpPr>
      <xdr:spPr>
        <a:xfrm>
          <a:off x="2095500" y="796778"/>
          <a:ext cx="1272540" cy="559582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1</xdr:row>
      <xdr:rowOff>99060</xdr:rowOff>
    </xdr:from>
    <xdr:to>
      <xdr:col>3</xdr:col>
      <xdr:colOff>45720</xdr:colOff>
      <xdr:row>7</xdr:row>
      <xdr:rowOff>121920</xdr:rowOff>
    </xdr:to>
    <xdr:cxnSp macro="">
      <xdr:nvCxnSpPr>
        <xdr:cNvPr id="15" name="Straight Arrow Connector 14"/>
        <xdr:cNvCxnSpPr/>
      </xdr:nvCxnSpPr>
      <xdr:spPr>
        <a:xfrm>
          <a:off x="1478280" y="312420"/>
          <a:ext cx="0" cy="130302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350227</xdr:colOff>
      <xdr:row>5</xdr:row>
      <xdr:rowOff>68580</xdr:rowOff>
    </xdr:from>
    <xdr:to>
      <xdr:col>16</xdr:col>
      <xdr:colOff>350520</xdr:colOff>
      <xdr:row>8</xdr:row>
      <xdr:rowOff>114300</xdr:rowOff>
    </xdr:to>
    <xdr:cxnSp macro="">
      <xdr:nvCxnSpPr>
        <xdr:cNvPr id="19" name="Straight Arrow Connector 18"/>
        <xdr:cNvCxnSpPr/>
      </xdr:nvCxnSpPr>
      <xdr:spPr>
        <a:xfrm>
          <a:off x="6834847" y="1135380"/>
          <a:ext cx="293" cy="68580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198120</xdr:colOff>
      <xdr:row>4</xdr:row>
      <xdr:rowOff>126218</xdr:rowOff>
    </xdr:from>
    <xdr:to>
      <xdr:col>17</xdr:col>
      <xdr:colOff>106680</xdr:colOff>
      <xdr:row>8</xdr:row>
      <xdr:rowOff>83820</xdr:rowOff>
    </xdr:to>
    <xdr:cxnSp macro="">
      <xdr:nvCxnSpPr>
        <xdr:cNvPr id="20" name="Elbow Connector 19"/>
        <xdr:cNvCxnSpPr/>
      </xdr:nvCxnSpPr>
      <xdr:spPr>
        <a:xfrm>
          <a:off x="5128260" y="979658"/>
          <a:ext cx="1851660" cy="811042"/>
        </a:xfrm>
        <a:prstGeom prst="bentConnector3">
          <a:avLst>
            <a:gd name="adj1" fmla="val 99794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297180</xdr:colOff>
      <xdr:row>7</xdr:row>
      <xdr:rowOff>83820</xdr:rowOff>
    </xdr:from>
    <xdr:to>
      <xdr:col>16</xdr:col>
      <xdr:colOff>365760</xdr:colOff>
      <xdr:row>8</xdr:row>
      <xdr:rowOff>121920</xdr:rowOff>
    </xdr:to>
    <xdr:cxnSp macro="">
      <xdr:nvCxnSpPr>
        <xdr:cNvPr id="23" name="Elbow Connector 22"/>
        <xdr:cNvCxnSpPr/>
      </xdr:nvCxnSpPr>
      <xdr:spPr>
        <a:xfrm>
          <a:off x="4061460" y="1577340"/>
          <a:ext cx="2788920" cy="251460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357847</xdr:colOff>
      <xdr:row>8</xdr:row>
      <xdr:rowOff>83820</xdr:rowOff>
    </xdr:from>
    <xdr:to>
      <xdr:col>26</xdr:col>
      <xdr:colOff>357847</xdr:colOff>
      <xdr:row>9</xdr:row>
      <xdr:rowOff>151439</xdr:rowOff>
    </xdr:to>
    <xdr:cxnSp macro="">
      <xdr:nvCxnSpPr>
        <xdr:cNvPr id="25" name="Straight Arrow Connector 24"/>
        <xdr:cNvCxnSpPr/>
      </xdr:nvCxnSpPr>
      <xdr:spPr>
        <a:xfrm>
          <a:off x="10728667" y="1790700"/>
          <a:ext cx="0" cy="280979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45428</xdr:colOff>
      <xdr:row>6</xdr:row>
      <xdr:rowOff>45720</xdr:rowOff>
    </xdr:from>
    <xdr:to>
      <xdr:col>27</xdr:col>
      <xdr:colOff>53340</xdr:colOff>
      <xdr:row>9</xdr:row>
      <xdr:rowOff>137160</xdr:rowOff>
    </xdr:to>
    <xdr:cxnSp macro="">
      <xdr:nvCxnSpPr>
        <xdr:cNvPr id="27" name="Straight Arrow Connector 26"/>
        <xdr:cNvCxnSpPr/>
      </xdr:nvCxnSpPr>
      <xdr:spPr>
        <a:xfrm>
          <a:off x="10804868" y="1325880"/>
          <a:ext cx="7912" cy="73152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327212</xdr:colOff>
      <xdr:row>2</xdr:row>
      <xdr:rowOff>74519</xdr:rowOff>
    </xdr:from>
    <xdr:to>
      <xdr:col>11</xdr:col>
      <xdr:colOff>317069</xdr:colOff>
      <xdr:row>19</xdr:row>
      <xdr:rowOff>165916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0271" y="500343"/>
          <a:ext cx="4920445" cy="3935014"/>
        </a:xfrm>
        <a:prstGeom prst="rect">
          <a:avLst/>
        </a:prstGeom>
      </xdr:spPr>
    </xdr:pic>
    <xdr:clientData/>
  </xdr:twoCellAnchor>
  <xdr:twoCellAnchor>
    <xdr:from>
      <xdr:col>17</xdr:col>
      <xdr:colOff>238125</xdr:colOff>
      <xdr:row>6</xdr:row>
      <xdr:rowOff>28575</xdr:rowOff>
    </xdr:from>
    <xdr:to>
      <xdr:col>19</xdr:col>
      <xdr:colOff>113567</xdr:colOff>
      <xdr:row>6</xdr:row>
      <xdr:rowOff>38100</xdr:rowOff>
    </xdr:to>
    <xdr:cxnSp macro="">
      <xdr:nvCxnSpPr>
        <xdr:cNvPr id="3" name="Straight Arrow Connector 2"/>
        <xdr:cNvCxnSpPr/>
      </xdr:nvCxnSpPr>
      <xdr:spPr>
        <a:xfrm flipV="1">
          <a:off x="8658225" y="1343025"/>
          <a:ext cx="866042" cy="952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9</xdr:row>
      <xdr:rowOff>123825</xdr:rowOff>
    </xdr:from>
    <xdr:to>
      <xdr:col>17</xdr:col>
      <xdr:colOff>9525</xdr:colOff>
      <xdr:row>13</xdr:row>
      <xdr:rowOff>161926</xdr:rowOff>
    </xdr:to>
    <xdr:cxnSp macro="">
      <xdr:nvCxnSpPr>
        <xdr:cNvPr id="5" name="Straight Arrow Connector 4"/>
        <xdr:cNvCxnSpPr/>
      </xdr:nvCxnSpPr>
      <xdr:spPr>
        <a:xfrm flipV="1">
          <a:off x="7458075" y="2066925"/>
          <a:ext cx="971550" cy="933451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13</xdr:row>
      <xdr:rowOff>161926</xdr:rowOff>
    </xdr:from>
    <xdr:to>
      <xdr:col>17</xdr:col>
      <xdr:colOff>9525</xdr:colOff>
      <xdr:row>13</xdr:row>
      <xdr:rowOff>190500</xdr:rowOff>
    </xdr:to>
    <xdr:cxnSp macro="">
      <xdr:nvCxnSpPr>
        <xdr:cNvPr id="6" name="Straight Arrow Connector 5"/>
        <xdr:cNvCxnSpPr/>
      </xdr:nvCxnSpPr>
      <xdr:spPr>
        <a:xfrm>
          <a:off x="7448550" y="3000376"/>
          <a:ext cx="981075" cy="28574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13</xdr:row>
      <xdr:rowOff>180975</xdr:rowOff>
    </xdr:from>
    <xdr:to>
      <xdr:col>16</xdr:col>
      <xdr:colOff>485775</xdr:colOff>
      <xdr:row>17</xdr:row>
      <xdr:rowOff>171450</xdr:rowOff>
    </xdr:to>
    <xdr:cxnSp macro="">
      <xdr:nvCxnSpPr>
        <xdr:cNvPr id="7" name="Straight Arrow Connector 6"/>
        <xdr:cNvCxnSpPr/>
      </xdr:nvCxnSpPr>
      <xdr:spPr>
        <a:xfrm>
          <a:off x="7439025" y="3019425"/>
          <a:ext cx="971550" cy="88582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</xdr:colOff>
      <xdr:row>13</xdr:row>
      <xdr:rowOff>133350</xdr:rowOff>
    </xdr:from>
    <xdr:to>
      <xdr:col>22</xdr:col>
      <xdr:colOff>0</xdr:colOff>
      <xdr:row>13</xdr:row>
      <xdr:rowOff>142876</xdr:rowOff>
    </xdr:to>
    <xdr:cxnSp macro="">
      <xdr:nvCxnSpPr>
        <xdr:cNvPr id="14" name="Straight Arrow Connector 13"/>
        <xdr:cNvCxnSpPr/>
      </xdr:nvCxnSpPr>
      <xdr:spPr>
        <a:xfrm flipV="1">
          <a:off x="9925050" y="3028950"/>
          <a:ext cx="971550" cy="9526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485775</xdr:colOff>
      <xdr:row>9</xdr:row>
      <xdr:rowOff>114301</xdr:rowOff>
    </xdr:from>
    <xdr:to>
      <xdr:col>27</xdr:col>
      <xdr:colOff>19050</xdr:colOff>
      <xdr:row>13</xdr:row>
      <xdr:rowOff>142875</xdr:rowOff>
    </xdr:to>
    <xdr:cxnSp macro="">
      <xdr:nvCxnSpPr>
        <xdr:cNvPr id="17" name="Straight Arrow Connector 16"/>
        <xdr:cNvCxnSpPr/>
      </xdr:nvCxnSpPr>
      <xdr:spPr>
        <a:xfrm>
          <a:off x="9896475" y="2114551"/>
          <a:ext cx="3495675" cy="923924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485775</xdr:colOff>
      <xdr:row>14</xdr:row>
      <xdr:rowOff>1</xdr:rowOff>
    </xdr:from>
    <xdr:to>
      <xdr:col>27</xdr:col>
      <xdr:colOff>0</xdr:colOff>
      <xdr:row>14</xdr:row>
      <xdr:rowOff>9525</xdr:rowOff>
    </xdr:to>
    <xdr:cxnSp macro="">
      <xdr:nvCxnSpPr>
        <xdr:cNvPr id="18" name="Straight Arrow Connector 17"/>
        <xdr:cNvCxnSpPr/>
      </xdr:nvCxnSpPr>
      <xdr:spPr>
        <a:xfrm>
          <a:off x="12372975" y="3133726"/>
          <a:ext cx="1000125" cy="9524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9</xdr:row>
      <xdr:rowOff>95251</xdr:rowOff>
    </xdr:from>
    <xdr:to>
      <xdr:col>27</xdr:col>
      <xdr:colOff>19050</xdr:colOff>
      <xdr:row>9</xdr:row>
      <xdr:rowOff>133350</xdr:rowOff>
    </xdr:to>
    <xdr:cxnSp macro="">
      <xdr:nvCxnSpPr>
        <xdr:cNvPr id="21" name="Straight Arrow Connector 20"/>
        <xdr:cNvCxnSpPr/>
      </xdr:nvCxnSpPr>
      <xdr:spPr>
        <a:xfrm>
          <a:off x="9906000" y="2095501"/>
          <a:ext cx="3486150" cy="38099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9</xdr:row>
      <xdr:rowOff>200025</xdr:rowOff>
    </xdr:from>
    <xdr:to>
      <xdr:col>27</xdr:col>
      <xdr:colOff>9525</xdr:colOff>
      <xdr:row>13</xdr:row>
      <xdr:rowOff>161926</xdr:rowOff>
    </xdr:to>
    <xdr:cxnSp macro="">
      <xdr:nvCxnSpPr>
        <xdr:cNvPr id="22" name="Straight Arrow Connector 21"/>
        <xdr:cNvCxnSpPr/>
      </xdr:nvCxnSpPr>
      <xdr:spPr>
        <a:xfrm flipV="1">
          <a:off x="12382500" y="2200275"/>
          <a:ext cx="1000125" cy="85725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28575</xdr:colOff>
      <xdr:row>13</xdr:row>
      <xdr:rowOff>152400</xdr:rowOff>
    </xdr:from>
    <xdr:to>
      <xdr:col>26</xdr:col>
      <xdr:colOff>485775</xdr:colOff>
      <xdr:row>18</xdr:row>
      <xdr:rowOff>171450</xdr:rowOff>
    </xdr:to>
    <xdr:cxnSp macro="">
      <xdr:nvCxnSpPr>
        <xdr:cNvPr id="25" name="Straight Arrow Connector 24"/>
        <xdr:cNvCxnSpPr/>
      </xdr:nvCxnSpPr>
      <xdr:spPr>
        <a:xfrm>
          <a:off x="9934575" y="3048000"/>
          <a:ext cx="3429000" cy="115252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18</xdr:row>
      <xdr:rowOff>133351</xdr:rowOff>
    </xdr:from>
    <xdr:to>
      <xdr:col>31</xdr:col>
      <xdr:colOff>19050</xdr:colOff>
      <xdr:row>22</xdr:row>
      <xdr:rowOff>161925</xdr:rowOff>
    </xdr:to>
    <xdr:cxnSp macro="">
      <xdr:nvCxnSpPr>
        <xdr:cNvPr id="30" name="Straight Arrow Connector 29"/>
        <xdr:cNvCxnSpPr/>
      </xdr:nvCxnSpPr>
      <xdr:spPr>
        <a:xfrm>
          <a:off x="9915525" y="4162426"/>
          <a:ext cx="5457825" cy="952499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19050</xdr:colOff>
      <xdr:row>13</xdr:row>
      <xdr:rowOff>114301</xdr:rowOff>
    </xdr:from>
    <xdr:to>
      <xdr:col>30</xdr:col>
      <xdr:colOff>485775</xdr:colOff>
      <xdr:row>21</xdr:row>
      <xdr:rowOff>76200</xdr:rowOff>
    </xdr:to>
    <xdr:cxnSp macro="">
      <xdr:nvCxnSpPr>
        <xdr:cNvPr id="32" name="Straight Arrow Connector 31"/>
        <xdr:cNvCxnSpPr/>
      </xdr:nvCxnSpPr>
      <xdr:spPr>
        <a:xfrm>
          <a:off x="14878050" y="3009901"/>
          <a:ext cx="466725" cy="1781174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485775</xdr:colOff>
      <xdr:row>18</xdr:row>
      <xdr:rowOff>161926</xdr:rowOff>
    </xdr:from>
    <xdr:to>
      <xdr:col>30</xdr:col>
      <xdr:colOff>466725</xdr:colOff>
      <xdr:row>22</xdr:row>
      <xdr:rowOff>28575</xdr:rowOff>
    </xdr:to>
    <xdr:cxnSp macro="">
      <xdr:nvCxnSpPr>
        <xdr:cNvPr id="33" name="Straight Arrow Connector 32"/>
        <xdr:cNvCxnSpPr/>
      </xdr:nvCxnSpPr>
      <xdr:spPr>
        <a:xfrm>
          <a:off x="14849475" y="4191001"/>
          <a:ext cx="476250" cy="790574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9525</xdr:colOff>
      <xdr:row>14</xdr:row>
      <xdr:rowOff>0</xdr:rowOff>
    </xdr:from>
    <xdr:to>
      <xdr:col>36</xdr:col>
      <xdr:colOff>0</xdr:colOff>
      <xdr:row>22</xdr:row>
      <xdr:rowOff>2</xdr:rowOff>
    </xdr:to>
    <xdr:cxnSp macro="">
      <xdr:nvCxnSpPr>
        <xdr:cNvPr id="36" name="Straight Arrow Connector 35"/>
        <xdr:cNvCxnSpPr/>
      </xdr:nvCxnSpPr>
      <xdr:spPr>
        <a:xfrm flipV="1">
          <a:off x="16849725" y="3133725"/>
          <a:ext cx="981075" cy="1819277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19050</xdr:colOff>
      <xdr:row>9</xdr:row>
      <xdr:rowOff>95250</xdr:rowOff>
    </xdr:from>
    <xdr:to>
      <xdr:col>36</xdr:col>
      <xdr:colOff>19050</xdr:colOff>
      <xdr:row>13</xdr:row>
      <xdr:rowOff>142875</xdr:rowOff>
    </xdr:to>
    <xdr:cxnSp macro="">
      <xdr:nvCxnSpPr>
        <xdr:cNvPr id="37" name="Straight Arrow Connector 36"/>
        <xdr:cNvCxnSpPr/>
      </xdr:nvCxnSpPr>
      <xdr:spPr>
        <a:xfrm>
          <a:off x="14878050" y="2095500"/>
          <a:ext cx="2971800" cy="942975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485775</xdr:colOff>
      <xdr:row>13</xdr:row>
      <xdr:rowOff>114300</xdr:rowOff>
    </xdr:from>
    <xdr:to>
      <xdr:col>40</xdr:col>
      <xdr:colOff>28575</xdr:colOff>
      <xdr:row>13</xdr:row>
      <xdr:rowOff>123826</xdr:rowOff>
    </xdr:to>
    <xdr:cxnSp macro="">
      <xdr:nvCxnSpPr>
        <xdr:cNvPr id="45" name="Straight Arrow Connector 44"/>
        <xdr:cNvCxnSpPr/>
      </xdr:nvCxnSpPr>
      <xdr:spPr>
        <a:xfrm flipV="1">
          <a:off x="19307175" y="3009900"/>
          <a:ext cx="533400" cy="9526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238125</xdr:colOff>
      <xdr:row>6</xdr:row>
      <xdr:rowOff>28575</xdr:rowOff>
    </xdr:from>
    <xdr:to>
      <xdr:col>19</xdr:col>
      <xdr:colOff>113567</xdr:colOff>
      <xdr:row>6</xdr:row>
      <xdr:rowOff>38100</xdr:rowOff>
    </xdr:to>
    <xdr:cxnSp macro="">
      <xdr:nvCxnSpPr>
        <xdr:cNvPr id="3" name="Straight Arrow Connector 2"/>
        <xdr:cNvCxnSpPr/>
      </xdr:nvCxnSpPr>
      <xdr:spPr>
        <a:xfrm flipV="1">
          <a:off x="8658225" y="1343025"/>
          <a:ext cx="866042" cy="952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9</xdr:row>
      <xdr:rowOff>123825</xdr:rowOff>
    </xdr:from>
    <xdr:to>
      <xdr:col>17</xdr:col>
      <xdr:colOff>9525</xdr:colOff>
      <xdr:row>13</xdr:row>
      <xdr:rowOff>161926</xdr:rowOff>
    </xdr:to>
    <xdr:cxnSp macro="">
      <xdr:nvCxnSpPr>
        <xdr:cNvPr id="4" name="Straight Arrow Connector 3"/>
        <xdr:cNvCxnSpPr/>
      </xdr:nvCxnSpPr>
      <xdr:spPr>
        <a:xfrm flipV="1">
          <a:off x="7458075" y="2124075"/>
          <a:ext cx="971550" cy="933451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13</xdr:row>
      <xdr:rowOff>161926</xdr:rowOff>
    </xdr:from>
    <xdr:to>
      <xdr:col>17</xdr:col>
      <xdr:colOff>9525</xdr:colOff>
      <xdr:row>13</xdr:row>
      <xdr:rowOff>190500</xdr:rowOff>
    </xdr:to>
    <xdr:cxnSp macro="">
      <xdr:nvCxnSpPr>
        <xdr:cNvPr id="5" name="Straight Arrow Connector 4"/>
        <xdr:cNvCxnSpPr/>
      </xdr:nvCxnSpPr>
      <xdr:spPr>
        <a:xfrm>
          <a:off x="7448550" y="3057526"/>
          <a:ext cx="981075" cy="28574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13</xdr:row>
      <xdr:rowOff>180975</xdr:rowOff>
    </xdr:from>
    <xdr:to>
      <xdr:col>16</xdr:col>
      <xdr:colOff>485775</xdr:colOff>
      <xdr:row>17</xdr:row>
      <xdr:rowOff>171450</xdr:rowOff>
    </xdr:to>
    <xdr:cxnSp macro="">
      <xdr:nvCxnSpPr>
        <xdr:cNvPr id="6" name="Straight Arrow Connector 5"/>
        <xdr:cNvCxnSpPr/>
      </xdr:nvCxnSpPr>
      <xdr:spPr>
        <a:xfrm>
          <a:off x="7439025" y="3076575"/>
          <a:ext cx="971550" cy="88582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</xdr:colOff>
      <xdr:row>13</xdr:row>
      <xdr:rowOff>133350</xdr:rowOff>
    </xdr:from>
    <xdr:to>
      <xdr:col>22</xdr:col>
      <xdr:colOff>0</xdr:colOff>
      <xdr:row>13</xdr:row>
      <xdr:rowOff>142876</xdr:rowOff>
    </xdr:to>
    <xdr:cxnSp macro="">
      <xdr:nvCxnSpPr>
        <xdr:cNvPr id="7" name="Straight Arrow Connector 6"/>
        <xdr:cNvCxnSpPr/>
      </xdr:nvCxnSpPr>
      <xdr:spPr>
        <a:xfrm flipV="1">
          <a:off x="9925050" y="3028950"/>
          <a:ext cx="971550" cy="9526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485775</xdr:colOff>
      <xdr:row>9</xdr:row>
      <xdr:rowOff>114301</xdr:rowOff>
    </xdr:from>
    <xdr:to>
      <xdr:col>27</xdr:col>
      <xdr:colOff>19050</xdr:colOff>
      <xdr:row>13</xdr:row>
      <xdr:rowOff>142875</xdr:rowOff>
    </xdr:to>
    <xdr:cxnSp macro="">
      <xdr:nvCxnSpPr>
        <xdr:cNvPr id="8" name="Straight Arrow Connector 7"/>
        <xdr:cNvCxnSpPr/>
      </xdr:nvCxnSpPr>
      <xdr:spPr>
        <a:xfrm>
          <a:off x="9896475" y="2114551"/>
          <a:ext cx="3495675" cy="923924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485775</xdr:colOff>
      <xdr:row>14</xdr:row>
      <xdr:rowOff>1</xdr:rowOff>
    </xdr:from>
    <xdr:to>
      <xdr:col>27</xdr:col>
      <xdr:colOff>0</xdr:colOff>
      <xdr:row>14</xdr:row>
      <xdr:rowOff>9525</xdr:rowOff>
    </xdr:to>
    <xdr:cxnSp macro="">
      <xdr:nvCxnSpPr>
        <xdr:cNvPr id="9" name="Straight Arrow Connector 8"/>
        <xdr:cNvCxnSpPr/>
      </xdr:nvCxnSpPr>
      <xdr:spPr>
        <a:xfrm>
          <a:off x="12372975" y="3133726"/>
          <a:ext cx="1000125" cy="9524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9</xdr:row>
      <xdr:rowOff>95251</xdr:rowOff>
    </xdr:from>
    <xdr:to>
      <xdr:col>27</xdr:col>
      <xdr:colOff>19050</xdr:colOff>
      <xdr:row>9</xdr:row>
      <xdr:rowOff>133350</xdr:rowOff>
    </xdr:to>
    <xdr:cxnSp macro="">
      <xdr:nvCxnSpPr>
        <xdr:cNvPr id="10" name="Straight Arrow Connector 9"/>
        <xdr:cNvCxnSpPr/>
      </xdr:nvCxnSpPr>
      <xdr:spPr>
        <a:xfrm>
          <a:off x="9906000" y="2095501"/>
          <a:ext cx="3486150" cy="38099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9</xdr:row>
      <xdr:rowOff>200025</xdr:rowOff>
    </xdr:from>
    <xdr:to>
      <xdr:col>27</xdr:col>
      <xdr:colOff>9525</xdr:colOff>
      <xdr:row>13</xdr:row>
      <xdr:rowOff>161926</xdr:rowOff>
    </xdr:to>
    <xdr:cxnSp macro="">
      <xdr:nvCxnSpPr>
        <xdr:cNvPr id="11" name="Straight Arrow Connector 10"/>
        <xdr:cNvCxnSpPr/>
      </xdr:nvCxnSpPr>
      <xdr:spPr>
        <a:xfrm flipV="1">
          <a:off x="12382500" y="2200275"/>
          <a:ext cx="1000125" cy="85725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28575</xdr:colOff>
      <xdr:row>13</xdr:row>
      <xdr:rowOff>152400</xdr:rowOff>
    </xdr:from>
    <xdr:to>
      <xdr:col>26</xdr:col>
      <xdr:colOff>485775</xdr:colOff>
      <xdr:row>18</xdr:row>
      <xdr:rowOff>171450</xdr:rowOff>
    </xdr:to>
    <xdr:cxnSp macro="">
      <xdr:nvCxnSpPr>
        <xdr:cNvPr id="12" name="Straight Arrow Connector 11"/>
        <xdr:cNvCxnSpPr/>
      </xdr:nvCxnSpPr>
      <xdr:spPr>
        <a:xfrm>
          <a:off x="9934575" y="3048000"/>
          <a:ext cx="3429000" cy="115252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18</xdr:row>
      <xdr:rowOff>133351</xdr:rowOff>
    </xdr:from>
    <xdr:to>
      <xdr:col>31</xdr:col>
      <xdr:colOff>19050</xdr:colOff>
      <xdr:row>22</xdr:row>
      <xdr:rowOff>161925</xdr:rowOff>
    </xdr:to>
    <xdr:cxnSp macro="">
      <xdr:nvCxnSpPr>
        <xdr:cNvPr id="13" name="Straight Arrow Connector 12"/>
        <xdr:cNvCxnSpPr/>
      </xdr:nvCxnSpPr>
      <xdr:spPr>
        <a:xfrm>
          <a:off x="9915525" y="4162426"/>
          <a:ext cx="5457825" cy="952499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19050</xdr:colOff>
      <xdr:row>13</xdr:row>
      <xdr:rowOff>114301</xdr:rowOff>
    </xdr:from>
    <xdr:to>
      <xdr:col>30</xdr:col>
      <xdr:colOff>485775</xdr:colOff>
      <xdr:row>21</xdr:row>
      <xdr:rowOff>76200</xdr:rowOff>
    </xdr:to>
    <xdr:cxnSp macro="">
      <xdr:nvCxnSpPr>
        <xdr:cNvPr id="14" name="Straight Arrow Connector 13"/>
        <xdr:cNvCxnSpPr/>
      </xdr:nvCxnSpPr>
      <xdr:spPr>
        <a:xfrm>
          <a:off x="14878050" y="3009901"/>
          <a:ext cx="466725" cy="1781174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485775</xdr:colOff>
      <xdr:row>18</xdr:row>
      <xdr:rowOff>161926</xdr:rowOff>
    </xdr:from>
    <xdr:to>
      <xdr:col>30</xdr:col>
      <xdr:colOff>466725</xdr:colOff>
      <xdr:row>22</xdr:row>
      <xdr:rowOff>28575</xdr:rowOff>
    </xdr:to>
    <xdr:cxnSp macro="">
      <xdr:nvCxnSpPr>
        <xdr:cNvPr id="15" name="Straight Arrow Connector 14"/>
        <xdr:cNvCxnSpPr/>
      </xdr:nvCxnSpPr>
      <xdr:spPr>
        <a:xfrm>
          <a:off x="14849475" y="4191001"/>
          <a:ext cx="476250" cy="790574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9525</xdr:colOff>
      <xdr:row>14</xdr:row>
      <xdr:rowOff>0</xdr:rowOff>
    </xdr:from>
    <xdr:to>
      <xdr:col>36</xdr:col>
      <xdr:colOff>0</xdr:colOff>
      <xdr:row>22</xdr:row>
      <xdr:rowOff>2</xdr:rowOff>
    </xdr:to>
    <xdr:cxnSp macro="">
      <xdr:nvCxnSpPr>
        <xdr:cNvPr id="16" name="Straight Arrow Connector 15"/>
        <xdr:cNvCxnSpPr/>
      </xdr:nvCxnSpPr>
      <xdr:spPr>
        <a:xfrm flipV="1">
          <a:off x="16849725" y="3133725"/>
          <a:ext cx="981075" cy="1819277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19050</xdr:colOff>
      <xdr:row>9</xdr:row>
      <xdr:rowOff>95250</xdr:rowOff>
    </xdr:from>
    <xdr:to>
      <xdr:col>36</xdr:col>
      <xdr:colOff>19050</xdr:colOff>
      <xdr:row>13</xdr:row>
      <xdr:rowOff>142875</xdr:rowOff>
    </xdr:to>
    <xdr:cxnSp macro="">
      <xdr:nvCxnSpPr>
        <xdr:cNvPr id="17" name="Straight Arrow Connector 16"/>
        <xdr:cNvCxnSpPr/>
      </xdr:nvCxnSpPr>
      <xdr:spPr>
        <a:xfrm>
          <a:off x="14878050" y="2095500"/>
          <a:ext cx="2971800" cy="942975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485775</xdr:colOff>
      <xdr:row>13</xdr:row>
      <xdr:rowOff>114300</xdr:rowOff>
    </xdr:from>
    <xdr:to>
      <xdr:col>40</xdr:col>
      <xdr:colOff>28575</xdr:colOff>
      <xdr:row>13</xdr:row>
      <xdr:rowOff>123826</xdr:rowOff>
    </xdr:to>
    <xdr:cxnSp macro="">
      <xdr:nvCxnSpPr>
        <xdr:cNvPr id="18" name="Straight Arrow Connector 17"/>
        <xdr:cNvCxnSpPr/>
      </xdr:nvCxnSpPr>
      <xdr:spPr>
        <a:xfrm flipV="1">
          <a:off x="19307175" y="3009900"/>
          <a:ext cx="533400" cy="9526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2</xdr:row>
      <xdr:rowOff>1</xdr:rowOff>
    </xdr:from>
    <xdr:to>
      <xdr:col>7</xdr:col>
      <xdr:colOff>389283</xdr:colOff>
      <xdr:row>15</xdr:row>
      <xdr:rowOff>189846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4131"/>
          <a:ext cx="5698435" cy="314673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256441</xdr:colOff>
      <xdr:row>0</xdr:row>
      <xdr:rowOff>0</xdr:rowOff>
    </xdr:from>
    <xdr:to>
      <xdr:col>17</xdr:col>
      <xdr:colOff>576902</xdr:colOff>
      <xdr:row>12</xdr:row>
      <xdr:rowOff>56185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2441" y="0"/>
          <a:ext cx="7178461" cy="2605954"/>
        </a:xfrm>
        <a:prstGeom prst="rect">
          <a:avLst/>
        </a:prstGeom>
      </xdr:spPr>
    </xdr:pic>
    <xdr:clientData/>
  </xdr:twoCellAnchor>
  <xdr:twoCellAnchor>
    <xdr:from>
      <xdr:col>5</xdr:col>
      <xdr:colOff>539994</xdr:colOff>
      <xdr:row>17</xdr:row>
      <xdr:rowOff>91587</xdr:rowOff>
    </xdr:from>
    <xdr:to>
      <xdr:col>6</xdr:col>
      <xdr:colOff>306998</xdr:colOff>
      <xdr:row>18</xdr:row>
      <xdr:rowOff>163391</xdr:rowOff>
    </xdr:to>
    <xdr:sp macro="" textlink="">
      <xdr:nvSpPr>
        <xdr:cNvPr id="4" name="Rectangle 3"/>
        <xdr:cNvSpPr/>
      </xdr:nvSpPr>
      <xdr:spPr>
        <a:xfrm>
          <a:off x="4349994" y="3703760"/>
          <a:ext cx="529004" cy="284285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tx1"/>
              </a:solidFill>
            </a:rPr>
            <a:t>F=4</a:t>
          </a:r>
        </a:p>
      </xdr:txBody>
    </xdr:sp>
    <xdr:clientData/>
  </xdr:twoCellAnchor>
  <xdr:twoCellAnchor>
    <xdr:from>
      <xdr:col>5</xdr:col>
      <xdr:colOff>378069</xdr:colOff>
      <xdr:row>4</xdr:row>
      <xdr:rowOff>98914</xdr:rowOff>
    </xdr:from>
    <xdr:to>
      <xdr:col>6</xdr:col>
      <xdr:colOff>320186</xdr:colOff>
      <xdr:row>4</xdr:row>
      <xdr:rowOff>98914</xdr:rowOff>
    </xdr:to>
    <xdr:cxnSp macro="">
      <xdr:nvCxnSpPr>
        <xdr:cNvPr id="5" name="Straight Arrow Connector 4"/>
        <xdr:cNvCxnSpPr/>
      </xdr:nvCxnSpPr>
      <xdr:spPr>
        <a:xfrm>
          <a:off x="4188069" y="937114"/>
          <a:ext cx="704117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180975</xdr:colOff>
      <xdr:row>2</xdr:row>
      <xdr:rowOff>152400</xdr:rowOff>
    </xdr:from>
    <xdr:to>
      <xdr:col>3</xdr:col>
      <xdr:colOff>636710</xdr:colOff>
      <xdr:row>4</xdr:row>
      <xdr:rowOff>170719</xdr:rowOff>
    </xdr:to>
    <xdr:sp macro="" textlink="">
      <xdr:nvSpPr>
        <xdr:cNvPr id="6" name="Oval 5"/>
        <xdr:cNvSpPr/>
      </xdr:nvSpPr>
      <xdr:spPr>
        <a:xfrm>
          <a:off x="2466975" y="571500"/>
          <a:ext cx="455735" cy="437419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574430</xdr:colOff>
      <xdr:row>14</xdr:row>
      <xdr:rowOff>197826</xdr:rowOff>
    </xdr:from>
    <xdr:to>
      <xdr:col>1</xdr:col>
      <xdr:colOff>268165</xdr:colOff>
      <xdr:row>17</xdr:row>
      <xdr:rowOff>3665</xdr:rowOff>
    </xdr:to>
    <xdr:sp macro="" textlink="">
      <xdr:nvSpPr>
        <xdr:cNvPr id="7" name="Oval 6"/>
        <xdr:cNvSpPr/>
      </xdr:nvSpPr>
      <xdr:spPr>
        <a:xfrm>
          <a:off x="574430" y="3172557"/>
          <a:ext cx="455735" cy="443281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3</xdr:col>
      <xdr:colOff>8059</xdr:colOff>
      <xdr:row>14</xdr:row>
      <xdr:rowOff>186103</xdr:rowOff>
    </xdr:from>
    <xdr:to>
      <xdr:col>3</xdr:col>
      <xdr:colOff>463794</xdr:colOff>
      <xdr:row>16</xdr:row>
      <xdr:rowOff>204423</xdr:rowOff>
    </xdr:to>
    <xdr:sp macro="" textlink="">
      <xdr:nvSpPr>
        <xdr:cNvPr id="8" name="Oval 7"/>
        <xdr:cNvSpPr/>
      </xdr:nvSpPr>
      <xdr:spPr>
        <a:xfrm>
          <a:off x="2294059" y="3160834"/>
          <a:ext cx="455735" cy="443281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1</xdr:col>
      <xdr:colOff>268165</xdr:colOff>
      <xdr:row>15</xdr:row>
      <xdr:rowOff>195263</xdr:rowOff>
    </xdr:from>
    <xdr:to>
      <xdr:col>3</xdr:col>
      <xdr:colOff>8059</xdr:colOff>
      <xdr:row>15</xdr:row>
      <xdr:rowOff>206986</xdr:rowOff>
    </xdr:to>
    <xdr:cxnSp macro="">
      <xdr:nvCxnSpPr>
        <xdr:cNvPr id="11" name="Straight Arrow Connector 10"/>
        <xdr:cNvCxnSpPr>
          <a:stCxn id="7" idx="6"/>
          <a:endCxn id="8" idx="2"/>
        </xdr:cNvCxnSpPr>
      </xdr:nvCxnSpPr>
      <xdr:spPr>
        <a:xfrm flipV="1">
          <a:off x="1030165" y="3382475"/>
          <a:ext cx="1263894" cy="11723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649898</xdr:colOff>
      <xdr:row>14</xdr:row>
      <xdr:rowOff>38833</xdr:rowOff>
    </xdr:from>
    <xdr:to>
      <xdr:col>2</xdr:col>
      <xdr:colOff>416902</xdr:colOff>
      <xdr:row>15</xdr:row>
      <xdr:rowOff>110637</xdr:rowOff>
    </xdr:to>
    <xdr:sp macro="" textlink="">
      <xdr:nvSpPr>
        <xdr:cNvPr id="15" name="Rectangle 14"/>
        <xdr:cNvSpPr/>
      </xdr:nvSpPr>
      <xdr:spPr>
        <a:xfrm>
          <a:off x="1411898" y="3013564"/>
          <a:ext cx="529004" cy="284285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tx1"/>
              </a:solidFill>
            </a:rPr>
            <a:t>A=3</a:t>
          </a:r>
        </a:p>
      </xdr:txBody>
    </xdr:sp>
    <xdr:clientData/>
  </xdr:twoCellAnchor>
  <xdr:twoCellAnchor>
    <xdr:from>
      <xdr:col>4</xdr:col>
      <xdr:colOff>166322</xdr:colOff>
      <xdr:row>9</xdr:row>
      <xdr:rowOff>137746</xdr:rowOff>
    </xdr:from>
    <xdr:to>
      <xdr:col>4</xdr:col>
      <xdr:colOff>622057</xdr:colOff>
      <xdr:row>11</xdr:row>
      <xdr:rowOff>156065</xdr:rowOff>
    </xdr:to>
    <xdr:sp macro="" textlink="">
      <xdr:nvSpPr>
        <xdr:cNvPr id="18" name="Oval 17"/>
        <xdr:cNvSpPr/>
      </xdr:nvSpPr>
      <xdr:spPr>
        <a:xfrm>
          <a:off x="3214322" y="2050073"/>
          <a:ext cx="455735" cy="44328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4</xdr:col>
      <xdr:colOff>334841</xdr:colOff>
      <xdr:row>18</xdr:row>
      <xdr:rowOff>93785</xdr:rowOff>
    </xdr:from>
    <xdr:to>
      <xdr:col>5</xdr:col>
      <xdr:colOff>28576</xdr:colOff>
      <xdr:row>20</xdr:row>
      <xdr:rowOff>112104</xdr:rowOff>
    </xdr:to>
    <xdr:sp macro="" textlink="">
      <xdr:nvSpPr>
        <xdr:cNvPr id="19" name="Oval 18"/>
        <xdr:cNvSpPr/>
      </xdr:nvSpPr>
      <xdr:spPr>
        <a:xfrm>
          <a:off x="3382841" y="3918439"/>
          <a:ext cx="455735" cy="44328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3</xdr:col>
      <xdr:colOff>463794</xdr:colOff>
      <xdr:row>10</xdr:row>
      <xdr:rowOff>146905</xdr:rowOff>
    </xdr:from>
    <xdr:to>
      <xdr:col>4</xdr:col>
      <xdr:colOff>166322</xdr:colOff>
      <xdr:row>15</xdr:row>
      <xdr:rowOff>195263</xdr:rowOff>
    </xdr:to>
    <xdr:cxnSp macro="">
      <xdr:nvCxnSpPr>
        <xdr:cNvPr id="23" name="Straight Arrow Connector 22"/>
        <xdr:cNvCxnSpPr>
          <a:stCxn id="8" idx="6"/>
          <a:endCxn id="18" idx="2"/>
        </xdr:cNvCxnSpPr>
      </xdr:nvCxnSpPr>
      <xdr:spPr>
        <a:xfrm flipV="1">
          <a:off x="2749794" y="2271713"/>
          <a:ext cx="464528" cy="1110762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463794</xdr:colOff>
      <xdr:row>15</xdr:row>
      <xdr:rowOff>195263</xdr:rowOff>
    </xdr:from>
    <xdr:to>
      <xdr:col>4</xdr:col>
      <xdr:colOff>334841</xdr:colOff>
      <xdr:row>19</xdr:row>
      <xdr:rowOff>102944</xdr:rowOff>
    </xdr:to>
    <xdr:cxnSp macro="">
      <xdr:nvCxnSpPr>
        <xdr:cNvPr id="24" name="Straight Arrow Connector 23"/>
        <xdr:cNvCxnSpPr>
          <a:stCxn id="8" idx="6"/>
          <a:endCxn id="19" idx="2"/>
        </xdr:cNvCxnSpPr>
      </xdr:nvCxnSpPr>
      <xdr:spPr>
        <a:xfrm>
          <a:off x="2749794" y="3382475"/>
          <a:ext cx="633047" cy="757604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217610</xdr:colOff>
      <xdr:row>10</xdr:row>
      <xdr:rowOff>208818</xdr:rowOff>
    </xdr:from>
    <xdr:to>
      <xdr:col>3</xdr:col>
      <xdr:colOff>746614</xdr:colOff>
      <xdr:row>12</xdr:row>
      <xdr:rowOff>68142</xdr:rowOff>
    </xdr:to>
    <xdr:sp macro="" textlink="">
      <xdr:nvSpPr>
        <xdr:cNvPr id="30" name="Rectangle 29"/>
        <xdr:cNvSpPr/>
      </xdr:nvSpPr>
      <xdr:spPr>
        <a:xfrm>
          <a:off x="2503610" y="2333626"/>
          <a:ext cx="529004" cy="284285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tx1"/>
              </a:solidFill>
            </a:rPr>
            <a:t>B=5</a:t>
          </a:r>
        </a:p>
      </xdr:txBody>
    </xdr:sp>
    <xdr:clientData/>
  </xdr:twoCellAnchor>
  <xdr:twoCellAnchor>
    <xdr:from>
      <xdr:col>3</xdr:col>
      <xdr:colOff>393456</xdr:colOff>
      <xdr:row>18</xdr:row>
      <xdr:rowOff>150201</xdr:rowOff>
    </xdr:from>
    <xdr:to>
      <xdr:col>4</xdr:col>
      <xdr:colOff>160460</xdr:colOff>
      <xdr:row>20</xdr:row>
      <xdr:rowOff>9525</xdr:rowOff>
    </xdr:to>
    <xdr:sp macro="" textlink="">
      <xdr:nvSpPr>
        <xdr:cNvPr id="31" name="Rectangle 30"/>
        <xdr:cNvSpPr/>
      </xdr:nvSpPr>
      <xdr:spPr>
        <a:xfrm>
          <a:off x="2679456" y="3974855"/>
          <a:ext cx="529004" cy="284285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tx1"/>
              </a:solidFill>
            </a:rPr>
            <a:t>C=3</a:t>
          </a:r>
        </a:p>
      </xdr:txBody>
    </xdr:sp>
    <xdr:clientData/>
  </xdr:twoCellAnchor>
  <xdr:twoCellAnchor>
    <xdr:from>
      <xdr:col>7</xdr:col>
      <xdr:colOff>488707</xdr:colOff>
      <xdr:row>11</xdr:row>
      <xdr:rowOff>181707</xdr:rowOff>
    </xdr:from>
    <xdr:to>
      <xdr:col>8</xdr:col>
      <xdr:colOff>182442</xdr:colOff>
      <xdr:row>13</xdr:row>
      <xdr:rowOff>200025</xdr:rowOff>
    </xdr:to>
    <xdr:sp macro="" textlink="">
      <xdr:nvSpPr>
        <xdr:cNvPr id="33" name="Oval 32"/>
        <xdr:cNvSpPr/>
      </xdr:nvSpPr>
      <xdr:spPr>
        <a:xfrm>
          <a:off x="5822707" y="2518995"/>
          <a:ext cx="455735" cy="44328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6</xdr:col>
      <xdr:colOff>158993</xdr:colOff>
      <xdr:row>13</xdr:row>
      <xdr:rowOff>152401</xdr:rowOff>
    </xdr:from>
    <xdr:to>
      <xdr:col>6</xdr:col>
      <xdr:colOff>614728</xdr:colOff>
      <xdr:row>15</xdr:row>
      <xdr:rowOff>170719</xdr:rowOff>
    </xdr:to>
    <xdr:sp macro="" textlink="">
      <xdr:nvSpPr>
        <xdr:cNvPr id="34" name="Oval 33"/>
        <xdr:cNvSpPr/>
      </xdr:nvSpPr>
      <xdr:spPr>
        <a:xfrm>
          <a:off x="4730993" y="2914651"/>
          <a:ext cx="455735" cy="44328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4</xdr:col>
      <xdr:colOff>622057</xdr:colOff>
      <xdr:row>10</xdr:row>
      <xdr:rowOff>146905</xdr:rowOff>
    </xdr:from>
    <xdr:to>
      <xdr:col>7</xdr:col>
      <xdr:colOff>488707</xdr:colOff>
      <xdr:row>12</xdr:row>
      <xdr:rowOff>190866</xdr:rowOff>
    </xdr:to>
    <xdr:cxnSp macro="">
      <xdr:nvCxnSpPr>
        <xdr:cNvPr id="36" name="Straight Arrow Connector 35"/>
        <xdr:cNvCxnSpPr>
          <a:stCxn id="18" idx="6"/>
          <a:endCxn id="33" idx="2"/>
        </xdr:cNvCxnSpPr>
      </xdr:nvCxnSpPr>
      <xdr:spPr>
        <a:xfrm>
          <a:off x="3670057" y="2271713"/>
          <a:ext cx="2152650" cy="468922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622057</xdr:colOff>
      <xdr:row>10</xdr:row>
      <xdr:rowOff>146905</xdr:rowOff>
    </xdr:from>
    <xdr:to>
      <xdr:col>6</xdr:col>
      <xdr:colOff>158993</xdr:colOff>
      <xdr:row>14</xdr:row>
      <xdr:rowOff>161560</xdr:rowOff>
    </xdr:to>
    <xdr:cxnSp macro="">
      <xdr:nvCxnSpPr>
        <xdr:cNvPr id="39" name="Straight Arrow Connector 38"/>
        <xdr:cNvCxnSpPr>
          <a:stCxn id="18" idx="6"/>
          <a:endCxn id="34" idx="2"/>
        </xdr:cNvCxnSpPr>
      </xdr:nvCxnSpPr>
      <xdr:spPr>
        <a:xfrm>
          <a:off x="3670057" y="2271713"/>
          <a:ext cx="1060936" cy="864578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129686</xdr:colOff>
      <xdr:row>9</xdr:row>
      <xdr:rowOff>157529</xdr:rowOff>
    </xdr:from>
    <xdr:to>
      <xdr:col>7</xdr:col>
      <xdr:colOff>21980</xdr:colOff>
      <xdr:row>11</xdr:row>
      <xdr:rowOff>16853</xdr:rowOff>
    </xdr:to>
    <xdr:sp macro="" textlink="">
      <xdr:nvSpPr>
        <xdr:cNvPr id="44" name="Rectangle 43"/>
        <xdr:cNvSpPr/>
      </xdr:nvSpPr>
      <xdr:spPr>
        <a:xfrm>
          <a:off x="4701686" y="2069856"/>
          <a:ext cx="654294" cy="284285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tx1"/>
              </a:solidFill>
            </a:rPr>
            <a:t>D=11</a:t>
          </a:r>
        </a:p>
      </xdr:txBody>
    </xdr:sp>
    <xdr:clientData/>
  </xdr:twoCellAnchor>
  <xdr:twoCellAnchor>
    <xdr:from>
      <xdr:col>4</xdr:col>
      <xdr:colOff>642570</xdr:colOff>
      <xdr:row>12</xdr:row>
      <xdr:rowOff>179509</xdr:rowOff>
    </xdr:from>
    <xdr:to>
      <xdr:col>5</xdr:col>
      <xdr:colOff>424960</xdr:colOff>
      <xdr:row>14</xdr:row>
      <xdr:rowOff>38832</xdr:rowOff>
    </xdr:to>
    <xdr:sp macro="" textlink="">
      <xdr:nvSpPr>
        <xdr:cNvPr id="45" name="Rectangle 44"/>
        <xdr:cNvSpPr/>
      </xdr:nvSpPr>
      <xdr:spPr>
        <a:xfrm>
          <a:off x="3690570" y="2729278"/>
          <a:ext cx="544390" cy="284285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tx1"/>
              </a:solidFill>
            </a:rPr>
            <a:t>E=7</a:t>
          </a:r>
        </a:p>
      </xdr:txBody>
    </xdr:sp>
    <xdr:clientData/>
  </xdr:twoCellAnchor>
  <xdr:twoCellAnchor>
    <xdr:from>
      <xdr:col>5</xdr:col>
      <xdr:colOff>28576</xdr:colOff>
      <xdr:row>14</xdr:row>
      <xdr:rowOff>161560</xdr:rowOff>
    </xdr:from>
    <xdr:to>
      <xdr:col>6</xdr:col>
      <xdr:colOff>158993</xdr:colOff>
      <xdr:row>19</xdr:row>
      <xdr:rowOff>102944</xdr:rowOff>
    </xdr:to>
    <xdr:cxnSp macro="">
      <xdr:nvCxnSpPr>
        <xdr:cNvPr id="46" name="Straight Arrow Connector 45"/>
        <xdr:cNvCxnSpPr>
          <a:stCxn id="19" idx="6"/>
          <a:endCxn id="34" idx="2"/>
        </xdr:cNvCxnSpPr>
      </xdr:nvCxnSpPr>
      <xdr:spPr>
        <a:xfrm flipV="1">
          <a:off x="3838576" y="3136291"/>
          <a:ext cx="892417" cy="1003788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614728</xdr:colOff>
      <xdr:row>12</xdr:row>
      <xdr:rowOff>190866</xdr:rowOff>
    </xdr:from>
    <xdr:to>
      <xdr:col>7</xdr:col>
      <xdr:colOff>488707</xdr:colOff>
      <xdr:row>14</xdr:row>
      <xdr:rowOff>161560</xdr:rowOff>
    </xdr:to>
    <xdr:cxnSp macro="">
      <xdr:nvCxnSpPr>
        <xdr:cNvPr id="54" name="Straight Arrow Connector 53"/>
        <xdr:cNvCxnSpPr>
          <a:stCxn id="34" idx="6"/>
          <a:endCxn id="33" idx="2"/>
        </xdr:cNvCxnSpPr>
      </xdr:nvCxnSpPr>
      <xdr:spPr>
        <a:xfrm flipV="1">
          <a:off x="5186728" y="2740635"/>
          <a:ext cx="635979" cy="395656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278424</xdr:colOff>
      <xdr:row>13</xdr:row>
      <xdr:rowOff>43962</xdr:rowOff>
    </xdr:from>
    <xdr:to>
      <xdr:col>9</xdr:col>
      <xdr:colOff>36635</xdr:colOff>
      <xdr:row>14</xdr:row>
      <xdr:rowOff>115766</xdr:rowOff>
    </xdr:to>
    <xdr:sp macro="" textlink="">
      <xdr:nvSpPr>
        <xdr:cNvPr id="60" name="Rectangle 59"/>
        <xdr:cNvSpPr/>
      </xdr:nvSpPr>
      <xdr:spPr>
        <a:xfrm>
          <a:off x="6374424" y="2806212"/>
          <a:ext cx="520211" cy="284285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tx1"/>
              </a:solidFill>
            </a:rPr>
            <a:t>H=2</a:t>
          </a:r>
        </a:p>
      </xdr:txBody>
    </xdr:sp>
    <xdr:clientData/>
  </xdr:twoCellAnchor>
  <xdr:twoCellAnchor>
    <xdr:from>
      <xdr:col>7</xdr:col>
      <xdr:colOff>80598</xdr:colOff>
      <xdr:row>14</xdr:row>
      <xdr:rowOff>73270</xdr:rowOff>
    </xdr:from>
    <xdr:to>
      <xdr:col>7</xdr:col>
      <xdr:colOff>586154</xdr:colOff>
      <xdr:row>15</xdr:row>
      <xdr:rowOff>145074</xdr:rowOff>
    </xdr:to>
    <xdr:sp macro="" textlink="">
      <xdr:nvSpPr>
        <xdr:cNvPr id="61" name="Rectangle 60"/>
        <xdr:cNvSpPr/>
      </xdr:nvSpPr>
      <xdr:spPr>
        <a:xfrm>
          <a:off x="5414598" y="3048001"/>
          <a:ext cx="505556" cy="284285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tx1"/>
              </a:solidFill>
            </a:rPr>
            <a:t>G=9</a:t>
          </a:r>
        </a:p>
      </xdr:txBody>
    </xdr:sp>
    <xdr:clientData/>
  </xdr:twoCellAnchor>
  <xdr:twoCellAnchor>
    <xdr:from>
      <xdr:col>8</xdr:col>
      <xdr:colOff>182442</xdr:colOff>
      <xdr:row>12</xdr:row>
      <xdr:rowOff>190866</xdr:rowOff>
    </xdr:from>
    <xdr:to>
      <xdr:col>9</xdr:col>
      <xdr:colOff>188303</xdr:colOff>
      <xdr:row>12</xdr:row>
      <xdr:rowOff>198194</xdr:rowOff>
    </xdr:to>
    <xdr:cxnSp macro="">
      <xdr:nvCxnSpPr>
        <xdr:cNvPr id="81" name="Straight Arrow Connector 80"/>
        <xdr:cNvCxnSpPr>
          <a:stCxn id="33" idx="6"/>
          <a:endCxn id="82" idx="2"/>
        </xdr:cNvCxnSpPr>
      </xdr:nvCxnSpPr>
      <xdr:spPr>
        <a:xfrm>
          <a:off x="6278442" y="2740635"/>
          <a:ext cx="767861" cy="7328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188303</xdr:colOff>
      <xdr:row>11</xdr:row>
      <xdr:rowOff>189035</xdr:rowOff>
    </xdr:from>
    <xdr:to>
      <xdr:col>9</xdr:col>
      <xdr:colOff>644038</xdr:colOff>
      <xdr:row>13</xdr:row>
      <xdr:rowOff>207353</xdr:rowOff>
    </xdr:to>
    <xdr:sp macro="" textlink="">
      <xdr:nvSpPr>
        <xdr:cNvPr id="82" name="Oval 81"/>
        <xdr:cNvSpPr/>
      </xdr:nvSpPr>
      <xdr:spPr>
        <a:xfrm>
          <a:off x="7046303" y="2526323"/>
          <a:ext cx="455735" cy="44328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4</xdr:col>
      <xdr:colOff>276225</xdr:colOff>
      <xdr:row>3</xdr:row>
      <xdr:rowOff>91588</xdr:rowOff>
    </xdr:from>
    <xdr:to>
      <xdr:col>5</xdr:col>
      <xdr:colOff>43229</xdr:colOff>
      <xdr:row>4</xdr:row>
      <xdr:rowOff>163392</xdr:rowOff>
    </xdr:to>
    <xdr:sp macro="" textlink="">
      <xdr:nvSpPr>
        <xdr:cNvPr id="92" name="Rectangle 91"/>
        <xdr:cNvSpPr/>
      </xdr:nvSpPr>
      <xdr:spPr>
        <a:xfrm>
          <a:off x="3324225" y="729030"/>
          <a:ext cx="529004" cy="284285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4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102664</xdr:colOff>
      <xdr:row>11</xdr:row>
      <xdr:rowOff>51289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41564" cy="2356339"/>
        </a:xfrm>
        <a:prstGeom prst="rect">
          <a:avLst/>
        </a:prstGeom>
      </xdr:spPr>
    </xdr:pic>
    <xdr:clientData/>
  </xdr:twoCellAnchor>
  <xdr:twoCellAnchor>
    <xdr:from>
      <xdr:col>4</xdr:col>
      <xdr:colOff>395654</xdr:colOff>
      <xdr:row>20</xdr:row>
      <xdr:rowOff>21981</xdr:rowOff>
    </xdr:from>
    <xdr:to>
      <xdr:col>6</xdr:col>
      <xdr:colOff>268547</xdr:colOff>
      <xdr:row>20</xdr:row>
      <xdr:rowOff>31506</xdr:rowOff>
    </xdr:to>
    <xdr:cxnSp macro="">
      <xdr:nvCxnSpPr>
        <xdr:cNvPr id="3" name="Straight Arrow Connector 2"/>
        <xdr:cNvCxnSpPr/>
      </xdr:nvCxnSpPr>
      <xdr:spPr>
        <a:xfrm flipV="1">
          <a:off x="2388577" y="4388827"/>
          <a:ext cx="869355" cy="952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452754</xdr:colOff>
      <xdr:row>9</xdr:row>
      <xdr:rowOff>82390</xdr:rowOff>
    </xdr:from>
    <xdr:to>
      <xdr:col>17</xdr:col>
      <xdr:colOff>207104</xdr:colOff>
      <xdr:row>21</xdr:row>
      <xdr:rowOff>53815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754" y="2021549"/>
          <a:ext cx="6770005" cy="2556969"/>
        </a:xfrm>
        <a:prstGeom prst="rect">
          <a:avLst/>
        </a:prstGeom>
      </xdr:spPr>
    </xdr:pic>
    <xdr:clientData/>
  </xdr:twoCellAnchor>
  <xdr:twoCellAnchor>
    <xdr:from>
      <xdr:col>3</xdr:col>
      <xdr:colOff>374431</xdr:colOff>
      <xdr:row>1</xdr:row>
      <xdr:rowOff>105104</xdr:rowOff>
    </xdr:from>
    <xdr:to>
      <xdr:col>3</xdr:col>
      <xdr:colOff>374433</xdr:colOff>
      <xdr:row>3</xdr:row>
      <xdr:rowOff>151086</xdr:rowOff>
    </xdr:to>
    <xdr:cxnSp macro="">
      <xdr:nvCxnSpPr>
        <xdr:cNvPr id="5" name="Straight Arrow Connector 4"/>
        <xdr:cNvCxnSpPr/>
      </xdr:nvCxnSpPr>
      <xdr:spPr>
        <a:xfrm flipH="1">
          <a:off x="1740776" y="315311"/>
          <a:ext cx="2" cy="466396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367862</xdr:colOff>
      <xdr:row>2</xdr:row>
      <xdr:rowOff>105103</xdr:rowOff>
    </xdr:from>
    <xdr:to>
      <xdr:col>8</xdr:col>
      <xdr:colOff>374431</xdr:colOff>
      <xdr:row>5</xdr:row>
      <xdr:rowOff>137949</xdr:rowOff>
    </xdr:to>
    <xdr:cxnSp macro="">
      <xdr:nvCxnSpPr>
        <xdr:cNvPr id="10" name="Straight Arrow Connector 9"/>
        <xdr:cNvCxnSpPr/>
      </xdr:nvCxnSpPr>
      <xdr:spPr>
        <a:xfrm>
          <a:off x="3770586" y="525517"/>
          <a:ext cx="6569" cy="663466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400707</xdr:colOff>
      <xdr:row>3</xdr:row>
      <xdr:rowOff>98534</xdr:rowOff>
    </xdr:from>
    <xdr:to>
      <xdr:col>7</xdr:col>
      <xdr:colOff>6569</xdr:colOff>
      <xdr:row>6</xdr:row>
      <xdr:rowOff>98535</xdr:rowOff>
    </xdr:to>
    <xdr:cxnSp macro="">
      <xdr:nvCxnSpPr>
        <xdr:cNvPr id="16" name="Straight Arrow Connector 15"/>
        <xdr:cNvCxnSpPr/>
      </xdr:nvCxnSpPr>
      <xdr:spPr>
        <a:xfrm flipH="1">
          <a:off x="2988879" y="729155"/>
          <a:ext cx="13138" cy="630621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13138</xdr:colOff>
      <xdr:row>1</xdr:row>
      <xdr:rowOff>67004</xdr:rowOff>
    </xdr:from>
    <xdr:to>
      <xdr:col>4</xdr:col>
      <xdr:colOff>14454</xdr:colOff>
      <xdr:row>2</xdr:row>
      <xdr:rowOff>170793</xdr:rowOff>
    </xdr:to>
    <xdr:cxnSp macro="">
      <xdr:nvCxnSpPr>
        <xdr:cNvPr id="19" name="Straight Arrow Connector 18"/>
        <xdr:cNvCxnSpPr/>
      </xdr:nvCxnSpPr>
      <xdr:spPr>
        <a:xfrm flipH="1">
          <a:off x="1786759" y="277211"/>
          <a:ext cx="1316" cy="313996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15769</xdr:colOff>
      <xdr:row>2</xdr:row>
      <xdr:rowOff>94593</xdr:rowOff>
    </xdr:from>
    <xdr:to>
      <xdr:col>9</xdr:col>
      <xdr:colOff>19707</xdr:colOff>
      <xdr:row>4</xdr:row>
      <xdr:rowOff>105103</xdr:rowOff>
    </xdr:to>
    <xdr:cxnSp macro="">
      <xdr:nvCxnSpPr>
        <xdr:cNvPr id="21" name="Straight Arrow Connector 20"/>
        <xdr:cNvCxnSpPr/>
      </xdr:nvCxnSpPr>
      <xdr:spPr>
        <a:xfrm>
          <a:off x="3825769" y="515007"/>
          <a:ext cx="3938" cy="430924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10514</xdr:colOff>
      <xdr:row>5</xdr:row>
      <xdr:rowOff>89338</xdr:rowOff>
    </xdr:from>
    <xdr:to>
      <xdr:col>16</xdr:col>
      <xdr:colOff>14452</xdr:colOff>
      <xdr:row>7</xdr:row>
      <xdr:rowOff>99848</xdr:rowOff>
    </xdr:to>
    <xdr:cxnSp macro="">
      <xdr:nvCxnSpPr>
        <xdr:cNvPr id="26" name="Straight Arrow Connector 25"/>
        <xdr:cNvCxnSpPr/>
      </xdr:nvCxnSpPr>
      <xdr:spPr>
        <a:xfrm>
          <a:off x="6671445" y="1140372"/>
          <a:ext cx="3938" cy="430924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6569</xdr:colOff>
      <xdr:row>6</xdr:row>
      <xdr:rowOff>85397</xdr:rowOff>
    </xdr:from>
    <xdr:to>
      <xdr:col>15</xdr:col>
      <xdr:colOff>374431</xdr:colOff>
      <xdr:row>7</xdr:row>
      <xdr:rowOff>151087</xdr:rowOff>
    </xdr:to>
    <xdr:cxnSp macro="">
      <xdr:nvCxnSpPr>
        <xdr:cNvPr id="28" name="Elbow Connector 27"/>
        <xdr:cNvCxnSpPr/>
      </xdr:nvCxnSpPr>
      <xdr:spPr>
        <a:xfrm>
          <a:off x="4631121" y="1346638"/>
          <a:ext cx="1996965" cy="275897"/>
        </a:xfrm>
        <a:prstGeom prst="bentConnector3">
          <a:avLst>
            <a:gd name="adj1" fmla="val 99671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11828</xdr:colOff>
      <xdr:row>7</xdr:row>
      <xdr:rowOff>51238</xdr:rowOff>
    </xdr:from>
    <xdr:to>
      <xdr:col>25</xdr:col>
      <xdr:colOff>19707</xdr:colOff>
      <xdr:row>8</xdr:row>
      <xdr:rowOff>183931</xdr:rowOff>
    </xdr:to>
    <xdr:cxnSp macro="">
      <xdr:nvCxnSpPr>
        <xdr:cNvPr id="31" name="Straight Arrow Connector 30"/>
        <xdr:cNvCxnSpPr/>
      </xdr:nvCxnSpPr>
      <xdr:spPr>
        <a:xfrm>
          <a:off x="10338242" y="1522686"/>
          <a:ext cx="7879" cy="34290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6569</xdr:colOff>
      <xdr:row>4</xdr:row>
      <xdr:rowOff>105103</xdr:rowOff>
    </xdr:from>
    <xdr:to>
      <xdr:col>24</xdr:col>
      <xdr:colOff>367862</xdr:colOff>
      <xdr:row>8</xdr:row>
      <xdr:rowOff>111673</xdr:rowOff>
    </xdr:to>
    <xdr:cxnSp macro="">
      <xdr:nvCxnSpPr>
        <xdr:cNvPr id="34" name="Elbow Connector 33"/>
        <xdr:cNvCxnSpPr/>
      </xdr:nvCxnSpPr>
      <xdr:spPr>
        <a:xfrm>
          <a:off x="8296603" y="945931"/>
          <a:ext cx="1990397" cy="847397"/>
        </a:xfrm>
        <a:prstGeom prst="bentConnector3">
          <a:avLst>
            <a:gd name="adj1" fmla="val 100825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513067</xdr:colOff>
      <xdr:row>10</xdr:row>
      <xdr:rowOff>158786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41564" cy="23563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200025</xdr:rowOff>
    </xdr:from>
    <xdr:to>
      <xdr:col>6</xdr:col>
      <xdr:colOff>112507</xdr:colOff>
      <xdr:row>19</xdr:row>
      <xdr:rowOff>65314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438400"/>
          <a:ext cx="4656760" cy="1666875"/>
        </a:xfrm>
        <a:prstGeom prst="rect">
          <a:avLst/>
        </a:prstGeom>
      </xdr:spPr>
    </xdr:pic>
    <xdr:clientData/>
  </xdr:twoCellAnchor>
  <xdr:twoCellAnchor>
    <xdr:from>
      <xdr:col>21</xdr:col>
      <xdr:colOff>0</xdr:colOff>
      <xdr:row>3</xdr:row>
      <xdr:rowOff>0</xdr:rowOff>
    </xdr:from>
    <xdr:to>
      <xdr:col>22</xdr:col>
      <xdr:colOff>368193</xdr:colOff>
      <xdr:row>3</xdr:row>
      <xdr:rowOff>9525</xdr:rowOff>
    </xdr:to>
    <xdr:cxnSp macro="">
      <xdr:nvCxnSpPr>
        <xdr:cNvPr id="16" name="Straight Arrow Connector 15"/>
        <xdr:cNvCxnSpPr/>
      </xdr:nvCxnSpPr>
      <xdr:spPr>
        <a:xfrm flipV="1">
          <a:off x="10401300" y="657225"/>
          <a:ext cx="863493" cy="952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474052</xdr:colOff>
      <xdr:row>30</xdr:row>
      <xdr:rowOff>228600</xdr:rowOff>
    </xdr:from>
    <xdr:to>
      <xdr:col>18</xdr:col>
      <xdr:colOff>476250</xdr:colOff>
      <xdr:row>30</xdr:row>
      <xdr:rowOff>235928</xdr:rowOff>
    </xdr:to>
    <xdr:cxnSp macro="">
      <xdr:nvCxnSpPr>
        <xdr:cNvPr id="50" name="Straight Arrow Connector 49"/>
        <xdr:cNvCxnSpPr/>
      </xdr:nvCxnSpPr>
      <xdr:spPr>
        <a:xfrm flipV="1">
          <a:off x="5922352" y="3638550"/>
          <a:ext cx="992798" cy="7328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464527</xdr:colOff>
      <xdr:row>27</xdr:row>
      <xdr:rowOff>0</xdr:rowOff>
    </xdr:from>
    <xdr:to>
      <xdr:col>22</xdr:col>
      <xdr:colOff>457200</xdr:colOff>
      <xdr:row>30</xdr:row>
      <xdr:rowOff>219076</xdr:rowOff>
    </xdr:to>
    <xdr:cxnSp macro="">
      <xdr:nvCxnSpPr>
        <xdr:cNvPr id="51" name="Straight Arrow Connector 50"/>
        <xdr:cNvCxnSpPr/>
      </xdr:nvCxnSpPr>
      <xdr:spPr>
        <a:xfrm flipV="1">
          <a:off x="8389327" y="2724150"/>
          <a:ext cx="487973" cy="904876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455002</xdr:colOff>
      <xdr:row>31</xdr:row>
      <xdr:rowOff>1</xdr:rowOff>
    </xdr:from>
    <xdr:to>
      <xdr:col>23</xdr:col>
      <xdr:colOff>19050</xdr:colOff>
      <xdr:row>33</xdr:row>
      <xdr:rowOff>209550</xdr:rowOff>
    </xdr:to>
    <xdr:cxnSp macro="">
      <xdr:nvCxnSpPr>
        <xdr:cNvPr id="52" name="Straight Arrow Connector 51"/>
        <xdr:cNvCxnSpPr/>
      </xdr:nvCxnSpPr>
      <xdr:spPr>
        <a:xfrm>
          <a:off x="8379802" y="3648076"/>
          <a:ext cx="554648" cy="657224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464527</xdr:colOff>
      <xdr:row>24</xdr:row>
      <xdr:rowOff>0</xdr:rowOff>
    </xdr:from>
    <xdr:to>
      <xdr:col>28</xdr:col>
      <xdr:colOff>0</xdr:colOff>
      <xdr:row>27</xdr:row>
      <xdr:rowOff>19052</xdr:rowOff>
    </xdr:to>
    <xdr:cxnSp macro="">
      <xdr:nvCxnSpPr>
        <xdr:cNvPr id="53" name="Straight Arrow Connector 52"/>
        <xdr:cNvCxnSpPr/>
      </xdr:nvCxnSpPr>
      <xdr:spPr>
        <a:xfrm flipV="1">
          <a:off x="10370527" y="2095500"/>
          <a:ext cx="1021373" cy="647702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445477</xdr:colOff>
      <xdr:row>27</xdr:row>
      <xdr:rowOff>19051</xdr:rowOff>
    </xdr:from>
    <xdr:to>
      <xdr:col>28</xdr:col>
      <xdr:colOff>9525</xdr:colOff>
      <xdr:row>29</xdr:row>
      <xdr:rowOff>9525</xdr:rowOff>
    </xdr:to>
    <xdr:cxnSp macro="">
      <xdr:nvCxnSpPr>
        <xdr:cNvPr id="54" name="Straight Arrow Connector 53"/>
        <xdr:cNvCxnSpPr/>
      </xdr:nvCxnSpPr>
      <xdr:spPr>
        <a:xfrm>
          <a:off x="10351477" y="2743201"/>
          <a:ext cx="1049948" cy="466724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483577</xdr:colOff>
      <xdr:row>33</xdr:row>
      <xdr:rowOff>219075</xdr:rowOff>
    </xdr:from>
    <xdr:to>
      <xdr:col>28</xdr:col>
      <xdr:colOff>38100</xdr:colOff>
      <xdr:row>33</xdr:row>
      <xdr:rowOff>219077</xdr:rowOff>
    </xdr:to>
    <xdr:cxnSp macro="">
      <xdr:nvCxnSpPr>
        <xdr:cNvPr id="55" name="Straight Arrow Connector 54"/>
        <xdr:cNvCxnSpPr/>
      </xdr:nvCxnSpPr>
      <xdr:spPr>
        <a:xfrm flipV="1">
          <a:off x="10389577" y="4305300"/>
          <a:ext cx="1040423" cy="2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483577</xdr:colOff>
      <xdr:row>29</xdr:row>
      <xdr:rowOff>1</xdr:rowOff>
    </xdr:from>
    <xdr:to>
      <xdr:col>33</xdr:col>
      <xdr:colOff>19050</xdr:colOff>
      <xdr:row>30</xdr:row>
      <xdr:rowOff>209550</xdr:rowOff>
    </xdr:to>
    <xdr:cxnSp macro="">
      <xdr:nvCxnSpPr>
        <xdr:cNvPr id="56" name="Straight Arrow Connector 55"/>
        <xdr:cNvCxnSpPr/>
      </xdr:nvCxnSpPr>
      <xdr:spPr>
        <a:xfrm>
          <a:off x="12866077" y="3200401"/>
          <a:ext cx="1021373" cy="419099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493102</xdr:colOff>
      <xdr:row>31</xdr:row>
      <xdr:rowOff>9525</xdr:rowOff>
    </xdr:from>
    <xdr:to>
      <xdr:col>33</xdr:col>
      <xdr:colOff>9525</xdr:colOff>
      <xdr:row>34</xdr:row>
      <xdr:rowOff>9527</xdr:rowOff>
    </xdr:to>
    <xdr:cxnSp macro="">
      <xdr:nvCxnSpPr>
        <xdr:cNvPr id="57" name="Straight Arrow Connector 56"/>
        <xdr:cNvCxnSpPr/>
      </xdr:nvCxnSpPr>
      <xdr:spPr>
        <a:xfrm flipV="1">
          <a:off x="12875602" y="3657600"/>
          <a:ext cx="1002323" cy="657227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474052</xdr:colOff>
      <xdr:row>24</xdr:row>
      <xdr:rowOff>9526</xdr:rowOff>
    </xdr:from>
    <xdr:to>
      <xdr:col>36</xdr:col>
      <xdr:colOff>476250</xdr:colOff>
      <xdr:row>27</xdr:row>
      <xdr:rowOff>0</xdr:rowOff>
    </xdr:to>
    <xdr:cxnSp macro="">
      <xdr:nvCxnSpPr>
        <xdr:cNvPr id="58" name="Straight Arrow Connector 57"/>
        <xdr:cNvCxnSpPr/>
      </xdr:nvCxnSpPr>
      <xdr:spPr>
        <a:xfrm>
          <a:off x="12856552" y="2105026"/>
          <a:ext cx="2973998" cy="619124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16852</xdr:colOff>
      <xdr:row>27</xdr:row>
      <xdr:rowOff>38100</xdr:rowOff>
    </xdr:from>
    <xdr:to>
      <xdr:col>36</xdr:col>
      <xdr:colOff>466725</xdr:colOff>
      <xdr:row>31</xdr:row>
      <xdr:rowOff>2</xdr:rowOff>
    </xdr:to>
    <xdr:cxnSp macro="">
      <xdr:nvCxnSpPr>
        <xdr:cNvPr id="59" name="Straight Arrow Connector 58"/>
        <xdr:cNvCxnSpPr/>
      </xdr:nvCxnSpPr>
      <xdr:spPr>
        <a:xfrm flipV="1">
          <a:off x="15371152" y="2762250"/>
          <a:ext cx="449873" cy="885827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483577</xdr:colOff>
      <xdr:row>26</xdr:row>
      <xdr:rowOff>228601</xdr:rowOff>
    </xdr:from>
    <xdr:to>
      <xdr:col>42</xdr:col>
      <xdr:colOff>0</xdr:colOff>
      <xdr:row>27</xdr:row>
      <xdr:rowOff>0</xdr:rowOff>
    </xdr:to>
    <xdr:cxnSp macro="">
      <xdr:nvCxnSpPr>
        <xdr:cNvPr id="60" name="Straight Arrow Connector 59"/>
        <xdr:cNvCxnSpPr/>
      </xdr:nvCxnSpPr>
      <xdr:spPr>
        <a:xfrm>
          <a:off x="17323777" y="2724151"/>
          <a:ext cx="1002323" cy="0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249116</xdr:colOff>
      <xdr:row>10</xdr:row>
      <xdr:rowOff>23269</xdr:rowOff>
    </xdr:from>
    <xdr:to>
      <xdr:col>19</xdr:col>
      <xdr:colOff>147983</xdr:colOff>
      <xdr:row>21</xdr:row>
      <xdr:rowOff>204901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8185" y="2125338"/>
          <a:ext cx="6822557" cy="2493908"/>
        </a:xfrm>
        <a:prstGeom prst="rect">
          <a:avLst/>
        </a:prstGeom>
      </xdr:spPr>
    </xdr:pic>
    <xdr:clientData/>
  </xdr:twoCellAnchor>
  <xdr:twoCellAnchor>
    <xdr:from>
      <xdr:col>20</xdr:col>
      <xdr:colOff>302174</xdr:colOff>
      <xdr:row>14</xdr:row>
      <xdr:rowOff>72259</xdr:rowOff>
    </xdr:from>
    <xdr:to>
      <xdr:col>20</xdr:col>
      <xdr:colOff>302176</xdr:colOff>
      <xdr:row>16</xdr:row>
      <xdr:rowOff>118242</xdr:rowOff>
    </xdr:to>
    <xdr:cxnSp macro="">
      <xdr:nvCxnSpPr>
        <xdr:cNvPr id="12" name="Straight Arrow Connector 11"/>
        <xdr:cNvCxnSpPr/>
      </xdr:nvCxnSpPr>
      <xdr:spPr>
        <a:xfrm flipH="1">
          <a:off x="8592208" y="3015156"/>
          <a:ext cx="2" cy="466396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111673</xdr:colOff>
      <xdr:row>15</xdr:row>
      <xdr:rowOff>137949</xdr:rowOff>
    </xdr:from>
    <xdr:to>
      <xdr:col>28</xdr:col>
      <xdr:colOff>72259</xdr:colOff>
      <xdr:row>16</xdr:row>
      <xdr:rowOff>203639</xdr:rowOff>
    </xdr:to>
    <xdr:cxnSp macro="">
      <xdr:nvCxnSpPr>
        <xdr:cNvPr id="13" name="Elbow Connector 12"/>
        <xdr:cNvCxnSpPr/>
      </xdr:nvCxnSpPr>
      <xdr:spPr>
        <a:xfrm>
          <a:off x="9623535" y="3291052"/>
          <a:ext cx="1996965" cy="275897"/>
        </a:xfrm>
        <a:prstGeom prst="bentConnector3">
          <a:avLst>
            <a:gd name="adj1" fmla="val 99671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349470</xdr:colOff>
      <xdr:row>1</xdr:row>
      <xdr:rowOff>86710</xdr:rowOff>
    </xdr:from>
    <xdr:to>
      <xdr:col>3</xdr:col>
      <xdr:colOff>349472</xdr:colOff>
      <xdr:row>3</xdr:row>
      <xdr:rowOff>132692</xdr:rowOff>
    </xdr:to>
    <xdr:cxnSp macro="">
      <xdr:nvCxnSpPr>
        <xdr:cNvPr id="14" name="Straight Arrow Connector 13"/>
        <xdr:cNvCxnSpPr/>
      </xdr:nvCxnSpPr>
      <xdr:spPr>
        <a:xfrm flipH="1">
          <a:off x="1715815" y="296917"/>
          <a:ext cx="2" cy="466396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52551</xdr:colOff>
      <xdr:row>1</xdr:row>
      <xdr:rowOff>61748</xdr:rowOff>
    </xdr:from>
    <xdr:to>
      <xdr:col>4</xdr:col>
      <xdr:colOff>55182</xdr:colOff>
      <xdr:row>2</xdr:row>
      <xdr:rowOff>164224</xdr:rowOff>
    </xdr:to>
    <xdr:cxnSp macro="">
      <xdr:nvCxnSpPr>
        <xdr:cNvPr id="15" name="Straight Arrow Connector 14"/>
        <xdr:cNvCxnSpPr/>
      </xdr:nvCxnSpPr>
      <xdr:spPr>
        <a:xfrm flipH="1">
          <a:off x="1826172" y="271955"/>
          <a:ext cx="2631" cy="31268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365239</xdr:colOff>
      <xdr:row>2</xdr:row>
      <xdr:rowOff>82768</xdr:rowOff>
    </xdr:from>
    <xdr:to>
      <xdr:col>6</xdr:col>
      <xdr:colOff>381000</xdr:colOff>
      <xdr:row>5</xdr:row>
      <xdr:rowOff>118242</xdr:rowOff>
    </xdr:to>
    <xdr:cxnSp macro="">
      <xdr:nvCxnSpPr>
        <xdr:cNvPr id="17" name="Straight Arrow Connector 16"/>
        <xdr:cNvCxnSpPr/>
      </xdr:nvCxnSpPr>
      <xdr:spPr>
        <a:xfrm>
          <a:off x="2953411" y="503182"/>
          <a:ext cx="15761" cy="666094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26284</xdr:colOff>
      <xdr:row>2</xdr:row>
      <xdr:rowOff>76199</xdr:rowOff>
    </xdr:from>
    <xdr:to>
      <xdr:col>7</xdr:col>
      <xdr:colOff>32845</xdr:colOff>
      <xdr:row>4</xdr:row>
      <xdr:rowOff>124810</xdr:rowOff>
    </xdr:to>
    <xdr:cxnSp macro="">
      <xdr:nvCxnSpPr>
        <xdr:cNvPr id="19" name="Straight Arrow Connector 18"/>
        <xdr:cNvCxnSpPr/>
      </xdr:nvCxnSpPr>
      <xdr:spPr>
        <a:xfrm>
          <a:off x="3021732" y="496613"/>
          <a:ext cx="6561" cy="46902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366552</xdr:colOff>
      <xdr:row>3</xdr:row>
      <xdr:rowOff>70944</xdr:rowOff>
    </xdr:from>
    <xdr:to>
      <xdr:col>5</xdr:col>
      <xdr:colOff>382313</xdr:colOff>
      <xdr:row>6</xdr:row>
      <xdr:rowOff>106418</xdr:rowOff>
    </xdr:to>
    <xdr:cxnSp macro="">
      <xdr:nvCxnSpPr>
        <xdr:cNvPr id="22" name="Straight Arrow Connector 21"/>
        <xdr:cNvCxnSpPr/>
      </xdr:nvCxnSpPr>
      <xdr:spPr>
        <a:xfrm>
          <a:off x="2547449" y="701565"/>
          <a:ext cx="15761" cy="666094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387569</xdr:colOff>
      <xdr:row>5</xdr:row>
      <xdr:rowOff>57807</xdr:rowOff>
    </xdr:from>
    <xdr:to>
      <xdr:col>9</xdr:col>
      <xdr:colOff>388890</xdr:colOff>
      <xdr:row>7</xdr:row>
      <xdr:rowOff>151086</xdr:rowOff>
    </xdr:to>
    <xdr:cxnSp macro="">
      <xdr:nvCxnSpPr>
        <xdr:cNvPr id="23" name="Straight Arrow Connector 22"/>
        <xdr:cNvCxnSpPr/>
      </xdr:nvCxnSpPr>
      <xdr:spPr>
        <a:xfrm flipH="1">
          <a:off x="4197569" y="1108841"/>
          <a:ext cx="1321" cy="51369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315310</xdr:colOff>
      <xdr:row>6</xdr:row>
      <xdr:rowOff>65690</xdr:rowOff>
    </xdr:from>
    <xdr:to>
      <xdr:col>9</xdr:col>
      <xdr:colOff>317945</xdr:colOff>
      <xdr:row>7</xdr:row>
      <xdr:rowOff>157655</xdr:rowOff>
    </xdr:to>
    <xdr:cxnSp macro="">
      <xdr:nvCxnSpPr>
        <xdr:cNvPr id="24" name="Straight Arrow Connector 23"/>
        <xdr:cNvCxnSpPr/>
      </xdr:nvCxnSpPr>
      <xdr:spPr>
        <a:xfrm flipH="1">
          <a:off x="4125310" y="1326931"/>
          <a:ext cx="2635" cy="302172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325829</xdr:colOff>
      <xdr:row>4</xdr:row>
      <xdr:rowOff>93279</xdr:rowOff>
    </xdr:from>
    <xdr:to>
      <xdr:col>16</xdr:col>
      <xdr:colOff>341586</xdr:colOff>
      <xdr:row>8</xdr:row>
      <xdr:rowOff>164224</xdr:rowOff>
    </xdr:to>
    <xdr:cxnSp macro="">
      <xdr:nvCxnSpPr>
        <xdr:cNvPr id="28" name="Straight Arrow Connector 27"/>
        <xdr:cNvCxnSpPr/>
      </xdr:nvCxnSpPr>
      <xdr:spPr>
        <a:xfrm>
          <a:off x="6986760" y="934107"/>
          <a:ext cx="15757" cy="911772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18401</xdr:colOff>
      <xdr:row>7</xdr:row>
      <xdr:rowOff>61748</xdr:rowOff>
    </xdr:from>
    <xdr:to>
      <xdr:col>17</xdr:col>
      <xdr:colOff>26276</xdr:colOff>
      <xdr:row>8</xdr:row>
      <xdr:rowOff>170793</xdr:rowOff>
    </xdr:to>
    <xdr:cxnSp macro="">
      <xdr:nvCxnSpPr>
        <xdr:cNvPr id="30" name="Straight Arrow Connector 29"/>
        <xdr:cNvCxnSpPr/>
      </xdr:nvCxnSpPr>
      <xdr:spPr>
        <a:xfrm>
          <a:off x="7086608" y="1533196"/>
          <a:ext cx="7875" cy="319252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9</xdr:col>
      <xdr:colOff>104723</xdr:colOff>
      <xdr:row>17</xdr:row>
      <xdr:rowOff>104775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6962722" cy="3667125"/>
        </a:xfrm>
        <a:prstGeom prst="rect">
          <a:avLst/>
        </a:prstGeom>
      </xdr:spPr>
    </xdr:pic>
    <xdr:clientData/>
  </xdr:twoCellAnchor>
  <xdr:twoCellAnchor>
    <xdr:from>
      <xdr:col>8</xdr:col>
      <xdr:colOff>516625</xdr:colOff>
      <xdr:row>27</xdr:row>
      <xdr:rowOff>35586</xdr:rowOff>
    </xdr:from>
    <xdr:to>
      <xdr:col>10</xdr:col>
      <xdr:colOff>360283</xdr:colOff>
      <xdr:row>27</xdr:row>
      <xdr:rowOff>163428</xdr:rowOff>
    </xdr:to>
    <xdr:cxnSp macro="">
      <xdr:nvCxnSpPr>
        <xdr:cNvPr id="3" name="Straight Arrow Connector 2"/>
        <xdr:cNvCxnSpPr>
          <a:stCxn id="14" idx="6"/>
          <a:endCxn id="58" idx="2"/>
        </xdr:cNvCxnSpPr>
      </xdr:nvCxnSpPr>
      <xdr:spPr>
        <a:xfrm>
          <a:off x="6612625" y="5772567"/>
          <a:ext cx="1367658" cy="127842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285750</xdr:colOff>
      <xdr:row>17</xdr:row>
      <xdr:rowOff>200025</xdr:rowOff>
    </xdr:from>
    <xdr:to>
      <xdr:col>0</xdr:col>
      <xdr:colOff>741485</xdr:colOff>
      <xdr:row>20</xdr:row>
      <xdr:rowOff>14655</xdr:rowOff>
    </xdr:to>
    <xdr:sp macro="" textlink="">
      <xdr:nvSpPr>
        <xdr:cNvPr id="4" name="Oval 3"/>
        <xdr:cNvSpPr/>
      </xdr:nvSpPr>
      <xdr:spPr>
        <a:xfrm>
          <a:off x="285750" y="3762375"/>
          <a:ext cx="455735" cy="44328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619125</xdr:colOff>
      <xdr:row>25</xdr:row>
      <xdr:rowOff>85725</xdr:rowOff>
    </xdr:from>
    <xdr:to>
      <xdr:col>4</xdr:col>
      <xdr:colOff>312860</xdr:colOff>
      <xdr:row>27</xdr:row>
      <xdr:rowOff>109905</xdr:rowOff>
    </xdr:to>
    <xdr:sp macro="" textlink="">
      <xdr:nvSpPr>
        <xdr:cNvPr id="5" name="Oval 4"/>
        <xdr:cNvSpPr/>
      </xdr:nvSpPr>
      <xdr:spPr>
        <a:xfrm>
          <a:off x="2905125" y="5324475"/>
          <a:ext cx="455735" cy="44328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4</xdr:col>
      <xdr:colOff>312860</xdr:colOff>
      <xdr:row>26</xdr:row>
      <xdr:rowOff>97815</xdr:rowOff>
    </xdr:from>
    <xdr:to>
      <xdr:col>5</xdr:col>
      <xdr:colOff>209550</xdr:colOff>
      <xdr:row>26</xdr:row>
      <xdr:rowOff>97815</xdr:rowOff>
    </xdr:to>
    <xdr:cxnSp macro="">
      <xdr:nvCxnSpPr>
        <xdr:cNvPr id="6" name="Straight Arrow Connector 5"/>
        <xdr:cNvCxnSpPr>
          <a:stCxn id="5" idx="6"/>
          <a:endCxn id="7" idx="2"/>
        </xdr:cNvCxnSpPr>
      </xdr:nvCxnSpPr>
      <xdr:spPr>
        <a:xfrm>
          <a:off x="3360860" y="5546115"/>
          <a:ext cx="658690" cy="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209550</xdr:colOff>
      <xdr:row>25</xdr:row>
      <xdr:rowOff>85725</xdr:rowOff>
    </xdr:from>
    <xdr:to>
      <xdr:col>5</xdr:col>
      <xdr:colOff>665285</xdr:colOff>
      <xdr:row>27</xdr:row>
      <xdr:rowOff>109905</xdr:rowOff>
    </xdr:to>
    <xdr:sp macro="" textlink="">
      <xdr:nvSpPr>
        <xdr:cNvPr id="7" name="Oval 6"/>
        <xdr:cNvSpPr/>
      </xdr:nvSpPr>
      <xdr:spPr>
        <a:xfrm>
          <a:off x="4019550" y="5324475"/>
          <a:ext cx="455735" cy="44328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2</xdr:col>
      <xdr:colOff>495300</xdr:colOff>
      <xdr:row>18</xdr:row>
      <xdr:rowOff>66675</xdr:rowOff>
    </xdr:from>
    <xdr:to>
      <xdr:col>3</xdr:col>
      <xdr:colOff>262304</xdr:colOff>
      <xdr:row>19</xdr:row>
      <xdr:rowOff>138479</xdr:rowOff>
    </xdr:to>
    <xdr:sp macro="" textlink="">
      <xdr:nvSpPr>
        <xdr:cNvPr id="9" name="Rectangle 8"/>
        <xdr:cNvSpPr/>
      </xdr:nvSpPr>
      <xdr:spPr>
        <a:xfrm>
          <a:off x="2019300" y="3838575"/>
          <a:ext cx="529004" cy="281354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384284</xdr:colOff>
      <xdr:row>23</xdr:row>
      <xdr:rowOff>200681</xdr:rowOff>
    </xdr:from>
    <xdr:to>
      <xdr:col>5</xdr:col>
      <xdr:colOff>151288</xdr:colOff>
      <xdr:row>25</xdr:row>
      <xdr:rowOff>62936</xdr:rowOff>
    </xdr:to>
    <xdr:sp macro="" textlink="">
      <xdr:nvSpPr>
        <xdr:cNvPr id="10" name="Rectangle 9"/>
        <xdr:cNvSpPr/>
      </xdr:nvSpPr>
      <xdr:spPr>
        <a:xfrm>
          <a:off x="3432284" y="5035440"/>
          <a:ext cx="529004" cy="282668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tx1"/>
              </a:solidFill>
            </a:rPr>
            <a:t>A=2</a:t>
          </a:r>
        </a:p>
      </xdr:txBody>
    </xdr:sp>
    <xdr:clientData/>
  </xdr:twoCellAnchor>
  <xdr:twoCellAnchor>
    <xdr:from>
      <xdr:col>8</xdr:col>
      <xdr:colOff>60890</xdr:colOff>
      <xdr:row>26</xdr:row>
      <xdr:rowOff>23167</xdr:rowOff>
    </xdr:from>
    <xdr:to>
      <xdr:col>8</xdr:col>
      <xdr:colOff>516625</xdr:colOff>
      <xdr:row>28</xdr:row>
      <xdr:rowOff>48004</xdr:rowOff>
    </xdr:to>
    <xdr:sp macro="" textlink="">
      <xdr:nvSpPr>
        <xdr:cNvPr id="14" name="Oval 13"/>
        <xdr:cNvSpPr/>
      </xdr:nvSpPr>
      <xdr:spPr>
        <a:xfrm>
          <a:off x="6156890" y="5547667"/>
          <a:ext cx="455735" cy="449799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7</xdr:col>
      <xdr:colOff>219303</xdr:colOff>
      <xdr:row>30</xdr:row>
      <xdr:rowOff>99975</xdr:rowOff>
    </xdr:from>
    <xdr:to>
      <xdr:col>7</xdr:col>
      <xdr:colOff>675038</xdr:colOff>
      <xdr:row>32</xdr:row>
      <xdr:rowOff>124811</xdr:rowOff>
    </xdr:to>
    <xdr:sp macro="" textlink="">
      <xdr:nvSpPr>
        <xdr:cNvPr id="17" name="Oval 16"/>
        <xdr:cNvSpPr/>
      </xdr:nvSpPr>
      <xdr:spPr>
        <a:xfrm>
          <a:off x="5553303" y="6474398"/>
          <a:ext cx="455735" cy="449798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21</xdr:col>
      <xdr:colOff>62405</xdr:colOff>
      <xdr:row>31</xdr:row>
      <xdr:rowOff>68646</xdr:rowOff>
    </xdr:from>
    <xdr:to>
      <xdr:col>21</xdr:col>
      <xdr:colOff>518140</xdr:colOff>
      <xdr:row>33</xdr:row>
      <xdr:rowOff>93483</xdr:rowOff>
    </xdr:to>
    <xdr:sp macro="" textlink="">
      <xdr:nvSpPr>
        <xdr:cNvPr id="19" name="Oval 18"/>
        <xdr:cNvSpPr/>
      </xdr:nvSpPr>
      <xdr:spPr>
        <a:xfrm>
          <a:off x="16064405" y="6585060"/>
          <a:ext cx="455735" cy="445251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153865</xdr:colOff>
      <xdr:row>18</xdr:row>
      <xdr:rowOff>9524</xdr:rowOff>
    </xdr:from>
    <xdr:to>
      <xdr:col>7</xdr:col>
      <xdr:colOff>609600</xdr:colOff>
      <xdr:row>20</xdr:row>
      <xdr:rowOff>36635</xdr:rowOff>
    </xdr:to>
    <xdr:sp macro="" textlink="">
      <xdr:nvSpPr>
        <xdr:cNvPr id="20" name="Oval 19"/>
        <xdr:cNvSpPr/>
      </xdr:nvSpPr>
      <xdr:spPr>
        <a:xfrm>
          <a:off x="5487865" y="3834178"/>
          <a:ext cx="455735" cy="452072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5</xdr:col>
      <xdr:colOff>665285</xdr:colOff>
      <xdr:row>19</xdr:row>
      <xdr:rowOff>23079</xdr:rowOff>
    </xdr:from>
    <xdr:to>
      <xdr:col>7</xdr:col>
      <xdr:colOff>153865</xdr:colOff>
      <xdr:row>26</xdr:row>
      <xdr:rowOff>97815</xdr:rowOff>
    </xdr:to>
    <xdr:cxnSp macro="">
      <xdr:nvCxnSpPr>
        <xdr:cNvPr id="21" name="Straight Arrow Connector 20"/>
        <xdr:cNvCxnSpPr>
          <a:stCxn id="7" idx="6"/>
          <a:endCxn id="20" idx="2"/>
        </xdr:cNvCxnSpPr>
      </xdr:nvCxnSpPr>
      <xdr:spPr>
        <a:xfrm flipV="1">
          <a:off x="4475285" y="4060214"/>
          <a:ext cx="1012580" cy="1562101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665285</xdr:colOff>
      <xdr:row>26</xdr:row>
      <xdr:rowOff>97815</xdr:rowOff>
    </xdr:from>
    <xdr:to>
      <xdr:col>8</xdr:col>
      <xdr:colOff>60890</xdr:colOff>
      <xdr:row>27</xdr:row>
      <xdr:rowOff>35586</xdr:rowOff>
    </xdr:to>
    <xdr:cxnSp macro="">
      <xdr:nvCxnSpPr>
        <xdr:cNvPr id="24" name="Straight Arrow Connector 23"/>
        <xdr:cNvCxnSpPr>
          <a:stCxn id="7" idx="6"/>
          <a:endCxn id="14" idx="2"/>
        </xdr:cNvCxnSpPr>
      </xdr:nvCxnSpPr>
      <xdr:spPr>
        <a:xfrm>
          <a:off x="4475285" y="5622315"/>
          <a:ext cx="1681605" cy="150252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665285</xdr:colOff>
      <xdr:row>21</xdr:row>
      <xdr:rowOff>206254</xdr:rowOff>
    </xdr:from>
    <xdr:to>
      <xdr:col>11</xdr:col>
      <xdr:colOff>461596</xdr:colOff>
      <xdr:row>26</xdr:row>
      <xdr:rowOff>97815</xdr:rowOff>
    </xdr:to>
    <xdr:cxnSp macro="">
      <xdr:nvCxnSpPr>
        <xdr:cNvPr id="27" name="Straight Arrow Connector 26"/>
        <xdr:cNvCxnSpPr>
          <a:stCxn id="7" idx="6"/>
          <a:endCxn id="45" idx="2"/>
        </xdr:cNvCxnSpPr>
      </xdr:nvCxnSpPr>
      <xdr:spPr>
        <a:xfrm flipV="1">
          <a:off x="4475285" y="4668350"/>
          <a:ext cx="4368311" cy="953965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665285</xdr:colOff>
      <xdr:row>26</xdr:row>
      <xdr:rowOff>97815</xdr:rowOff>
    </xdr:from>
    <xdr:to>
      <xdr:col>7</xdr:col>
      <xdr:colOff>219303</xdr:colOff>
      <xdr:row>31</xdr:row>
      <xdr:rowOff>112393</xdr:rowOff>
    </xdr:to>
    <xdr:cxnSp macro="">
      <xdr:nvCxnSpPr>
        <xdr:cNvPr id="30" name="Straight Arrow Connector 29"/>
        <xdr:cNvCxnSpPr>
          <a:stCxn id="7" idx="6"/>
          <a:endCxn id="17" idx="2"/>
        </xdr:cNvCxnSpPr>
      </xdr:nvCxnSpPr>
      <xdr:spPr>
        <a:xfrm>
          <a:off x="4475285" y="5622315"/>
          <a:ext cx="1078018" cy="1076982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707781</xdr:colOff>
      <xdr:row>19</xdr:row>
      <xdr:rowOff>154598</xdr:rowOff>
    </xdr:from>
    <xdr:to>
      <xdr:col>6</xdr:col>
      <xdr:colOff>474785</xdr:colOff>
      <xdr:row>21</xdr:row>
      <xdr:rowOff>13922</xdr:rowOff>
    </xdr:to>
    <xdr:sp macro="" textlink="">
      <xdr:nvSpPr>
        <xdr:cNvPr id="37" name="Rectangle 36"/>
        <xdr:cNvSpPr/>
      </xdr:nvSpPr>
      <xdr:spPr>
        <a:xfrm>
          <a:off x="4517781" y="4191733"/>
          <a:ext cx="529004" cy="284285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tx1"/>
              </a:solidFill>
            </a:rPr>
            <a:t>B=3</a:t>
          </a:r>
        </a:p>
      </xdr:txBody>
    </xdr:sp>
    <xdr:clientData/>
  </xdr:twoCellAnchor>
  <xdr:twoCellAnchor>
    <xdr:from>
      <xdr:col>7</xdr:col>
      <xdr:colOff>215412</xdr:colOff>
      <xdr:row>27</xdr:row>
      <xdr:rowOff>116498</xdr:rowOff>
    </xdr:from>
    <xdr:to>
      <xdr:col>7</xdr:col>
      <xdr:colOff>744416</xdr:colOff>
      <xdr:row>28</xdr:row>
      <xdr:rowOff>188302</xdr:rowOff>
    </xdr:to>
    <xdr:sp macro="" textlink="">
      <xdr:nvSpPr>
        <xdr:cNvPr id="42" name="Rectangle 41"/>
        <xdr:cNvSpPr/>
      </xdr:nvSpPr>
      <xdr:spPr>
        <a:xfrm>
          <a:off x="5549412" y="5853479"/>
          <a:ext cx="529004" cy="284285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tx1"/>
              </a:solidFill>
            </a:rPr>
            <a:t>D=3</a:t>
          </a:r>
        </a:p>
      </xdr:txBody>
    </xdr:sp>
    <xdr:clientData/>
  </xdr:twoCellAnchor>
  <xdr:twoCellAnchor>
    <xdr:from>
      <xdr:col>6</xdr:col>
      <xdr:colOff>669682</xdr:colOff>
      <xdr:row>23</xdr:row>
      <xdr:rowOff>72538</xdr:rowOff>
    </xdr:from>
    <xdr:to>
      <xdr:col>7</xdr:col>
      <xdr:colOff>520212</xdr:colOff>
      <xdr:row>24</xdr:row>
      <xdr:rowOff>144343</xdr:rowOff>
    </xdr:to>
    <xdr:sp macro="" textlink="">
      <xdr:nvSpPr>
        <xdr:cNvPr id="43" name="Rectangle 42"/>
        <xdr:cNvSpPr/>
      </xdr:nvSpPr>
      <xdr:spPr>
        <a:xfrm>
          <a:off x="5241682" y="4959596"/>
          <a:ext cx="612530" cy="284285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tx1"/>
              </a:solidFill>
            </a:rPr>
            <a:t>E=12</a:t>
          </a:r>
        </a:p>
      </xdr:txBody>
    </xdr:sp>
    <xdr:clientData/>
  </xdr:twoCellAnchor>
  <xdr:twoCellAnchor>
    <xdr:from>
      <xdr:col>5</xdr:col>
      <xdr:colOff>742950</xdr:colOff>
      <xdr:row>29</xdr:row>
      <xdr:rowOff>167787</xdr:rowOff>
    </xdr:from>
    <xdr:to>
      <xdr:col>6</xdr:col>
      <xdr:colOff>468923</xdr:colOff>
      <xdr:row>31</xdr:row>
      <xdr:rowOff>27110</xdr:rowOff>
    </xdr:to>
    <xdr:sp macro="" textlink="">
      <xdr:nvSpPr>
        <xdr:cNvPr id="44" name="Rectangle 43"/>
        <xdr:cNvSpPr/>
      </xdr:nvSpPr>
      <xdr:spPr>
        <a:xfrm>
          <a:off x="4552950" y="6329729"/>
          <a:ext cx="487973" cy="284285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tx1"/>
              </a:solidFill>
            </a:rPr>
            <a:t>J=7</a:t>
          </a:r>
        </a:p>
      </xdr:txBody>
    </xdr:sp>
    <xdr:clientData/>
  </xdr:twoCellAnchor>
  <xdr:twoCellAnchor>
    <xdr:from>
      <xdr:col>11</xdr:col>
      <xdr:colOff>461596</xdr:colOff>
      <xdr:row>20</xdr:row>
      <xdr:rowOff>192699</xdr:rowOff>
    </xdr:from>
    <xdr:to>
      <xdr:col>12</xdr:col>
      <xdr:colOff>155331</xdr:colOff>
      <xdr:row>23</xdr:row>
      <xdr:rowOff>7328</xdr:rowOff>
    </xdr:to>
    <xdr:sp macro="" textlink="">
      <xdr:nvSpPr>
        <xdr:cNvPr id="45" name="Oval 44"/>
        <xdr:cNvSpPr/>
      </xdr:nvSpPr>
      <xdr:spPr>
        <a:xfrm>
          <a:off x="8843596" y="4442314"/>
          <a:ext cx="455735" cy="452072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7</xdr:col>
      <xdr:colOff>609600</xdr:colOff>
      <xdr:row>19</xdr:row>
      <xdr:rowOff>23079</xdr:rowOff>
    </xdr:from>
    <xdr:to>
      <xdr:col>11</xdr:col>
      <xdr:colOff>461596</xdr:colOff>
      <xdr:row>21</xdr:row>
      <xdr:rowOff>206254</xdr:rowOff>
    </xdr:to>
    <xdr:cxnSp macro="">
      <xdr:nvCxnSpPr>
        <xdr:cNvPr id="46" name="Straight Arrow Connector 45"/>
        <xdr:cNvCxnSpPr>
          <a:stCxn id="20" idx="6"/>
          <a:endCxn id="45" idx="2"/>
        </xdr:cNvCxnSpPr>
      </xdr:nvCxnSpPr>
      <xdr:spPr>
        <a:xfrm>
          <a:off x="5943600" y="4060214"/>
          <a:ext cx="2899996" cy="608136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356089</xdr:colOff>
      <xdr:row>18</xdr:row>
      <xdr:rowOff>154599</xdr:rowOff>
    </xdr:from>
    <xdr:to>
      <xdr:col>10</xdr:col>
      <xdr:colOff>123093</xdr:colOff>
      <xdr:row>20</xdr:row>
      <xdr:rowOff>13923</xdr:rowOff>
    </xdr:to>
    <xdr:sp macro="" textlink="">
      <xdr:nvSpPr>
        <xdr:cNvPr id="50" name="Rectangle 49"/>
        <xdr:cNvSpPr/>
      </xdr:nvSpPr>
      <xdr:spPr>
        <a:xfrm>
          <a:off x="7214089" y="3979253"/>
          <a:ext cx="529004" cy="284285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tx1"/>
              </a:solidFill>
            </a:rPr>
            <a:t>C=3</a:t>
          </a:r>
        </a:p>
      </xdr:txBody>
    </xdr:sp>
    <xdr:clientData/>
  </xdr:twoCellAnchor>
  <xdr:twoCellAnchor>
    <xdr:from>
      <xdr:col>10</xdr:col>
      <xdr:colOff>360283</xdr:colOff>
      <xdr:row>26</xdr:row>
      <xdr:rowOff>151009</xdr:rowOff>
    </xdr:from>
    <xdr:to>
      <xdr:col>11</xdr:col>
      <xdr:colOff>54018</xdr:colOff>
      <xdr:row>28</xdr:row>
      <xdr:rowOff>175846</xdr:rowOff>
    </xdr:to>
    <xdr:sp macro="" textlink="">
      <xdr:nvSpPr>
        <xdr:cNvPr id="58" name="Oval 57"/>
        <xdr:cNvSpPr/>
      </xdr:nvSpPr>
      <xdr:spPr>
        <a:xfrm>
          <a:off x="7980283" y="5675509"/>
          <a:ext cx="455735" cy="449799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1</xdr:col>
      <xdr:colOff>244062</xdr:colOff>
      <xdr:row>19</xdr:row>
      <xdr:rowOff>4813</xdr:rowOff>
    </xdr:from>
    <xdr:to>
      <xdr:col>2</xdr:col>
      <xdr:colOff>351490</xdr:colOff>
      <xdr:row>19</xdr:row>
      <xdr:rowOff>15424</xdr:rowOff>
    </xdr:to>
    <xdr:cxnSp macro="">
      <xdr:nvCxnSpPr>
        <xdr:cNvPr id="62" name="Straight Arrow Connector 61"/>
        <xdr:cNvCxnSpPr/>
      </xdr:nvCxnSpPr>
      <xdr:spPr>
        <a:xfrm>
          <a:off x="1006062" y="4041948"/>
          <a:ext cx="869428" cy="10611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341434</xdr:colOff>
      <xdr:row>28</xdr:row>
      <xdr:rowOff>8059</xdr:rowOff>
    </xdr:from>
    <xdr:to>
      <xdr:col>10</xdr:col>
      <xdr:colOff>108438</xdr:colOff>
      <xdr:row>29</xdr:row>
      <xdr:rowOff>79864</xdr:rowOff>
    </xdr:to>
    <xdr:sp macro="" textlink="">
      <xdr:nvSpPr>
        <xdr:cNvPr id="63" name="Rectangle 62"/>
        <xdr:cNvSpPr/>
      </xdr:nvSpPr>
      <xdr:spPr>
        <a:xfrm>
          <a:off x="7199434" y="5957521"/>
          <a:ext cx="529004" cy="284285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tx1"/>
              </a:solidFill>
            </a:rPr>
            <a:t>F=2</a:t>
          </a:r>
        </a:p>
      </xdr:txBody>
    </xdr:sp>
    <xdr:clientData/>
  </xdr:twoCellAnchor>
  <xdr:twoCellAnchor>
    <xdr:from>
      <xdr:col>10</xdr:col>
      <xdr:colOff>588151</xdr:colOff>
      <xdr:row>21</xdr:row>
      <xdr:rowOff>206254</xdr:rowOff>
    </xdr:from>
    <xdr:to>
      <xdr:col>11</xdr:col>
      <xdr:colOff>461596</xdr:colOff>
      <xdr:row>26</xdr:row>
      <xdr:rowOff>151009</xdr:rowOff>
    </xdr:to>
    <xdr:cxnSp macro="">
      <xdr:nvCxnSpPr>
        <xdr:cNvPr id="66" name="Straight Arrow Connector 65"/>
        <xdr:cNvCxnSpPr>
          <a:stCxn id="58" idx="0"/>
          <a:endCxn id="45" idx="2"/>
        </xdr:cNvCxnSpPr>
      </xdr:nvCxnSpPr>
      <xdr:spPr>
        <a:xfrm flipV="1">
          <a:off x="8208151" y="4668350"/>
          <a:ext cx="635445" cy="1007159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231531</xdr:colOff>
      <xdr:row>24</xdr:row>
      <xdr:rowOff>8061</xdr:rowOff>
    </xdr:from>
    <xdr:to>
      <xdr:col>10</xdr:col>
      <xdr:colOff>760535</xdr:colOff>
      <xdr:row>25</xdr:row>
      <xdr:rowOff>79865</xdr:rowOff>
    </xdr:to>
    <xdr:sp macro="" textlink="">
      <xdr:nvSpPr>
        <xdr:cNvPr id="76" name="Rectangle 75"/>
        <xdr:cNvSpPr/>
      </xdr:nvSpPr>
      <xdr:spPr>
        <a:xfrm>
          <a:off x="7851531" y="5107599"/>
          <a:ext cx="529004" cy="284285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tx1"/>
              </a:solidFill>
            </a:rPr>
            <a:t>G=5</a:t>
          </a:r>
        </a:p>
      </xdr:txBody>
    </xdr:sp>
    <xdr:clientData/>
  </xdr:twoCellAnchor>
  <xdr:twoCellAnchor>
    <xdr:from>
      <xdr:col>13</xdr:col>
      <xdr:colOff>263770</xdr:colOff>
      <xdr:row>20</xdr:row>
      <xdr:rowOff>207351</xdr:rowOff>
    </xdr:from>
    <xdr:to>
      <xdr:col>13</xdr:col>
      <xdr:colOff>719505</xdr:colOff>
      <xdr:row>23</xdr:row>
      <xdr:rowOff>21980</xdr:rowOff>
    </xdr:to>
    <xdr:sp macro="" textlink="">
      <xdr:nvSpPr>
        <xdr:cNvPr id="77" name="Oval 76"/>
        <xdr:cNvSpPr/>
      </xdr:nvSpPr>
      <xdr:spPr>
        <a:xfrm>
          <a:off x="10169770" y="4456966"/>
          <a:ext cx="455735" cy="452072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>
              <a:solidFill>
                <a:schemeClr val="tx1"/>
              </a:solidFill>
            </a:rPr>
            <a:t>9</a:t>
          </a:r>
        </a:p>
      </xdr:txBody>
    </xdr:sp>
    <xdr:clientData/>
  </xdr:twoCellAnchor>
  <xdr:twoCellAnchor>
    <xdr:from>
      <xdr:col>12</xdr:col>
      <xdr:colOff>155331</xdr:colOff>
      <xdr:row>21</xdr:row>
      <xdr:rowOff>206254</xdr:rowOff>
    </xdr:from>
    <xdr:to>
      <xdr:col>13</xdr:col>
      <xdr:colOff>263770</xdr:colOff>
      <xdr:row>22</xdr:row>
      <xdr:rowOff>8425</xdr:rowOff>
    </xdr:to>
    <xdr:cxnSp macro="">
      <xdr:nvCxnSpPr>
        <xdr:cNvPr id="78" name="Straight Arrow Connector 77"/>
        <xdr:cNvCxnSpPr>
          <a:stCxn id="45" idx="6"/>
          <a:endCxn id="77" idx="2"/>
        </xdr:cNvCxnSpPr>
      </xdr:nvCxnSpPr>
      <xdr:spPr>
        <a:xfrm>
          <a:off x="9299331" y="4668350"/>
          <a:ext cx="870439" cy="14652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266700</xdr:colOff>
      <xdr:row>20</xdr:row>
      <xdr:rowOff>57884</xdr:rowOff>
    </xdr:from>
    <xdr:to>
      <xdr:col>13</xdr:col>
      <xdr:colOff>33704</xdr:colOff>
      <xdr:row>21</xdr:row>
      <xdr:rowOff>129688</xdr:rowOff>
    </xdr:to>
    <xdr:sp macro="" textlink="">
      <xdr:nvSpPr>
        <xdr:cNvPr id="81" name="Rectangle 80"/>
        <xdr:cNvSpPr/>
      </xdr:nvSpPr>
      <xdr:spPr>
        <a:xfrm>
          <a:off x="9410700" y="4307499"/>
          <a:ext cx="529004" cy="284285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tx1"/>
              </a:solidFill>
            </a:rPr>
            <a:t>H=4</a:t>
          </a:r>
        </a:p>
      </xdr:txBody>
    </xdr:sp>
    <xdr:clientData/>
  </xdr:twoCellAnchor>
  <xdr:twoCellAnchor>
    <xdr:from>
      <xdr:col>10</xdr:col>
      <xdr:colOff>190501</xdr:colOff>
      <xdr:row>30</xdr:row>
      <xdr:rowOff>104775</xdr:rowOff>
    </xdr:from>
    <xdr:to>
      <xdr:col>10</xdr:col>
      <xdr:colOff>646236</xdr:colOff>
      <xdr:row>32</xdr:row>
      <xdr:rowOff>131885</xdr:rowOff>
    </xdr:to>
    <xdr:sp macro="" textlink="">
      <xdr:nvSpPr>
        <xdr:cNvPr id="82" name="Oval 81"/>
        <xdr:cNvSpPr/>
      </xdr:nvSpPr>
      <xdr:spPr>
        <a:xfrm>
          <a:off x="7810501" y="6479198"/>
          <a:ext cx="455735" cy="452072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>
              <a:solidFill>
                <a:schemeClr val="tx1"/>
              </a:solidFill>
            </a:rPr>
            <a:t>8</a:t>
          </a:r>
        </a:p>
      </xdr:txBody>
    </xdr:sp>
    <xdr:clientData/>
  </xdr:twoCellAnchor>
  <xdr:twoCellAnchor>
    <xdr:from>
      <xdr:col>7</xdr:col>
      <xdr:colOff>675038</xdr:colOff>
      <xdr:row>31</xdr:row>
      <xdr:rowOff>112393</xdr:rowOff>
    </xdr:from>
    <xdr:to>
      <xdr:col>10</xdr:col>
      <xdr:colOff>190501</xdr:colOff>
      <xdr:row>31</xdr:row>
      <xdr:rowOff>118330</xdr:rowOff>
    </xdr:to>
    <xdr:cxnSp macro="">
      <xdr:nvCxnSpPr>
        <xdr:cNvPr id="83" name="Straight Arrow Connector 82"/>
        <xdr:cNvCxnSpPr>
          <a:stCxn id="17" idx="6"/>
          <a:endCxn id="82" idx="2"/>
        </xdr:cNvCxnSpPr>
      </xdr:nvCxnSpPr>
      <xdr:spPr>
        <a:xfrm>
          <a:off x="6009038" y="6699297"/>
          <a:ext cx="1801463" cy="5937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405912</xdr:colOff>
      <xdr:row>31</xdr:row>
      <xdr:rowOff>197095</xdr:rowOff>
    </xdr:from>
    <xdr:to>
      <xdr:col>9</xdr:col>
      <xdr:colOff>131885</xdr:colOff>
      <xdr:row>33</xdr:row>
      <xdr:rowOff>56419</xdr:rowOff>
    </xdr:to>
    <xdr:sp macro="" textlink="">
      <xdr:nvSpPr>
        <xdr:cNvPr id="86" name="Rectangle 85"/>
        <xdr:cNvSpPr/>
      </xdr:nvSpPr>
      <xdr:spPr>
        <a:xfrm>
          <a:off x="6501912" y="6783999"/>
          <a:ext cx="487973" cy="284285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tx1"/>
              </a:solidFill>
            </a:rPr>
            <a:t>K=9</a:t>
          </a:r>
        </a:p>
      </xdr:txBody>
    </xdr:sp>
    <xdr:clientData/>
  </xdr:twoCellAnchor>
  <xdr:twoCellAnchor>
    <xdr:from>
      <xdr:col>10</xdr:col>
      <xdr:colOff>646236</xdr:colOff>
      <xdr:row>22</xdr:row>
      <xdr:rowOff>8425</xdr:rowOff>
    </xdr:from>
    <xdr:to>
      <xdr:col>13</xdr:col>
      <xdr:colOff>263770</xdr:colOff>
      <xdr:row>31</xdr:row>
      <xdr:rowOff>118330</xdr:rowOff>
    </xdr:to>
    <xdr:cxnSp macro="">
      <xdr:nvCxnSpPr>
        <xdr:cNvPr id="89" name="Straight Arrow Connector 88"/>
        <xdr:cNvCxnSpPr>
          <a:stCxn id="82" idx="6"/>
          <a:endCxn id="77" idx="2"/>
        </xdr:cNvCxnSpPr>
      </xdr:nvCxnSpPr>
      <xdr:spPr>
        <a:xfrm flipV="1">
          <a:off x="8266236" y="4683002"/>
          <a:ext cx="1903534" cy="2022232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11723</xdr:colOff>
      <xdr:row>27</xdr:row>
      <xdr:rowOff>95983</xdr:rowOff>
    </xdr:from>
    <xdr:to>
      <xdr:col>12</xdr:col>
      <xdr:colOff>540727</xdr:colOff>
      <xdr:row>28</xdr:row>
      <xdr:rowOff>167787</xdr:rowOff>
    </xdr:to>
    <xdr:sp macro="" textlink="">
      <xdr:nvSpPr>
        <xdr:cNvPr id="94" name="Rectangle 93"/>
        <xdr:cNvSpPr/>
      </xdr:nvSpPr>
      <xdr:spPr>
        <a:xfrm>
          <a:off x="9155723" y="5832964"/>
          <a:ext cx="529004" cy="284285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tx1"/>
              </a:solidFill>
            </a:rPr>
            <a:t>X=0</a:t>
          </a:r>
        </a:p>
      </xdr:txBody>
    </xdr:sp>
    <xdr:clientData/>
  </xdr:twoCellAnchor>
  <xdr:twoCellAnchor>
    <xdr:from>
      <xdr:col>12</xdr:col>
      <xdr:colOff>87923</xdr:colOff>
      <xdr:row>30</xdr:row>
      <xdr:rowOff>104775</xdr:rowOff>
    </xdr:from>
    <xdr:to>
      <xdr:col>12</xdr:col>
      <xdr:colOff>637442</xdr:colOff>
      <xdr:row>32</xdr:row>
      <xdr:rowOff>131884</xdr:rowOff>
    </xdr:to>
    <xdr:sp macro="" textlink="">
      <xdr:nvSpPr>
        <xdr:cNvPr id="95" name="Oval 94"/>
        <xdr:cNvSpPr/>
      </xdr:nvSpPr>
      <xdr:spPr>
        <a:xfrm>
          <a:off x="9231923" y="6479198"/>
          <a:ext cx="549519" cy="452071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>
              <a:solidFill>
                <a:schemeClr val="tx1"/>
              </a:solidFill>
            </a:rPr>
            <a:t>10</a:t>
          </a:r>
        </a:p>
      </xdr:txBody>
    </xdr:sp>
    <xdr:clientData/>
  </xdr:twoCellAnchor>
  <xdr:twoCellAnchor>
    <xdr:from>
      <xdr:col>10</xdr:col>
      <xdr:colOff>646236</xdr:colOff>
      <xdr:row>31</xdr:row>
      <xdr:rowOff>118330</xdr:rowOff>
    </xdr:from>
    <xdr:to>
      <xdr:col>12</xdr:col>
      <xdr:colOff>87923</xdr:colOff>
      <xdr:row>31</xdr:row>
      <xdr:rowOff>118330</xdr:rowOff>
    </xdr:to>
    <xdr:cxnSp macro="">
      <xdr:nvCxnSpPr>
        <xdr:cNvPr id="96" name="Straight Arrow Connector 95"/>
        <xdr:cNvCxnSpPr>
          <a:stCxn id="82" idx="6"/>
          <a:endCxn id="95" idx="2"/>
        </xdr:cNvCxnSpPr>
      </xdr:nvCxnSpPr>
      <xdr:spPr>
        <a:xfrm>
          <a:off x="8266236" y="6705234"/>
          <a:ext cx="965687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106973</xdr:colOff>
      <xdr:row>32</xdr:row>
      <xdr:rowOff>22714</xdr:rowOff>
    </xdr:from>
    <xdr:to>
      <xdr:col>11</xdr:col>
      <xdr:colOff>635977</xdr:colOff>
      <xdr:row>33</xdr:row>
      <xdr:rowOff>94519</xdr:rowOff>
    </xdr:to>
    <xdr:sp macro="" textlink="">
      <xdr:nvSpPr>
        <xdr:cNvPr id="100" name="Rectangle 99"/>
        <xdr:cNvSpPr/>
      </xdr:nvSpPr>
      <xdr:spPr>
        <a:xfrm>
          <a:off x="8488973" y="6822099"/>
          <a:ext cx="529004" cy="284285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tx1"/>
              </a:solidFill>
            </a:rPr>
            <a:t>M=3</a:t>
          </a:r>
        </a:p>
      </xdr:txBody>
    </xdr:sp>
    <xdr:clientData/>
  </xdr:twoCellAnchor>
  <xdr:twoCellAnchor>
    <xdr:from>
      <xdr:col>12</xdr:col>
      <xdr:colOff>637442</xdr:colOff>
      <xdr:row>26</xdr:row>
      <xdr:rowOff>128587</xdr:rowOff>
    </xdr:from>
    <xdr:to>
      <xdr:col>14</xdr:col>
      <xdr:colOff>482111</xdr:colOff>
      <xdr:row>31</xdr:row>
      <xdr:rowOff>118330</xdr:rowOff>
    </xdr:to>
    <xdr:cxnSp macro="">
      <xdr:nvCxnSpPr>
        <xdr:cNvPr id="102" name="Straight Arrow Connector 101"/>
        <xdr:cNvCxnSpPr>
          <a:stCxn id="95" idx="6"/>
          <a:endCxn id="107" idx="2"/>
        </xdr:cNvCxnSpPr>
      </xdr:nvCxnSpPr>
      <xdr:spPr>
        <a:xfrm flipV="1">
          <a:off x="9781442" y="5653087"/>
          <a:ext cx="1368669" cy="1052147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575897</xdr:colOff>
      <xdr:row>29</xdr:row>
      <xdr:rowOff>154599</xdr:rowOff>
    </xdr:from>
    <xdr:to>
      <xdr:col>14</xdr:col>
      <xdr:colOff>342901</xdr:colOff>
      <xdr:row>31</xdr:row>
      <xdr:rowOff>13922</xdr:rowOff>
    </xdr:to>
    <xdr:sp macro="" textlink="">
      <xdr:nvSpPr>
        <xdr:cNvPr id="106" name="Rectangle 105"/>
        <xdr:cNvSpPr/>
      </xdr:nvSpPr>
      <xdr:spPr>
        <a:xfrm>
          <a:off x="10481897" y="6316541"/>
          <a:ext cx="529004" cy="284285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tx1"/>
              </a:solidFill>
            </a:rPr>
            <a:t>N=5</a:t>
          </a:r>
        </a:p>
      </xdr:txBody>
    </xdr:sp>
    <xdr:clientData/>
  </xdr:twoCellAnchor>
  <xdr:twoCellAnchor>
    <xdr:from>
      <xdr:col>14</xdr:col>
      <xdr:colOff>482111</xdr:colOff>
      <xdr:row>25</xdr:row>
      <xdr:rowOff>95982</xdr:rowOff>
    </xdr:from>
    <xdr:to>
      <xdr:col>15</xdr:col>
      <xdr:colOff>278422</xdr:colOff>
      <xdr:row>27</xdr:row>
      <xdr:rowOff>161192</xdr:rowOff>
    </xdr:to>
    <xdr:sp macro="" textlink="">
      <xdr:nvSpPr>
        <xdr:cNvPr id="107" name="Oval 106"/>
        <xdr:cNvSpPr/>
      </xdr:nvSpPr>
      <xdr:spPr>
        <a:xfrm>
          <a:off x="11150111" y="5408001"/>
          <a:ext cx="558311" cy="490172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>
              <a:solidFill>
                <a:schemeClr val="tx1"/>
              </a:solidFill>
            </a:rPr>
            <a:t>11</a:t>
          </a:r>
        </a:p>
      </xdr:txBody>
    </xdr:sp>
    <xdr:clientData/>
  </xdr:twoCellAnchor>
  <xdr:twoCellAnchor>
    <xdr:from>
      <xdr:col>13</xdr:col>
      <xdr:colOff>719505</xdr:colOff>
      <xdr:row>22</xdr:row>
      <xdr:rowOff>8425</xdr:rowOff>
    </xdr:from>
    <xdr:to>
      <xdr:col>14</xdr:col>
      <xdr:colOff>482111</xdr:colOff>
      <xdr:row>26</xdr:row>
      <xdr:rowOff>128587</xdr:rowOff>
    </xdr:to>
    <xdr:cxnSp macro="">
      <xdr:nvCxnSpPr>
        <xdr:cNvPr id="108" name="Straight Arrow Connector 107"/>
        <xdr:cNvCxnSpPr>
          <a:stCxn id="77" idx="6"/>
          <a:endCxn id="107" idx="2"/>
        </xdr:cNvCxnSpPr>
      </xdr:nvCxnSpPr>
      <xdr:spPr>
        <a:xfrm>
          <a:off x="10625505" y="4683002"/>
          <a:ext cx="524606" cy="970085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186104</xdr:colOff>
      <xdr:row>21</xdr:row>
      <xdr:rowOff>167788</xdr:rowOff>
    </xdr:from>
    <xdr:to>
      <xdr:col>14</xdr:col>
      <xdr:colOff>715108</xdr:colOff>
      <xdr:row>23</xdr:row>
      <xdr:rowOff>27111</xdr:rowOff>
    </xdr:to>
    <xdr:sp macro="" textlink="">
      <xdr:nvSpPr>
        <xdr:cNvPr id="112" name="Rectangle 111"/>
        <xdr:cNvSpPr/>
      </xdr:nvSpPr>
      <xdr:spPr>
        <a:xfrm>
          <a:off x="10854104" y="4629884"/>
          <a:ext cx="529004" cy="284285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tx1"/>
              </a:solidFill>
            </a:rPr>
            <a:t>I=10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E33"/>
  <sheetViews>
    <sheetView zoomScale="130" zoomScaleNormal="130" workbookViewId="0">
      <selection activeCell="B19" sqref="B19"/>
    </sheetView>
  </sheetViews>
  <sheetFormatPr defaultRowHeight="16.5" x14ac:dyDescent="0.25"/>
  <sheetData>
    <row r="6" spans="3:3" x14ac:dyDescent="0.25">
      <c r="C6" t="s">
        <v>21</v>
      </c>
    </row>
    <row r="23" spans="2:5" x14ac:dyDescent="0.25">
      <c r="C23" t="s">
        <v>20</v>
      </c>
    </row>
    <row r="24" spans="2:5" x14ac:dyDescent="0.25">
      <c r="B24" t="s">
        <v>21</v>
      </c>
      <c r="C24" t="s">
        <v>22</v>
      </c>
      <c r="E24" t="s">
        <v>25</v>
      </c>
    </row>
    <row r="25" spans="2:5" x14ac:dyDescent="0.25">
      <c r="C25" t="s">
        <v>24</v>
      </c>
      <c r="E25" t="s">
        <v>23</v>
      </c>
    </row>
    <row r="26" spans="2:5" x14ac:dyDescent="0.25">
      <c r="C26" t="s">
        <v>26</v>
      </c>
      <c r="E26" t="s">
        <v>33</v>
      </c>
    </row>
    <row r="27" spans="2:5" x14ac:dyDescent="0.25">
      <c r="C27" t="s">
        <v>27</v>
      </c>
      <c r="E27" t="s">
        <v>28</v>
      </c>
    </row>
    <row r="28" spans="2:5" x14ac:dyDescent="0.25">
      <c r="C28" t="s">
        <v>29</v>
      </c>
      <c r="E28" t="s">
        <v>30</v>
      </c>
    </row>
    <row r="29" spans="2:5" x14ac:dyDescent="0.25">
      <c r="C29" t="s">
        <v>31</v>
      </c>
      <c r="E29" t="s">
        <v>32</v>
      </c>
    </row>
    <row r="31" spans="2:5" x14ac:dyDescent="0.25">
      <c r="C31" t="s">
        <v>34</v>
      </c>
    </row>
    <row r="32" spans="2:5" x14ac:dyDescent="0.25">
      <c r="C32" t="s">
        <v>17</v>
      </c>
    </row>
    <row r="33" spans="3:3" x14ac:dyDescent="0.25">
      <c r="C33" t="s">
        <v>19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AQ37"/>
  <sheetViews>
    <sheetView topLeftCell="A19" zoomScale="115" zoomScaleNormal="115" workbookViewId="0">
      <selection activeCell="E20" sqref="E20"/>
    </sheetView>
  </sheetViews>
  <sheetFormatPr defaultRowHeight="16.5" x14ac:dyDescent="0.25"/>
  <cols>
    <col min="1" max="67" width="5.77734375" customWidth="1"/>
  </cols>
  <sheetData>
    <row r="19" spans="2:43" ht="18.75" x14ac:dyDescent="0.3">
      <c r="S19" s="3">
        <f>MAX(P26)</f>
        <v>2</v>
      </c>
      <c r="T19" s="4" t="s">
        <v>10</v>
      </c>
      <c r="U19" s="3">
        <f>S19+T20</f>
        <v>5</v>
      </c>
      <c r="X19" s="3">
        <f>MAX(U19)</f>
        <v>5</v>
      </c>
      <c r="Y19" s="4" t="s">
        <v>8</v>
      </c>
      <c r="Z19" s="3">
        <f>X19+Y20</f>
        <v>8</v>
      </c>
    </row>
    <row r="20" spans="2:43" ht="18.75" x14ac:dyDescent="0.3">
      <c r="B20" s="3" t="s">
        <v>2</v>
      </c>
      <c r="C20" s="4" t="s">
        <v>0</v>
      </c>
      <c r="D20" s="3" t="s">
        <v>3</v>
      </c>
      <c r="S20" s="5">
        <f>U20-T20</f>
        <v>8</v>
      </c>
      <c r="T20" s="4">
        <v>3</v>
      </c>
      <c r="U20" s="5">
        <f>MIN(X20)</f>
        <v>11</v>
      </c>
      <c r="X20" s="5">
        <f>Z20-Y20</f>
        <v>11</v>
      </c>
      <c r="Y20" s="4">
        <v>3</v>
      </c>
      <c r="Z20" s="5">
        <f>MIN(AF24)</f>
        <v>14</v>
      </c>
    </row>
    <row r="21" spans="2:43" ht="18.75" x14ac:dyDescent="0.3">
      <c r="B21" s="5" t="s">
        <v>5</v>
      </c>
      <c r="C21" s="4" t="s">
        <v>1</v>
      </c>
      <c r="D21" s="5" t="s">
        <v>4</v>
      </c>
    </row>
    <row r="22" spans="2:43" x14ac:dyDescent="0.25">
      <c r="B22" s="1"/>
      <c r="C22" s="1"/>
      <c r="D22" s="1"/>
    </row>
    <row r="23" spans="2:43" ht="18.75" x14ac:dyDescent="0.3">
      <c r="B23" s="3"/>
      <c r="C23" s="4" t="s">
        <v>0</v>
      </c>
      <c r="D23" s="3"/>
      <c r="S23" s="3">
        <f>MAX(P26)</f>
        <v>2</v>
      </c>
      <c r="T23" s="4" t="s">
        <v>9</v>
      </c>
      <c r="U23" s="3">
        <f>S23+T24</f>
        <v>5</v>
      </c>
      <c r="X23" s="3">
        <f>MAX(U23)</f>
        <v>5</v>
      </c>
      <c r="Y23" s="4" t="s">
        <v>12</v>
      </c>
      <c r="Z23" s="3">
        <f>X23+Y24</f>
        <v>7</v>
      </c>
      <c r="AB23" s="3">
        <f>MAX(Z23)</f>
        <v>7</v>
      </c>
      <c r="AC23" s="4" t="s">
        <v>14</v>
      </c>
      <c r="AD23" s="3">
        <f>AB23+AC24</f>
        <v>12</v>
      </c>
      <c r="AF23" s="3">
        <f>MAX(Z19,AD23,U27)</f>
        <v>14</v>
      </c>
      <c r="AG23" s="4" t="s">
        <v>13</v>
      </c>
      <c r="AH23" s="3">
        <f>AF23+AG24</f>
        <v>18</v>
      </c>
    </row>
    <row r="24" spans="2:43" ht="18.75" x14ac:dyDescent="0.3">
      <c r="B24" s="5"/>
      <c r="C24" s="4" t="s">
        <v>1</v>
      </c>
      <c r="D24" s="5"/>
      <c r="S24" s="5">
        <f>U24-T24</f>
        <v>4</v>
      </c>
      <c r="T24" s="4">
        <v>3</v>
      </c>
      <c r="U24" s="5">
        <f>MIN(X24)</f>
        <v>7</v>
      </c>
      <c r="X24" s="5">
        <f>Z24-Y24</f>
        <v>7</v>
      </c>
      <c r="Y24" s="4">
        <v>2</v>
      </c>
      <c r="Z24" s="5">
        <f>MIN(AB24)</f>
        <v>9</v>
      </c>
      <c r="AB24" s="5">
        <f>AD24-AC24</f>
        <v>9</v>
      </c>
      <c r="AC24" s="4">
        <v>5</v>
      </c>
      <c r="AD24" s="5">
        <f>MIN(AF24)</f>
        <v>14</v>
      </c>
      <c r="AF24" s="5">
        <f>AH24-AG24</f>
        <v>14</v>
      </c>
      <c r="AG24" s="4">
        <v>4</v>
      </c>
      <c r="AH24" s="5">
        <f>MIN(AJ29)</f>
        <v>18</v>
      </c>
    </row>
    <row r="26" spans="2:43" ht="18.75" x14ac:dyDescent="0.3">
      <c r="I26" s="3">
        <v>0</v>
      </c>
      <c r="J26" s="4" t="s">
        <v>6</v>
      </c>
      <c r="K26" s="3">
        <f>I26+J27</f>
        <v>0</v>
      </c>
      <c r="N26" s="3">
        <f>MAX(K26)</f>
        <v>0</v>
      </c>
      <c r="O26" s="4" t="s">
        <v>7</v>
      </c>
      <c r="P26" s="3">
        <f>N26+O27</f>
        <v>2</v>
      </c>
    </row>
    <row r="27" spans="2:43" ht="18.75" x14ac:dyDescent="0.3">
      <c r="I27" s="5">
        <f>K27-J27</f>
        <v>0</v>
      </c>
      <c r="J27" s="4">
        <v>0</v>
      </c>
      <c r="K27" s="5">
        <f>MIN(N27)</f>
        <v>0</v>
      </c>
      <c r="N27" s="5">
        <f>P27-O27</f>
        <v>0</v>
      </c>
      <c r="O27" s="4">
        <v>2</v>
      </c>
      <c r="P27" s="5">
        <f>MIN(S28)</f>
        <v>2</v>
      </c>
      <c r="S27" s="3">
        <f>MAX(P26)</f>
        <v>2</v>
      </c>
      <c r="T27" s="4" t="s">
        <v>11</v>
      </c>
      <c r="U27" s="3">
        <f>S27+T28</f>
        <v>14</v>
      </c>
    </row>
    <row r="28" spans="2:43" ht="18.75" x14ac:dyDescent="0.3">
      <c r="S28" s="5">
        <f>U28-T28</f>
        <v>2</v>
      </c>
      <c r="T28" s="4">
        <v>12</v>
      </c>
      <c r="U28" s="5">
        <f>MIN(AF24)</f>
        <v>14</v>
      </c>
      <c r="AJ28" s="3">
        <f>MAX(AH23,AD31)</f>
        <v>18</v>
      </c>
      <c r="AK28" s="4" t="s">
        <v>15</v>
      </c>
      <c r="AL28" s="3">
        <f>AJ28+AK29</f>
        <v>28</v>
      </c>
      <c r="AO28" s="3">
        <f>MAX(AL28,AL36)</f>
        <v>28</v>
      </c>
      <c r="AP28" s="4" t="s">
        <v>16</v>
      </c>
      <c r="AQ28" s="3">
        <f>AO28+AP29</f>
        <v>28</v>
      </c>
    </row>
    <row r="29" spans="2:43" ht="18.75" x14ac:dyDescent="0.3">
      <c r="AJ29" s="5">
        <f>AL29-AK29</f>
        <v>18</v>
      </c>
      <c r="AK29" s="4">
        <v>10</v>
      </c>
      <c r="AL29" s="5">
        <f>MIN(AO29)</f>
        <v>28</v>
      </c>
      <c r="AO29" s="5">
        <f>AQ29-AP29</f>
        <v>28</v>
      </c>
      <c r="AP29" s="4">
        <v>0</v>
      </c>
      <c r="AQ29" s="5">
        <f>AQ28</f>
        <v>28</v>
      </c>
    </row>
    <row r="31" spans="2:43" ht="18.75" x14ac:dyDescent="0.3">
      <c r="S31" s="3">
        <f>MAX(P26)</f>
        <v>2</v>
      </c>
      <c r="T31" s="4" t="s">
        <v>57</v>
      </c>
      <c r="U31" s="3">
        <f>S31+T32</f>
        <v>9</v>
      </c>
      <c r="AB31" s="3">
        <f>MAX(U31)</f>
        <v>9</v>
      </c>
      <c r="AC31" s="4" t="s">
        <v>58</v>
      </c>
      <c r="AD31" s="3">
        <f>AB31+AC32</f>
        <v>18</v>
      </c>
    </row>
    <row r="32" spans="2:43" ht="18.75" x14ac:dyDescent="0.3">
      <c r="S32" s="5">
        <f>U32-T32</f>
        <v>2</v>
      </c>
      <c r="T32" s="4">
        <v>7</v>
      </c>
      <c r="U32" s="5">
        <f>MIN(AB32)</f>
        <v>9</v>
      </c>
      <c r="AB32" s="5">
        <f>AD32-AC32</f>
        <v>9</v>
      </c>
      <c r="AC32" s="4">
        <v>9</v>
      </c>
      <c r="AD32" s="5">
        <f>MIN(AJ29,AF37)</f>
        <v>18</v>
      </c>
    </row>
    <row r="33" spans="9:38" x14ac:dyDescent="0.25">
      <c r="AD33" t="s">
        <v>62</v>
      </c>
    </row>
    <row r="34" spans="9:38" x14ac:dyDescent="0.25">
      <c r="I34" t="s">
        <v>63</v>
      </c>
    </row>
    <row r="35" spans="9:38" x14ac:dyDescent="0.25">
      <c r="I35" t="s">
        <v>44</v>
      </c>
      <c r="L35" t="s">
        <v>64</v>
      </c>
    </row>
    <row r="36" spans="9:38" ht="18.75" x14ac:dyDescent="0.3">
      <c r="L36" t="s">
        <v>65</v>
      </c>
      <c r="AF36" s="3">
        <f>MAX(AD31)</f>
        <v>18</v>
      </c>
      <c r="AG36" s="4" t="s">
        <v>60</v>
      </c>
      <c r="AH36" s="3">
        <f>AF36+AG37</f>
        <v>21</v>
      </c>
      <c r="AJ36" s="3">
        <f>MAX(AH36)</f>
        <v>21</v>
      </c>
      <c r="AK36" s="4" t="s">
        <v>61</v>
      </c>
      <c r="AL36" s="3">
        <f>AJ36+AK37</f>
        <v>26</v>
      </c>
    </row>
    <row r="37" spans="9:38" ht="18.75" x14ac:dyDescent="0.3">
      <c r="I37" t="s">
        <v>54</v>
      </c>
      <c r="AF37" s="5">
        <f>AH37-AG37</f>
        <v>20</v>
      </c>
      <c r="AG37" s="4">
        <v>3</v>
      </c>
      <c r="AH37" s="5">
        <f>MIN(AJ37)</f>
        <v>23</v>
      </c>
      <c r="AJ37" s="5">
        <f>AL37-AK37</f>
        <v>23</v>
      </c>
      <c r="AK37" s="4">
        <v>5</v>
      </c>
      <c r="AL37" s="5">
        <f>MIN(AO29)</f>
        <v>28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"/>
  <sheetViews>
    <sheetView zoomScale="130" zoomScaleNormal="130" workbookViewId="0">
      <selection activeCell="P13" sqref="P13"/>
    </sheetView>
  </sheetViews>
  <sheetFormatPr defaultRowHeight="16.5" x14ac:dyDescent="0.25"/>
  <cols>
    <col min="1" max="1" width="7.77734375" customWidth="1"/>
    <col min="2" max="46" width="4.6640625" customWidth="1"/>
  </cols>
  <sheetData>
    <row r="1" spans="1:3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</row>
    <row r="2" spans="1:31" x14ac:dyDescent="0.25">
      <c r="A2" s="6" t="s">
        <v>7</v>
      </c>
      <c r="B2" s="7"/>
      <c r="C2" s="7"/>
    </row>
    <row r="3" spans="1:31" x14ac:dyDescent="0.25">
      <c r="A3" s="6" t="s">
        <v>10</v>
      </c>
      <c r="D3" s="17"/>
      <c r="E3" s="17"/>
      <c r="F3" s="17"/>
    </row>
    <row r="4" spans="1:31" x14ac:dyDescent="0.25">
      <c r="A4" s="6" t="s">
        <v>8</v>
      </c>
      <c r="G4" s="21"/>
      <c r="H4" s="21"/>
      <c r="I4" s="21"/>
    </row>
    <row r="5" spans="1:31" x14ac:dyDescent="0.25">
      <c r="A5" s="6" t="s">
        <v>9</v>
      </c>
      <c r="D5" s="18"/>
      <c r="E5" s="18"/>
      <c r="F5" s="18"/>
    </row>
    <row r="6" spans="1:31" x14ac:dyDescent="0.25">
      <c r="A6" s="6" t="s">
        <v>11</v>
      </c>
      <c r="D6" s="19"/>
      <c r="E6" s="19"/>
      <c r="F6" s="19"/>
    </row>
    <row r="7" spans="1:31" x14ac:dyDescent="0.25">
      <c r="A7" s="6" t="s">
        <v>12</v>
      </c>
      <c r="G7" s="11"/>
      <c r="H7" s="11"/>
    </row>
    <row r="8" spans="1:31" x14ac:dyDescent="0.25">
      <c r="A8" s="6" t="s">
        <v>14</v>
      </c>
      <c r="I8" s="17"/>
      <c r="J8" s="17"/>
      <c r="K8" s="17"/>
      <c r="L8" s="17"/>
      <c r="M8" s="17"/>
    </row>
    <row r="9" spans="1:31" x14ac:dyDescent="0.25">
      <c r="A9" s="6" t="s">
        <v>13</v>
      </c>
      <c r="N9" s="20"/>
      <c r="O9" s="20"/>
      <c r="P9" s="20"/>
      <c r="Q9" s="20"/>
    </row>
    <row r="10" spans="1:31" x14ac:dyDescent="0.25">
      <c r="A10" s="6" t="s">
        <v>15</v>
      </c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31" x14ac:dyDescent="0.25">
      <c r="A11" s="6" t="s">
        <v>57</v>
      </c>
      <c r="D11" s="13"/>
      <c r="E11" s="13"/>
      <c r="F11" s="13"/>
      <c r="G11" s="13"/>
      <c r="H11" s="13"/>
      <c r="I11" s="13"/>
      <c r="J11" s="13"/>
    </row>
    <row r="12" spans="1:31" x14ac:dyDescent="0.25">
      <c r="A12" s="6" t="s">
        <v>58</v>
      </c>
      <c r="K12" s="22"/>
      <c r="L12" s="22"/>
      <c r="M12" s="22"/>
      <c r="N12" s="22"/>
      <c r="O12" s="22"/>
      <c r="P12" s="22"/>
      <c r="Q12" s="22"/>
      <c r="R12" s="22"/>
      <c r="S12" s="22"/>
    </row>
    <row r="13" spans="1:31" x14ac:dyDescent="0.25">
      <c r="A13" s="6" t="s">
        <v>60</v>
      </c>
      <c r="T13" s="15"/>
      <c r="U13" s="15"/>
      <c r="V13" s="15"/>
    </row>
    <row r="14" spans="1:31" x14ac:dyDescent="0.25">
      <c r="A14" s="6" t="s">
        <v>61</v>
      </c>
      <c r="W14" s="24"/>
      <c r="X14" s="24"/>
      <c r="Y14" s="24"/>
      <c r="Z14" s="24"/>
      <c r="AA14" s="24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Z38"/>
  <sheetViews>
    <sheetView zoomScaleNormal="100" workbookViewId="0">
      <selection activeCell="AF41" sqref="AF41"/>
    </sheetView>
  </sheetViews>
  <sheetFormatPr defaultRowHeight="16.5" x14ac:dyDescent="0.25"/>
  <cols>
    <col min="1" max="1" width="5.77734375" customWidth="1"/>
    <col min="2" max="2" width="9.5546875" customWidth="1"/>
    <col min="3" max="3" width="12.77734375" customWidth="1"/>
    <col min="4" max="4" width="5.77734375" customWidth="1"/>
    <col min="5" max="5" width="24.109375" customWidth="1"/>
    <col min="6" max="6" width="5.77734375" customWidth="1"/>
    <col min="7" max="16" width="9.6640625" customWidth="1"/>
    <col min="17" max="67" width="5.77734375" customWidth="1"/>
  </cols>
  <sheetData>
    <row r="4" spans="18:43" x14ac:dyDescent="0.25">
      <c r="R4" t="s">
        <v>63</v>
      </c>
    </row>
    <row r="5" spans="18:43" x14ac:dyDescent="0.25">
      <c r="R5" t="s">
        <v>44</v>
      </c>
      <c r="U5" t="s">
        <v>64</v>
      </c>
    </row>
    <row r="6" spans="18:43" x14ac:dyDescent="0.25">
      <c r="U6" t="s">
        <v>65</v>
      </c>
    </row>
    <row r="7" spans="18:43" x14ac:dyDescent="0.25">
      <c r="R7" t="s">
        <v>54</v>
      </c>
    </row>
    <row r="9" spans="18:43" ht="18.75" x14ac:dyDescent="0.3">
      <c r="AB9" s="3">
        <f>MAX(Y16)</f>
        <v>2</v>
      </c>
      <c r="AC9" s="4" t="s">
        <v>10</v>
      </c>
      <c r="AD9" s="3">
        <f>AB9+AC10</f>
        <v>5</v>
      </c>
      <c r="AG9" s="3">
        <f>MAX(AD9)</f>
        <v>5</v>
      </c>
      <c r="AH9" s="4" t="s">
        <v>8</v>
      </c>
      <c r="AI9" s="3">
        <f>AG9+AH10</f>
        <v>8</v>
      </c>
    </row>
    <row r="10" spans="18:43" ht="18.75" x14ac:dyDescent="0.3">
      <c r="AB10" s="5">
        <f>AD10-AC10</f>
        <v>6</v>
      </c>
      <c r="AC10" s="4">
        <v>3</v>
      </c>
      <c r="AD10" s="5">
        <f>MIN(AG10)</f>
        <v>9</v>
      </c>
      <c r="AG10" s="5">
        <f>AI10-AH10</f>
        <v>9</v>
      </c>
      <c r="AH10" s="4">
        <v>3</v>
      </c>
      <c r="AI10" s="5">
        <f>MIN(AO14)</f>
        <v>12</v>
      </c>
    </row>
    <row r="13" spans="18:43" ht="18.75" x14ac:dyDescent="0.3">
      <c r="AB13" s="3">
        <f>MAX(Y16)</f>
        <v>2</v>
      </c>
      <c r="AC13" s="4" t="s">
        <v>9</v>
      </c>
      <c r="AD13" s="3">
        <f>AB13+AC14</f>
        <v>5</v>
      </c>
      <c r="AG13" s="3">
        <f>MAX(AD13)</f>
        <v>5</v>
      </c>
      <c r="AH13" s="4" t="s">
        <v>12</v>
      </c>
      <c r="AI13" s="3">
        <f>AG13+AH14</f>
        <v>7</v>
      </c>
      <c r="AK13" s="3">
        <f>MAX(AI13)</f>
        <v>7</v>
      </c>
      <c r="AL13" s="4" t="s">
        <v>14</v>
      </c>
      <c r="AM13" s="3">
        <f>AK13+AL14</f>
        <v>12</v>
      </c>
      <c r="AO13" s="3">
        <f>MAX(AI9,AM13,AD17)</f>
        <v>12</v>
      </c>
      <c r="AP13" s="4" t="s">
        <v>13</v>
      </c>
      <c r="AQ13" s="3">
        <f>AO13+AP14</f>
        <v>16</v>
      </c>
    </row>
    <row r="14" spans="18:43" ht="18.75" x14ac:dyDescent="0.3">
      <c r="AB14" s="5">
        <f>AD14-AC14</f>
        <v>2</v>
      </c>
      <c r="AC14" s="4">
        <v>3</v>
      </c>
      <c r="AD14" s="5">
        <f>MIN(AG14)</f>
        <v>5</v>
      </c>
      <c r="AG14" s="5">
        <f>AI14-AH14</f>
        <v>5</v>
      </c>
      <c r="AH14" s="4">
        <v>2</v>
      </c>
      <c r="AI14" s="5">
        <f>MIN(AK14)</f>
        <v>7</v>
      </c>
      <c r="AK14" s="5">
        <f>AM14-AL14</f>
        <v>7</v>
      </c>
      <c r="AL14" s="4">
        <v>5</v>
      </c>
      <c r="AM14" s="5">
        <f>MIN(AO14)</f>
        <v>12</v>
      </c>
      <c r="AO14" s="5">
        <f>AQ14-AP14</f>
        <v>12</v>
      </c>
      <c r="AP14" s="4">
        <v>4</v>
      </c>
      <c r="AQ14" s="5">
        <f>MIN(AS19)</f>
        <v>16</v>
      </c>
    </row>
    <row r="16" spans="18:43" ht="18.75" x14ac:dyDescent="0.3">
      <c r="R16" s="3">
        <v>0</v>
      </c>
      <c r="S16" s="4" t="s">
        <v>6</v>
      </c>
      <c r="T16" s="3">
        <f>R16+S17</f>
        <v>0</v>
      </c>
      <c r="W16" s="3">
        <f>MAX(T16)</f>
        <v>0</v>
      </c>
      <c r="X16" s="4" t="s">
        <v>7</v>
      </c>
      <c r="Y16" s="3">
        <f>W16+X17</f>
        <v>2</v>
      </c>
    </row>
    <row r="17" spans="1:52" ht="18.75" x14ac:dyDescent="0.3">
      <c r="R17" s="5">
        <f>T17-S17</f>
        <v>0</v>
      </c>
      <c r="S17" s="4">
        <v>0</v>
      </c>
      <c r="T17" s="5">
        <f>MIN(W17)</f>
        <v>0</v>
      </c>
      <c r="W17" s="5">
        <f>Y17-X17</f>
        <v>0</v>
      </c>
      <c r="X17" s="4">
        <v>2</v>
      </c>
      <c r="Y17" s="5">
        <f>MIN(AB18)</f>
        <v>2</v>
      </c>
      <c r="AB17" s="3">
        <f>MAX(Y16)</f>
        <v>2</v>
      </c>
      <c r="AC17" s="4" t="s">
        <v>11</v>
      </c>
      <c r="AD17" s="3">
        <f>AB17+AC18</f>
        <v>12</v>
      </c>
    </row>
    <row r="18" spans="1:52" ht="18.75" x14ac:dyDescent="0.3">
      <c r="AB18" s="5">
        <f>AD18-AC18</f>
        <v>2</v>
      </c>
      <c r="AC18" s="4">
        <v>10</v>
      </c>
      <c r="AD18" s="5">
        <f>MIN(AO14)</f>
        <v>12</v>
      </c>
      <c r="AH18" t="s">
        <v>129</v>
      </c>
      <c r="AS18" s="3">
        <f>MAX(AQ13,AM21)</f>
        <v>16</v>
      </c>
      <c r="AT18" s="4" t="s">
        <v>15</v>
      </c>
      <c r="AU18" s="3">
        <f>AS18+AT19</f>
        <v>23</v>
      </c>
      <c r="AX18" s="3">
        <f>MAX(AU18,AU26)</f>
        <v>23</v>
      </c>
      <c r="AY18" s="4" t="s">
        <v>16</v>
      </c>
      <c r="AZ18" s="3">
        <f>AX18+AY19</f>
        <v>23</v>
      </c>
    </row>
    <row r="19" spans="1:52" ht="18.75" x14ac:dyDescent="0.3">
      <c r="AS19" s="5">
        <f>AU19-AT19</f>
        <v>16</v>
      </c>
      <c r="AT19" s="4">
        <v>7</v>
      </c>
      <c r="AU19" s="5">
        <f>MIN(AX19)</f>
        <v>23</v>
      </c>
      <c r="AX19" s="5">
        <f>AZ19-AY19</f>
        <v>23</v>
      </c>
      <c r="AY19" s="4">
        <v>0</v>
      </c>
      <c r="AZ19" s="5">
        <f>AZ18</f>
        <v>23</v>
      </c>
    </row>
    <row r="20" spans="1:52" ht="18.75" x14ac:dyDescent="0.3">
      <c r="B20" s="3" t="s">
        <v>2</v>
      </c>
      <c r="C20" s="4" t="s">
        <v>0</v>
      </c>
      <c r="D20" s="3" t="s">
        <v>3</v>
      </c>
    </row>
    <row r="21" spans="1:52" ht="18.75" x14ac:dyDescent="0.3">
      <c r="B21" s="5" t="s">
        <v>5</v>
      </c>
      <c r="C21" s="4" t="s">
        <v>1</v>
      </c>
      <c r="D21" s="5" t="s">
        <v>4</v>
      </c>
      <c r="AB21" s="3">
        <f>MAX(Y16)</f>
        <v>2</v>
      </c>
      <c r="AC21" s="4" t="s">
        <v>57</v>
      </c>
      <c r="AD21" s="3">
        <f>AB21+AC22</f>
        <v>9</v>
      </c>
      <c r="AK21" s="3">
        <f>MAX(AD21)</f>
        <v>9</v>
      </c>
      <c r="AL21" s="4" t="s">
        <v>58</v>
      </c>
      <c r="AM21" s="3">
        <f>AK21+AL22</f>
        <v>16</v>
      </c>
    </row>
    <row r="22" spans="1:52" ht="18.75" x14ac:dyDescent="0.3">
      <c r="B22" s="1"/>
      <c r="C22" s="1"/>
      <c r="D22" s="1"/>
      <c r="AB22" s="5">
        <f>AD22-AC22</f>
        <v>2</v>
      </c>
      <c r="AC22" s="4">
        <v>7</v>
      </c>
      <c r="AD22" s="5">
        <f>MIN(AK22)</f>
        <v>9</v>
      </c>
      <c r="AK22" s="5">
        <f>AM22-AL22</f>
        <v>9</v>
      </c>
      <c r="AL22" s="4">
        <v>7</v>
      </c>
      <c r="AM22" s="5">
        <f>MIN(AS19,AO27)</f>
        <v>16</v>
      </c>
    </row>
    <row r="23" spans="1:52" ht="18.75" x14ac:dyDescent="0.3">
      <c r="B23" s="3"/>
      <c r="C23" s="4" t="s">
        <v>0</v>
      </c>
      <c r="D23" s="3"/>
      <c r="AM23" t="s">
        <v>62</v>
      </c>
    </row>
    <row r="24" spans="1:52" ht="18.75" x14ac:dyDescent="0.3">
      <c r="B24" s="5"/>
      <c r="C24" s="4" t="s">
        <v>1</v>
      </c>
      <c r="D24" s="5"/>
      <c r="G24" t="s">
        <v>86</v>
      </c>
    </row>
    <row r="25" spans="1:52" x14ac:dyDescent="0.25">
      <c r="G25" t="s">
        <v>127</v>
      </c>
    </row>
    <row r="26" spans="1:52" ht="18.75" x14ac:dyDescent="0.3">
      <c r="G26" s="33" t="s">
        <v>0</v>
      </c>
      <c r="H26" s="38" t="s">
        <v>15</v>
      </c>
      <c r="I26" s="33" t="s">
        <v>117</v>
      </c>
      <c r="J26" s="33" t="s">
        <v>118</v>
      </c>
      <c r="K26" s="33" t="s">
        <v>119</v>
      </c>
      <c r="L26" s="33" t="s">
        <v>120</v>
      </c>
      <c r="AO26" s="3">
        <f>MAX(AM21)</f>
        <v>16</v>
      </c>
      <c r="AP26" s="4" t="s">
        <v>60</v>
      </c>
      <c r="AQ26" s="3">
        <f>AO26+AP27</f>
        <v>18</v>
      </c>
      <c r="AS26" s="3">
        <f>MAX(AQ26)</f>
        <v>18</v>
      </c>
      <c r="AT26" s="4" t="s">
        <v>61</v>
      </c>
      <c r="AU26" s="3">
        <f>AS26+AT27</f>
        <v>23</v>
      </c>
    </row>
    <row r="27" spans="1:52" ht="18.75" x14ac:dyDescent="0.3">
      <c r="G27" s="33" t="s">
        <v>83</v>
      </c>
      <c r="H27" s="38">
        <v>15</v>
      </c>
      <c r="I27" s="33">
        <v>22</v>
      </c>
      <c r="J27" s="33">
        <v>18</v>
      </c>
      <c r="K27" s="33">
        <v>24</v>
      </c>
      <c r="L27" s="33">
        <v>20</v>
      </c>
      <c r="AO27" s="5">
        <f>AQ27-AP27</f>
        <v>16</v>
      </c>
      <c r="AP27" s="4">
        <v>2</v>
      </c>
      <c r="AQ27" s="5">
        <f>MIN(AS27)</f>
        <v>18</v>
      </c>
      <c r="AS27" s="5">
        <f>AU27-AT27</f>
        <v>18</v>
      </c>
      <c r="AT27" s="4">
        <v>5</v>
      </c>
      <c r="AU27" s="5">
        <f>MIN(AX19)</f>
        <v>23</v>
      </c>
    </row>
    <row r="28" spans="1:52" x14ac:dyDescent="0.25">
      <c r="A28" t="s">
        <v>126</v>
      </c>
      <c r="R28" s="6" t="s">
        <v>7</v>
      </c>
      <c r="S28" s="6" t="s">
        <v>10</v>
      </c>
      <c r="T28" s="6" t="s">
        <v>8</v>
      </c>
      <c r="U28" s="6" t="s">
        <v>9</v>
      </c>
      <c r="V28" s="6" t="s">
        <v>11</v>
      </c>
      <c r="W28" s="6" t="s">
        <v>12</v>
      </c>
      <c r="X28" s="6" t="s">
        <v>14</v>
      </c>
      <c r="Y28" s="6" t="s">
        <v>13</v>
      </c>
      <c r="Z28" s="6" t="s">
        <v>15</v>
      </c>
      <c r="AA28" s="6" t="s">
        <v>57</v>
      </c>
      <c r="AB28" s="6" t="s">
        <v>58</v>
      </c>
      <c r="AC28" s="6" t="s">
        <v>60</v>
      </c>
      <c r="AD28" s="6" t="s">
        <v>61</v>
      </c>
    </row>
    <row r="29" spans="1:52" x14ac:dyDescent="0.25">
      <c r="G29" t="s">
        <v>128</v>
      </c>
      <c r="R29" s="6">
        <v>-1</v>
      </c>
      <c r="S29" s="6">
        <v>3</v>
      </c>
      <c r="T29" s="6">
        <v>3</v>
      </c>
      <c r="U29" s="6">
        <v>3</v>
      </c>
      <c r="V29" s="6">
        <v>6</v>
      </c>
      <c r="W29" s="6">
        <v>-1</v>
      </c>
      <c r="X29" s="6">
        <v>11</v>
      </c>
      <c r="Y29" s="6">
        <v>8</v>
      </c>
      <c r="Z29" s="6">
        <v>15</v>
      </c>
      <c r="AA29" s="6">
        <v>16</v>
      </c>
      <c r="AB29" s="6">
        <v>12</v>
      </c>
      <c r="AC29" s="6">
        <v>5</v>
      </c>
      <c r="AD29" s="6">
        <v>7</v>
      </c>
    </row>
    <row r="30" spans="1:52" x14ac:dyDescent="0.25">
      <c r="A30" s="33" t="s">
        <v>81</v>
      </c>
      <c r="B30" s="33" t="s">
        <v>0</v>
      </c>
      <c r="C30" s="33" t="s">
        <v>125</v>
      </c>
      <c r="D30" s="33" t="s">
        <v>83</v>
      </c>
      <c r="E30" s="33" t="s">
        <v>84</v>
      </c>
      <c r="G30" s="33" t="s">
        <v>0</v>
      </c>
      <c r="H30" s="38" t="s">
        <v>118</v>
      </c>
      <c r="I30" s="36" t="s">
        <v>119</v>
      </c>
      <c r="J30" s="36" t="s">
        <v>120</v>
      </c>
      <c r="K30" s="36" t="s">
        <v>123</v>
      </c>
      <c r="L30" s="36" t="s">
        <v>122</v>
      </c>
    </row>
    <row r="31" spans="1:52" x14ac:dyDescent="0.25">
      <c r="A31" s="6">
        <v>1</v>
      </c>
      <c r="B31" s="33" t="s">
        <v>15</v>
      </c>
      <c r="C31" s="33">
        <v>2</v>
      </c>
      <c r="D31" s="33">
        <v>30</v>
      </c>
      <c r="E31" s="44" t="s">
        <v>92</v>
      </c>
      <c r="G31" s="36" t="s">
        <v>83</v>
      </c>
      <c r="H31" s="38">
        <f>6+12</f>
        <v>18</v>
      </c>
      <c r="I31" s="33">
        <f>8+16</f>
        <v>24</v>
      </c>
      <c r="J31" s="33">
        <f>8+12</f>
        <v>20</v>
      </c>
      <c r="K31" s="33">
        <f>15+5</f>
        <v>20</v>
      </c>
      <c r="L31" s="33">
        <f>15+7</f>
        <v>22</v>
      </c>
      <c r="R31" s="46" t="s">
        <v>7</v>
      </c>
      <c r="S31" s="45"/>
      <c r="T31" s="45"/>
      <c r="U31" s="45"/>
      <c r="V31" s="45" t="s">
        <v>11</v>
      </c>
      <c r="W31" s="45"/>
      <c r="X31" s="45"/>
      <c r="Y31" s="45" t="s">
        <v>13</v>
      </c>
      <c r="Z31" s="45" t="s">
        <v>15</v>
      </c>
      <c r="AA31" s="6"/>
      <c r="AB31" s="6"/>
    </row>
    <row r="32" spans="1:52" x14ac:dyDescent="0.25">
      <c r="A32" s="33">
        <v>2</v>
      </c>
      <c r="B32" s="33" t="s">
        <v>118</v>
      </c>
      <c r="C32" s="33">
        <v>2</v>
      </c>
      <c r="D32" s="33">
        <v>36</v>
      </c>
      <c r="E32" s="44" t="s">
        <v>92</v>
      </c>
      <c r="R32" s="47">
        <v>-1</v>
      </c>
      <c r="S32" s="6"/>
      <c r="T32" s="6"/>
      <c r="U32" s="6"/>
      <c r="V32" s="6">
        <v>6</v>
      </c>
      <c r="W32" s="6"/>
      <c r="X32" s="6"/>
      <c r="Y32" s="6">
        <v>8</v>
      </c>
      <c r="Z32" s="6">
        <v>15</v>
      </c>
      <c r="AA32" s="6"/>
      <c r="AB32" s="6"/>
    </row>
    <row r="33" spans="1:30" x14ac:dyDescent="0.25">
      <c r="A33" s="33">
        <v>3</v>
      </c>
      <c r="B33" s="33" t="s">
        <v>123</v>
      </c>
      <c r="C33" s="33">
        <v>1</v>
      </c>
      <c r="D33" s="33">
        <v>20</v>
      </c>
      <c r="E33" s="44" t="s">
        <v>131</v>
      </c>
      <c r="G33" t="s">
        <v>130</v>
      </c>
      <c r="R33" s="46" t="s">
        <v>7</v>
      </c>
      <c r="S33" s="45"/>
      <c r="T33" s="45"/>
      <c r="U33" s="45"/>
      <c r="V33" s="45"/>
      <c r="W33" s="45"/>
      <c r="X33" s="45"/>
      <c r="Y33" s="45"/>
      <c r="Z33" s="45" t="s">
        <v>15</v>
      </c>
      <c r="AA33" s="45" t="s">
        <v>57</v>
      </c>
      <c r="AB33" s="45" t="s">
        <v>58</v>
      </c>
    </row>
    <row r="34" spans="1:30" x14ac:dyDescent="0.25">
      <c r="A34" s="33"/>
      <c r="B34" s="33" t="s">
        <v>101</v>
      </c>
      <c r="C34" s="33">
        <f>SUM(C31:C33)</f>
        <v>5</v>
      </c>
      <c r="D34" s="33">
        <f>SUM(D31:D33)</f>
        <v>86</v>
      </c>
      <c r="E34" s="44"/>
      <c r="G34" s="33" t="s">
        <v>0</v>
      </c>
      <c r="H34" s="36" t="s">
        <v>124</v>
      </c>
      <c r="I34" s="36" t="s">
        <v>120</v>
      </c>
      <c r="J34" s="37" t="s">
        <v>123</v>
      </c>
      <c r="R34" s="47">
        <v>-1</v>
      </c>
      <c r="S34" s="6"/>
      <c r="T34" s="6"/>
      <c r="U34" s="6"/>
      <c r="V34" s="6"/>
      <c r="W34" s="6"/>
      <c r="X34" s="6"/>
      <c r="Y34" s="6"/>
      <c r="Z34" s="6">
        <v>15</v>
      </c>
      <c r="AA34" s="6">
        <v>16</v>
      </c>
      <c r="AB34" s="6">
        <v>12</v>
      </c>
    </row>
    <row r="35" spans="1:30" x14ac:dyDescent="0.25">
      <c r="G35" s="33" t="s">
        <v>83</v>
      </c>
      <c r="H35" s="36">
        <f>6+12+3</f>
        <v>21</v>
      </c>
      <c r="I35" s="33">
        <v>20</v>
      </c>
      <c r="J35" s="37">
        <v>20</v>
      </c>
      <c r="R35" s="46" t="s">
        <v>7</v>
      </c>
      <c r="S35" s="45"/>
      <c r="T35" s="45"/>
      <c r="U35" s="45"/>
      <c r="V35" s="45"/>
      <c r="W35" s="45"/>
      <c r="X35" s="45"/>
      <c r="Y35" s="45"/>
      <c r="Z35" s="45"/>
      <c r="AA35" s="45" t="s">
        <v>57</v>
      </c>
      <c r="AB35" s="45" t="s">
        <v>58</v>
      </c>
      <c r="AC35" s="45" t="s">
        <v>60</v>
      </c>
      <c r="AD35" s="45" t="s">
        <v>61</v>
      </c>
    </row>
    <row r="36" spans="1:30" x14ac:dyDescent="0.25">
      <c r="R36" s="47">
        <v>-1</v>
      </c>
      <c r="S36" s="6"/>
      <c r="T36" s="6"/>
      <c r="U36" s="6"/>
      <c r="V36" s="6"/>
      <c r="W36" s="6"/>
      <c r="X36" s="6"/>
      <c r="Y36" s="6"/>
      <c r="Z36" s="6"/>
      <c r="AA36" s="6">
        <v>16</v>
      </c>
      <c r="AB36" s="6">
        <v>12</v>
      </c>
      <c r="AC36" s="6">
        <v>5</v>
      </c>
      <c r="AD36" s="6">
        <v>7</v>
      </c>
    </row>
    <row r="37" spans="1:30" x14ac:dyDescent="0.25">
      <c r="R37" s="46" t="s">
        <v>7</v>
      </c>
      <c r="S37" s="45"/>
      <c r="T37" s="45"/>
      <c r="U37" s="45" t="s">
        <v>9</v>
      </c>
      <c r="V37" s="45"/>
      <c r="W37" s="46" t="s">
        <v>12</v>
      </c>
      <c r="X37" s="45" t="s">
        <v>14</v>
      </c>
      <c r="Y37" s="45" t="s">
        <v>13</v>
      </c>
      <c r="Z37" s="45" t="s">
        <v>15</v>
      </c>
    </row>
    <row r="38" spans="1:30" x14ac:dyDescent="0.25">
      <c r="R38" s="47">
        <v>-1</v>
      </c>
      <c r="S38" s="6"/>
      <c r="T38" s="6"/>
      <c r="U38" s="6">
        <v>3</v>
      </c>
      <c r="V38" s="6"/>
      <c r="W38" s="47">
        <v>-1</v>
      </c>
      <c r="X38" s="6">
        <v>11</v>
      </c>
      <c r="Y38" s="6">
        <v>8</v>
      </c>
      <c r="Z38" s="6">
        <v>15</v>
      </c>
      <c r="AA38" s="6"/>
      <c r="AB38" s="6"/>
      <c r="AC38" s="6"/>
      <c r="AD38" s="6"/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L42"/>
  <sheetViews>
    <sheetView zoomScaleNormal="100" workbookViewId="0">
      <selection activeCell="P7" sqref="P7"/>
    </sheetView>
  </sheetViews>
  <sheetFormatPr defaultRowHeight="16.5" x14ac:dyDescent="0.25"/>
  <sheetData>
    <row r="5" spans="10:12" x14ac:dyDescent="0.25">
      <c r="J5" t="s">
        <v>7</v>
      </c>
      <c r="K5" t="s">
        <v>11</v>
      </c>
      <c r="L5">
        <v>2</v>
      </c>
    </row>
    <row r="6" spans="10:12" x14ac:dyDescent="0.25">
      <c r="J6" t="s">
        <v>10</v>
      </c>
      <c r="K6" t="s">
        <v>57</v>
      </c>
      <c r="L6">
        <v>3</v>
      </c>
    </row>
    <row r="7" spans="10:12" x14ac:dyDescent="0.25">
      <c r="J7" t="s">
        <v>8</v>
      </c>
      <c r="L7">
        <v>6</v>
      </c>
    </row>
    <row r="8" spans="10:12" x14ac:dyDescent="0.25">
      <c r="J8" t="s">
        <v>9</v>
      </c>
      <c r="L8">
        <v>7</v>
      </c>
    </row>
    <row r="9" spans="10:12" x14ac:dyDescent="0.25">
      <c r="J9" t="s">
        <v>11</v>
      </c>
      <c r="L9">
        <v>4</v>
      </c>
    </row>
    <row r="10" spans="10:12" x14ac:dyDescent="0.25">
      <c r="J10" t="s">
        <v>12</v>
      </c>
      <c r="K10" t="s">
        <v>9</v>
      </c>
      <c r="L10">
        <v>1</v>
      </c>
    </row>
    <row r="11" spans="10:12" x14ac:dyDescent="0.25">
      <c r="J11" t="s">
        <v>14</v>
      </c>
      <c r="K11" t="s">
        <v>12</v>
      </c>
      <c r="L11">
        <v>5</v>
      </c>
    </row>
    <row r="12" spans="10:12" x14ac:dyDescent="0.25">
      <c r="J12" t="s">
        <v>13</v>
      </c>
      <c r="K12" t="s">
        <v>66</v>
      </c>
      <c r="L12">
        <v>3</v>
      </c>
    </row>
    <row r="13" spans="10:12" x14ac:dyDescent="0.25">
      <c r="J13" t="s">
        <v>15</v>
      </c>
      <c r="K13" t="s">
        <v>67</v>
      </c>
      <c r="L13">
        <v>4</v>
      </c>
    </row>
    <row r="14" spans="10:12" x14ac:dyDescent="0.25">
      <c r="J14" t="s">
        <v>57</v>
      </c>
      <c r="K14" t="s">
        <v>11</v>
      </c>
      <c r="L14">
        <v>6</v>
      </c>
    </row>
    <row r="15" spans="10:12" x14ac:dyDescent="0.25">
      <c r="J15" t="s">
        <v>58</v>
      </c>
      <c r="K15" t="s">
        <v>12</v>
      </c>
      <c r="L15">
        <v>1</v>
      </c>
    </row>
    <row r="33" spans="6:9" x14ac:dyDescent="0.25">
      <c r="F33" t="s">
        <v>20</v>
      </c>
    </row>
    <row r="34" spans="6:9" x14ac:dyDescent="0.25">
      <c r="F34" t="s">
        <v>71</v>
      </c>
      <c r="H34">
        <f>7+1+5</f>
        <v>13</v>
      </c>
      <c r="I34" t="s">
        <v>39</v>
      </c>
    </row>
    <row r="35" spans="6:9" x14ac:dyDescent="0.25">
      <c r="F35" t="s">
        <v>72</v>
      </c>
      <c r="H35">
        <f>7+1+1+4</f>
        <v>13</v>
      </c>
      <c r="I35" t="s">
        <v>39</v>
      </c>
    </row>
    <row r="36" spans="6:9" x14ac:dyDescent="0.25">
      <c r="F36" t="s">
        <v>73</v>
      </c>
      <c r="H36">
        <f>7+3+4</f>
        <v>14</v>
      </c>
      <c r="I36" t="s">
        <v>39</v>
      </c>
    </row>
    <row r="37" spans="6:9" x14ac:dyDescent="0.25">
      <c r="F37" t="s">
        <v>74</v>
      </c>
      <c r="H37">
        <f>4+2+3+4</f>
        <v>13</v>
      </c>
      <c r="I37" t="s">
        <v>39</v>
      </c>
    </row>
    <row r="38" spans="6:9" x14ac:dyDescent="0.25">
      <c r="F38" t="s">
        <v>75</v>
      </c>
      <c r="H38">
        <f>4+6+3</f>
        <v>13</v>
      </c>
      <c r="I38" t="s">
        <v>39</v>
      </c>
    </row>
    <row r="40" spans="6:9" x14ac:dyDescent="0.25">
      <c r="F40" t="s">
        <v>44</v>
      </c>
      <c r="H40" t="s">
        <v>73</v>
      </c>
    </row>
    <row r="41" spans="6:9" x14ac:dyDescent="0.25">
      <c r="F41" t="s">
        <v>41</v>
      </c>
      <c r="H41" t="s">
        <v>68</v>
      </c>
    </row>
    <row r="42" spans="6:9" x14ac:dyDescent="0.25">
      <c r="F42" t="s">
        <v>69</v>
      </c>
      <c r="H42" t="s">
        <v>70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I40"/>
  <sheetViews>
    <sheetView topLeftCell="A4" workbookViewId="0">
      <selection activeCell="R6" sqref="R6:R16"/>
    </sheetView>
  </sheetViews>
  <sheetFormatPr defaultRowHeight="16.5" x14ac:dyDescent="0.25"/>
  <cols>
    <col min="1" max="70" width="5.77734375" customWidth="1"/>
  </cols>
  <sheetData>
    <row r="6" spans="16:25" x14ac:dyDescent="0.25">
      <c r="P6" s="34" t="s">
        <v>7</v>
      </c>
      <c r="Q6" s="34" t="s">
        <v>11</v>
      </c>
      <c r="R6" s="33">
        <v>2</v>
      </c>
    </row>
    <row r="7" spans="16:25" x14ac:dyDescent="0.25">
      <c r="P7" s="34" t="s">
        <v>10</v>
      </c>
      <c r="Q7" s="34" t="s">
        <v>57</v>
      </c>
      <c r="R7" s="33">
        <v>3</v>
      </c>
    </row>
    <row r="8" spans="16:25" x14ac:dyDescent="0.25">
      <c r="P8" s="34" t="s">
        <v>8</v>
      </c>
      <c r="Q8" s="34"/>
      <c r="R8" s="33">
        <v>6</v>
      </c>
    </row>
    <row r="9" spans="16:25" x14ac:dyDescent="0.25">
      <c r="P9" s="34" t="s">
        <v>9</v>
      </c>
      <c r="Q9" s="34"/>
      <c r="R9" s="33">
        <v>7</v>
      </c>
    </row>
    <row r="10" spans="16:25" x14ac:dyDescent="0.25">
      <c r="P10" s="34" t="s">
        <v>11</v>
      </c>
      <c r="Q10" s="34"/>
      <c r="R10" s="33">
        <v>4</v>
      </c>
    </row>
    <row r="11" spans="16:25" x14ac:dyDescent="0.25">
      <c r="P11" s="34" t="s">
        <v>12</v>
      </c>
      <c r="Q11" s="34" t="s">
        <v>9</v>
      </c>
      <c r="R11" s="33">
        <v>1</v>
      </c>
    </row>
    <row r="12" spans="16:25" x14ac:dyDescent="0.25">
      <c r="P12" s="34" t="s">
        <v>14</v>
      </c>
      <c r="Q12" s="34" t="s">
        <v>12</v>
      </c>
      <c r="R12" s="33">
        <v>5</v>
      </c>
    </row>
    <row r="13" spans="16:25" x14ac:dyDescent="0.25">
      <c r="P13" s="34" t="s">
        <v>13</v>
      </c>
      <c r="Q13" s="34" t="s">
        <v>66</v>
      </c>
      <c r="R13" s="33">
        <v>3</v>
      </c>
    </row>
    <row r="14" spans="16:25" x14ac:dyDescent="0.25">
      <c r="P14" s="34" t="s">
        <v>15</v>
      </c>
      <c r="Q14" s="34" t="s">
        <v>67</v>
      </c>
      <c r="R14" s="33">
        <v>4</v>
      </c>
    </row>
    <row r="15" spans="16:25" ht="18.75" x14ac:dyDescent="0.3">
      <c r="P15" s="34" t="s">
        <v>57</v>
      </c>
      <c r="Q15" s="34" t="s">
        <v>11</v>
      </c>
      <c r="R15" s="33">
        <v>6</v>
      </c>
      <c r="W15" s="3">
        <f>MAX(T19)</f>
        <v>8</v>
      </c>
      <c r="X15" s="4" t="s">
        <v>14</v>
      </c>
      <c r="Y15" s="3">
        <f>W15+X16</f>
        <v>13</v>
      </c>
    </row>
    <row r="16" spans="16:25" ht="18.75" x14ac:dyDescent="0.3">
      <c r="P16" s="34" t="s">
        <v>58</v>
      </c>
      <c r="Q16" s="34" t="s">
        <v>12</v>
      </c>
      <c r="R16" s="33">
        <v>1</v>
      </c>
      <c r="W16" s="5">
        <f>Y16-X16</f>
        <v>9</v>
      </c>
      <c r="X16" s="4">
        <v>5</v>
      </c>
      <c r="Y16" s="5">
        <f>MIN(AG24)</f>
        <v>14</v>
      </c>
    </row>
    <row r="18" spans="2:35" ht="18.75" x14ac:dyDescent="0.3">
      <c r="B18" s="3" t="s">
        <v>2</v>
      </c>
      <c r="C18" s="4" t="s">
        <v>0</v>
      </c>
      <c r="D18" s="3" t="s">
        <v>3</v>
      </c>
    </row>
    <row r="19" spans="2:35" ht="18.75" x14ac:dyDescent="0.3">
      <c r="B19" s="5" t="s">
        <v>5</v>
      </c>
      <c r="C19" s="4" t="s">
        <v>1</v>
      </c>
      <c r="D19" s="5" t="s">
        <v>4</v>
      </c>
      <c r="R19" s="3">
        <f>MAX(O22)</f>
        <v>7</v>
      </c>
      <c r="S19" s="4" t="s">
        <v>12</v>
      </c>
      <c r="T19" s="3">
        <f>R19+S20</f>
        <v>8</v>
      </c>
      <c r="W19" s="3">
        <f>MAX(T19)</f>
        <v>8</v>
      </c>
      <c r="X19" s="4" t="s">
        <v>58</v>
      </c>
      <c r="Y19" s="3">
        <f>W19+X20</f>
        <v>9</v>
      </c>
    </row>
    <row r="20" spans="2:35" ht="18.75" x14ac:dyDescent="0.3">
      <c r="B20" s="1"/>
      <c r="C20" s="1"/>
      <c r="D20" s="1"/>
      <c r="R20" s="5">
        <f>T20-S20</f>
        <v>8</v>
      </c>
      <c r="S20" s="4">
        <v>1</v>
      </c>
      <c r="T20" s="5">
        <f>MIN(W16,W20)</f>
        <v>9</v>
      </c>
      <c r="W20" s="5">
        <f>Y20-X20</f>
        <v>9</v>
      </c>
      <c r="X20" s="4">
        <v>1</v>
      </c>
      <c r="Y20" s="5">
        <f>MIN(AB24)</f>
        <v>10</v>
      </c>
    </row>
    <row r="21" spans="2:35" ht="18.75" x14ac:dyDescent="0.3">
      <c r="B21" s="3"/>
      <c r="C21" s="4" t="s">
        <v>0</v>
      </c>
      <c r="D21" s="3"/>
    </row>
    <row r="22" spans="2:35" ht="18.75" x14ac:dyDescent="0.3">
      <c r="B22" s="5"/>
      <c r="C22" s="4" t="s">
        <v>1</v>
      </c>
      <c r="D22" s="5"/>
      <c r="M22" s="3">
        <f>MAX(J26)</f>
        <v>0</v>
      </c>
      <c r="N22" s="4" t="s">
        <v>9</v>
      </c>
      <c r="O22" s="3">
        <f>M22+N23</f>
        <v>7</v>
      </c>
    </row>
    <row r="23" spans="2:35" ht="18.75" x14ac:dyDescent="0.3">
      <c r="M23" s="5">
        <f>O23-N23</f>
        <v>0</v>
      </c>
      <c r="N23" s="4">
        <v>7</v>
      </c>
      <c r="O23" s="5">
        <f>MIN(R20,W27)</f>
        <v>7</v>
      </c>
      <c r="AB23" s="3">
        <f>MAX(Y19,Y26)</f>
        <v>10</v>
      </c>
      <c r="AC23" s="4" t="s">
        <v>15</v>
      </c>
      <c r="AD23" s="3">
        <f>AB23+AC24</f>
        <v>14</v>
      </c>
      <c r="AG23" s="3">
        <f>MAX(Y15,AD23,Y34)</f>
        <v>14</v>
      </c>
      <c r="AH23" s="4" t="s">
        <v>16</v>
      </c>
      <c r="AI23" s="3">
        <f>AG23+AH24</f>
        <v>14</v>
      </c>
    </row>
    <row r="24" spans="2:35" ht="18.75" x14ac:dyDescent="0.3">
      <c r="AB24" s="5">
        <f>AD24-AC24</f>
        <v>10</v>
      </c>
      <c r="AC24" s="4">
        <v>4</v>
      </c>
      <c r="AD24" s="5">
        <f>MIN(AG24)</f>
        <v>14</v>
      </c>
      <c r="AG24" s="5">
        <f>AI24-AH24</f>
        <v>14</v>
      </c>
      <c r="AH24" s="4">
        <v>0</v>
      </c>
      <c r="AI24" s="5">
        <f>AI23</f>
        <v>14</v>
      </c>
    </row>
    <row r="26" spans="2:35" ht="18.75" x14ac:dyDescent="0.3">
      <c r="H26" s="3">
        <v>0</v>
      </c>
      <c r="I26" s="4" t="s">
        <v>6</v>
      </c>
      <c r="J26" s="3">
        <f>H26+I27</f>
        <v>0</v>
      </c>
      <c r="M26" s="3">
        <f>MAX(J26)</f>
        <v>0</v>
      </c>
      <c r="N26" s="4" t="s">
        <v>8</v>
      </c>
      <c r="O26" s="3">
        <f>M26+N27</f>
        <v>6</v>
      </c>
      <c r="W26" s="3">
        <f>MAX(O22,O26,T30)</f>
        <v>7</v>
      </c>
      <c r="X26" s="4" t="s">
        <v>13</v>
      </c>
      <c r="Y26" s="3">
        <f>W26+X27</f>
        <v>10</v>
      </c>
    </row>
    <row r="27" spans="2:35" ht="18.75" x14ac:dyDescent="0.3">
      <c r="H27" s="5">
        <f>J27-I27</f>
        <v>0</v>
      </c>
      <c r="I27" s="4">
        <v>0</v>
      </c>
      <c r="J27" s="5">
        <f>MIN(M23,M27,M31)</f>
        <v>0</v>
      </c>
      <c r="M27" s="5">
        <f>O27-N27</f>
        <v>1</v>
      </c>
      <c r="N27" s="4">
        <v>6</v>
      </c>
      <c r="O27" s="5">
        <f>MIN(W27)</f>
        <v>7</v>
      </c>
      <c r="W27" s="5">
        <f>Y27-X27</f>
        <v>7</v>
      </c>
      <c r="X27" s="4">
        <v>3</v>
      </c>
      <c r="Y27" s="5">
        <f>MIN(AB24)</f>
        <v>10</v>
      </c>
    </row>
    <row r="30" spans="2:35" ht="18.75" x14ac:dyDescent="0.3">
      <c r="M30" s="3">
        <f>MAX(J26)</f>
        <v>0</v>
      </c>
      <c r="N30" s="4" t="s">
        <v>11</v>
      </c>
      <c r="O30" s="3">
        <f>M30+N31</f>
        <v>4</v>
      </c>
      <c r="R30" s="3">
        <f>MAX(O30)</f>
        <v>4</v>
      </c>
      <c r="S30" s="4" t="s">
        <v>7</v>
      </c>
      <c r="T30" s="3">
        <f>R30+S31</f>
        <v>6</v>
      </c>
    </row>
    <row r="31" spans="2:35" ht="18.75" x14ac:dyDescent="0.3">
      <c r="M31" s="5">
        <f>O31-N31</f>
        <v>1</v>
      </c>
      <c r="N31" s="4">
        <v>4</v>
      </c>
      <c r="O31" s="5">
        <f>MIN(R31,R35)</f>
        <v>5</v>
      </c>
      <c r="R31" s="5">
        <f>T31-S31</f>
        <v>5</v>
      </c>
      <c r="S31" s="4">
        <v>2</v>
      </c>
      <c r="T31" s="5">
        <f>MIN(W27)</f>
        <v>7</v>
      </c>
    </row>
    <row r="34" spans="8:25" ht="18.75" x14ac:dyDescent="0.3">
      <c r="R34" s="3">
        <f>MAX(O30)</f>
        <v>4</v>
      </c>
      <c r="S34" s="4" t="s">
        <v>57</v>
      </c>
      <c r="T34" s="3">
        <f>R34+S35</f>
        <v>10</v>
      </c>
      <c r="W34" s="3">
        <f>MAX(T34)</f>
        <v>10</v>
      </c>
      <c r="X34" s="4" t="s">
        <v>10</v>
      </c>
      <c r="Y34" s="3">
        <f>W34+X35</f>
        <v>13</v>
      </c>
    </row>
    <row r="35" spans="8:25" ht="18.75" x14ac:dyDescent="0.3">
      <c r="R35" s="5">
        <f>T35-S35</f>
        <v>5</v>
      </c>
      <c r="S35" s="4">
        <v>6</v>
      </c>
      <c r="T35" s="5">
        <f>MIN(W35)</f>
        <v>11</v>
      </c>
      <c r="W35" s="5">
        <f>Y35-X35</f>
        <v>11</v>
      </c>
      <c r="X35" s="4">
        <v>3</v>
      </c>
      <c r="Y35" s="5">
        <f>MIN(AG24)</f>
        <v>14</v>
      </c>
    </row>
    <row r="38" spans="8:25" x14ac:dyDescent="0.25">
      <c r="H38" t="s">
        <v>51</v>
      </c>
      <c r="K38" t="s">
        <v>68</v>
      </c>
    </row>
    <row r="39" spans="8:25" x14ac:dyDescent="0.25">
      <c r="H39" t="s">
        <v>44</v>
      </c>
      <c r="K39" t="s">
        <v>76</v>
      </c>
    </row>
    <row r="40" spans="8:25" x14ac:dyDescent="0.25">
      <c r="H40" t="s">
        <v>69</v>
      </c>
      <c r="K40" t="s">
        <v>70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"/>
  <sheetViews>
    <sheetView tabSelected="1" zoomScale="115" zoomScaleNormal="115" workbookViewId="0">
      <selection activeCell="V24" sqref="V24"/>
    </sheetView>
  </sheetViews>
  <sheetFormatPr defaultRowHeight="16.5" x14ac:dyDescent="0.25"/>
  <cols>
    <col min="1" max="15" width="4.6640625" customWidth="1"/>
    <col min="16" max="16" width="6.77734375" customWidth="1"/>
    <col min="17" max="21" width="4.6640625" customWidth="1"/>
    <col min="22" max="22" width="8.109375" customWidth="1"/>
    <col min="23" max="44" width="4.6640625" customWidth="1"/>
  </cols>
  <sheetData>
    <row r="1" spans="1:37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</row>
    <row r="2" spans="1:37" x14ac:dyDescent="0.25">
      <c r="A2" s="6" t="s">
        <v>7</v>
      </c>
      <c r="F2" s="23"/>
      <c r="G2" s="23"/>
    </row>
    <row r="3" spans="1:37" x14ac:dyDescent="0.25">
      <c r="A3" s="6" t="s">
        <v>10</v>
      </c>
      <c r="L3" s="25"/>
      <c r="M3" s="25"/>
      <c r="N3" s="25"/>
    </row>
    <row r="4" spans="1:37" x14ac:dyDescent="0.25">
      <c r="A4" s="6" t="s">
        <v>8</v>
      </c>
      <c r="B4" s="7"/>
      <c r="C4" s="7"/>
      <c r="D4" s="7"/>
      <c r="E4" s="7"/>
      <c r="F4" s="7"/>
      <c r="G4" s="7"/>
    </row>
    <row r="5" spans="1:37" x14ac:dyDescent="0.25">
      <c r="A5" s="6" t="s">
        <v>9</v>
      </c>
      <c r="B5" s="16"/>
      <c r="C5" s="16"/>
      <c r="D5" s="16"/>
      <c r="E5" s="16"/>
      <c r="F5" s="16"/>
      <c r="G5" s="16"/>
      <c r="H5" s="16"/>
    </row>
    <row r="6" spans="1:37" x14ac:dyDescent="0.25">
      <c r="A6" s="6" t="s">
        <v>11</v>
      </c>
      <c r="B6" s="13"/>
      <c r="C6" s="13"/>
      <c r="D6" s="13"/>
      <c r="E6" s="13"/>
    </row>
    <row r="7" spans="1:37" x14ac:dyDescent="0.25">
      <c r="A7" s="6" t="s">
        <v>12</v>
      </c>
      <c r="I7" s="20"/>
    </row>
    <row r="8" spans="1:37" x14ac:dyDescent="0.25">
      <c r="A8" s="6" t="s">
        <v>14</v>
      </c>
      <c r="J8" s="21"/>
      <c r="K8" s="21"/>
      <c r="L8" s="21"/>
      <c r="M8" s="21"/>
      <c r="N8" s="21"/>
    </row>
    <row r="9" spans="1:37" x14ac:dyDescent="0.25">
      <c r="A9" s="6" t="s">
        <v>13</v>
      </c>
      <c r="I9" s="9"/>
      <c r="J9" s="9"/>
      <c r="K9" s="9"/>
      <c r="L9" s="27"/>
      <c r="M9" s="27"/>
      <c r="N9" s="27"/>
    </row>
    <row r="10" spans="1:37" x14ac:dyDescent="0.25">
      <c r="A10" s="6" t="s">
        <v>15</v>
      </c>
      <c r="L10" s="19"/>
      <c r="M10" s="19"/>
      <c r="N10" s="19"/>
      <c r="O10" s="19"/>
    </row>
    <row r="11" spans="1:37" x14ac:dyDescent="0.25">
      <c r="A11" s="6" t="s">
        <v>57</v>
      </c>
      <c r="F11" s="7"/>
      <c r="G11" s="7"/>
      <c r="H11" s="7"/>
      <c r="I11" s="7"/>
      <c r="J11" s="7"/>
      <c r="K11" s="7"/>
    </row>
    <row r="12" spans="1:37" x14ac:dyDescent="0.25">
      <c r="A12" s="6" t="s">
        <v>58</v>
      </c>
      <c r="J12" s="26"/>
    </row>
    <row r="13" spans="1:37" x14ac:dyDescent="0.25">
      <c r="U13" t="s">
        <v>7</v>
      </c>
      <c r="V13" t="s">
        <v>11</v>
      </c>
      <c r="W13">
        <v>2</v>
      </c>
    </row>
    <row r="14" spans="1:37" x14ac:dyDescent="0.25">
      <c r="U14" t="s">
        <v>10</v>
      </c>
      <c r="V14" t="s">
        <v>57</v>
      </c>
      <c r="W14">
        <v>3</v>
      </c>
    </row>
    <row r="15" spans="1:37" x14ac:dyDescent="0.25">
      <c r="U15" t="s">
        <v>8</v>
      </c>
      <c r="W15">
        <v>6</v>
      </c>
    </row>
    <row r="16" spans="1:37" x14ac:dyDescent="0.25">
      <c r="U16" t="s">
        <v>9</v>
      </c>
      <c r="W16">
        <v>7</v>
      </c>
    </row>
    <row r="17" spans="21:23" x14ac:dyDescent="0.25">
      <c r="U17" t="s">
        <v>11</v>
      </c>
      <c r="W17">
        <v>4</v>
      </c>
    </row>
    <row r="18" spans="21:23" x14ac:dyDescent="0.25">
      <c r="U18" t="s">
        <v>12</v>
      </c>
      <c r="V18" t="s">
        <v>9</v>
      </c>
      <c r="W18">
        <v>1</v>
      </c>
    </row>
    <row r="19" spans="21:23" x14ac:dyDescent="0.25">
      <c r="U19" t="s">
        <v>14</v>
      </c>
      <c r="V19" t="s">
        <v>12</v>
      </c>
      <c r="W19">
        <v>5</v>
      </c>
    </row>
    <row r="20" spans="21:23" x14ac:dyDescent="0.25">
      <c r="U20" t="s">
        <v>13</v>
      </c>
      <c r="V20" t="s">
        <v>66</v>
      </c>
      <c r="W20">
        <v>3</v>
      </c>
    </row>
    <row r="21" spans="21:23" x14ac:dyDescent="0.25">
      <c r="U21" t="s">
        <v>15</v>
      </c>
      <c r="V21" t="s">
        <v>67</v>
      </c>
      <c r="W21">
        <v>4</v>
      </c>
    </row>
    <row r="22" spans="21:23" x14ac:dyDescent="0.25">
      <c r="U22" t="s">
        <v>57</v>
      </c>
      <c r="V22" t="s">
        <v>11</v>
      </c>
      <c r="W22">
        <v>6</v>
      </c>
    </row>
    <row r="23" spans="21:23" x14ac:dyDescent="0.25">
      <c r="U23" t="s">
        <v>58</v>
      </c>
      <c r="V23" t="s">
        <v>12</v>
      </c>
      <c r="W23">
        <v>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9:I50"/>
  <sheetViews>
    <sheetView topLeftCell="A4" zoomScaleNormal="100" workbookViewId="0">
      <selection activeCell="C26" sqref="C26"/>
    </sheetView>
  </sheetViews>
  <sheetFormatPr defaultRowHeight="16.5" x14ac:dyDescent="0.25"/>
  <sheetData>
    <row r="39" spans="6:9" x14ac:dyDescent="0.25">
      <c r="F39" t="s">
        <v>20</v>
      </c>
    </row>
    <row r="40" spans="6:9" x14ac:dyDescent="0.25">
      <c r="F40" t="s">
        <v>29</v>
      </c>
      <c r="H40">
        <f>4+19+2</f>
        <v>25</v>
      </c>
      <c r="I40" t="s">
        <v>39</v>
      </c>
    </row>
    <row r="41" spans="6:9" x14ac:dyDescent="0.25">
      <c r="F41" t="s">
        <v>27</v>
      </c>
      <c r="H41">
        <f>4+9+10+2</f>
        <v>25</v>
      </c>
      <c r="I41" t="s">
        <v>39</v>
      </c>
    </row>
    <row r="42" spans="6:9" x14ac:dyDescent="0.25">
      <c r="F42" t="s">
        <v>24</v>
      </c>
      <c r="H42">
        <f>2+5+19+2</f>
        <v>28</v>
      </c>
      <c r="I42" t="s">
        <v>39</v>
      </c>
    </row>
    <row r="43" spans="6:9" x14ac:dyDescent="0.25">
      <c r="F43" t="s">
        <v>22</v>
      </c>
      <c r="H43">
        <f>2+5+9+10+2</f>
        <v>28</v>
      </c>
      <c r="I43" t="s">
        <v>39</v>
      </c>
    </row>
    <row r="44" spans="6:9" x14ac:dyDescent="0.25">
      <c r="F44" t="s">
        <v>26</v>
      </c>
      <c r="H44">
        <f>2+7+10+2</f>
        <v>21</v>
      </c>
      <c r="I44" t="s">
        <v>39</v>
      </c>
    </row>
    <row r="45" spans="6:9" x14ac:dyDescent="0.25">
      <c r="F45" t="s">
        <v>31</v>
      </c>
      <c r="H45">
        <f>12+10+2</f>
        <v>24</v>
      </c>
      <c r="I45" t="s">
        <v>39</v>
      </c>
    </row>
    <row r="47" spans="6:9" x14ac:dyDescent="0.25">
      <c r="F47" t="s">
        <v>44</v>
      </c>
      <c r="H47" t="s">
        <v>24</v>
      </c>
    </row>
    <row r="48" spans="6:9" x14ac:dyDescent="0.25">
      <c r="H48" t="s">
        <v>22</v>
      </c>
    </row>
    <row r="49" spans="6:8" x14ac:dyDescent="0.25">
      <c r="F49" t="s">
        <v>51</v>
      </c>
      <c r="H49" t="s">
        <v>78</v>
      </c>
    </row>
    <row r="50" spans="6:8" x14ac:dyDescent="0.25">
      <c r="F50" t="s">
        <v>69</v>
      </c>
      <c r="H50" t="s">
        <v>77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AN38"/>
  <sheetViews>
    <sheetView topLeftCell="G22" zoomScale="115" zoomScaleNormal="115" workbookViewId="0">
      <selection activeCell="C27" sqref="C27"/>
    </sheetView>
  </sheetViews>
  <sheetFormatPr defaultRowHeight="16.5" x14ac:dyDescent="0.25"/>
  <cols>
    <col min="1" max="74" width="5.77734375" customWidth="1"/>
  </cols>
  <sheetData>
    <row r="18" spans="2:40" ht="18.75" x14ac:dyDescent="0.3">
      <c r="B18" s="3" t="s">
        <v>2</v>
      </c>
      <c r="C18" s="4" t="s">
        <v>0</v>
      </c>
      <c r="D18" s="3" t="s">
        <v>3</v>
      </c>
    </row>
    <row r="19" spans="2:40" ht="18.75" x14ac:dyDescent="0.3">
      <c r="B19" s="5" t="s">
        <v>5</v>
      </c>
      <c r="C19" s="4" t="s">
        <v>1</v>
      </c>
      <c r="D19" s="5" t="s">
        <v>4</v>
      </c>
      <c r="O19" s="3">
        <f>MAX(L23)</f>
        <v>0</v>
      </c>
      <c r="P19" s="4" t="s">
        <v>8</v>
      </c>
      <c r="Q19" s="3">
        <f>O19+P20</f>
        <v>4</v>
      </c>
      <c r="Y19" s="3">
        <f>MAX(V23,Q19)</f>
        <v>7</v>
      </c>
      <c r="Z19" s="4" t="s">
        <v>12</v>
      </c>
      <c r="AA19" s="3">
        <f>Y19+Z20</f>
        <v>26</v>
      </c>
    </row>
    <row r="20" spans="2:40" ht="18.75" x14ac:dyDescent="0.3">
      <c r="B20" s="1"/>
      <c r="C20" s="1"/>
      <c r="D20" s="1"/>
      <c r="O20" s="5">
        <f>MIN(Q20-P20)</f>
        <v>3</v>
      </c>
      <c r="P20" s="4">
        <v>4</v>
      </c>
      <c r="Q20" s="5">
        <f>MIN(Y20,Y24)</f>
        <v>7</v>
      </c>
      <c r="Y20" s="5">
        <f>MIN(AA20-Z20)</f>
        <v>7</v>
      </c>
      <c r="Z20" s="4">
        <v>19</v>
      </c>
      <c r="AA20" s="5">
        <f>MIN(AG23)</f>
        <v>26</v>
      </c>
    </row>
    <row r="21" spans="2:40" ht="18.75" x14ac:dyDescent="0.3">
      <c r="B21" s="3"/>
      <c r="C21" s="4" t="s">
        <v>0</v>
      </c>
      <c r="D21" s="3"/>
    </row>
    <row r="22" spans="2:40" ht="18.75" x14ac:dyDescent="0.3">
      <c r="B22" s="5"/>
      <c r="C22" s="4" t="s">
        <v>1</v>
      </c>
      <c r="D22" s="5"/>
      <c r="AG22" s="3">
        <f>MAX(AA19)</f>
        <v>26</v>
      </c>
      <c r="AH22" s="4" t="s">
        <v>15</v>
      </c>
      <c r="AI22" s="3">
        <f>AG22+AH23</f>
        <v>28</v>
      </c>
      <c r="AL22" s="3">
        <f>MAX(AI22)</f>
        <v>28</v>
      </c>
      <c r="AM22" s="4" t="s">
        <v>16</v>
      </c>
      <c r="AN22" s="3">
        <f>AL22+AM23</f>
        <v>28</v>
      </c>
    </row>
    <row r="23" spans="2:40" ht="18.75" x14ac:dyDescent="0.3">
      <c r="J23" s="3">
        <v>0</v>
      </c>
      <c r="K23" s="4" t="s">
        <v>6</v>
      </c>
      <c r="L23" s="3">
        <f>J23+K24</f>
        <v>0</v>
      </c>
      <c r="O23" s="3">
        <f>MAX(L23)</f>
        <v>0</v>
      </c>
      <c r="P23" s="4" t="s">
        <v>7</v>
      </c>
      <c r="Q23" s="3">
        <f>O23+P24</f>
        <v>2</v>
      </c>
      <c r="T23" s="3">
        <f>MAX(Q23)</f>
        <v>2</v>
      </c>
      <c r="U23" s="4" t="s">
        <v>10</v>
      </c>
      <c r="V23" s="3">
        <f>T23+U24</f>
        <v>7</v>
      </c>
      <c r="Y23" s="3">
        <f>MAX(V23,Q19)</f>
        <v>7</v>
      </c>
      <c r="Z23" s="4" t="s">
        <v>11</v>
      </c>
      <c r="AA23" s="3">
        <f>Y23+Z24</f>
        <v>16</v>
      </c>
      <c r="AG23" s="5">
        <f>MIN(AI23-AH23)</f>
        <v>26</v>
      </c>
      <c r="AH23" s="4">
        <v>2</v>
      </c>
      <c r="AI23" s="5">
        <f>MIN(AL23)</f>
        <v>28</v>
      </c>
      <c r="AL23" s="5">
        <f>MIN(AN23-AM23)</f>
        <v>28</v>
      </c>
      <c r="AM23" s="4">
        <v>0</v>
      </c>
      <c r="AN23" s="5">
        <f>AN22</f>
        <v>28</v>
      </c>
    </row>
    <row r="24" spans="2:40" ht="18.75" x14ac:dyDescent="0.3">
      <c r="J24" s="5">
        <f>MIN(L24-K24)</f>
        <v>0</v>
      </c>
      <c r="K24" s="4">
        <v>0</v>
      </c>
      <c r="L24" s="5">
        <f>MIN(O20,O24,O32)</f>
        <v>0</v>
      </c>
      <c r="O24" s="5">
        <f>MIN(Q24-P24)</f>
        <v>0</v>
      </c>
      <c r="P24" s="4">
        <v>2</v>
      </c>
      <c r="Q24" s="5">
        <f>MIN(T24,T29)</f>
        <v>2</v>
      </c>
      <c r="T24" s="5">
        <f>MIN(V24-U24)</f>
        <v>2</v>
      </c>
      <c r="U24" s="4">
        <v>5</v>
      </c>
      <c r="V24" s="5">
        <f>MIN(Y20,Y24)</f>
        <v>7</v>
      </c>
      <c r="Y24" s="5">
        <f>MIN(AA24-Z24)</f>
        <v>7</v>
      </c>
      <c r="Z24" s="4">
        <v>9</v>
      </c>
      <c r="AA24" s="5">
        <f>MIN(AC30)</f>
        <v>16</v>
      </c>
    </row>
    <row r="28" spans="2:40" ht="18.75" x14ac:dyDescent="0.3">
      <c r="T28" s="3">
        <f>MAX(Q23)</f>
        <v>2</v>
      </c>
      <c r="U28" s="4" t="s">
        <v>14</v>
      </c>
      <c r="V28" s="3">
        <f>T28+U29</f>
        <v>9</v>
      </c>
    </row>
    <row r="29" spans="2:40" ht="18.75" x14ac:dyDescent="0.3">
      <c r="T29" s="5">
        <f>MIN(V29-U29)</f>
        <v>9</v>
      </c>
      <c r="U29" s="4">
        <v>7</v>
      </c>
      <c r="V29" s="5">
        <f>MIN(AC30)</f>
        <v>16</v>
      </c>
      <c r="AC29" s="3">
        <f>MAX(AA23,V28)</f>
        <v>16</v>
      </c>
      <c r="AD29" s="4" t="s">
        <v>13</v>
      </c>
      <c r="AE29" s="3">
        <f>AC29+AD30</f>
        <v>26</v>
      </c>
    </row>
    <row r="30" spans="2:40" ht="18.75" x14ac:dyDescent="0.3">
      <c r="AC30" s="5">
        <f>MIN(AE30-AD30)</f>
        <v>16</v>
      </c>
      <c r="AD30" s="4">
        <v>10</v>
      </c>
      <c r="AE30" s="5">
        <f>MIN(AG23)</f>
        <v>26</v>
      </c>
    </row>
    <row r="31" spans="2:40" ht="18.75" x14ac:dyDescent="0.3">
      <c r="O31" s="3">
        <f>MAX(L23)</f>
        <v>0</v>
      </c>
      <c r="P31" s="4" t="s">
        <v>9</v>
      </c>
      <c r="Q31" s="3">
        <f>O31+P32</f>
        <v>12</v>
      </c>
    </row>
    <row r="32" spans="2:40" ht="18.75" x14ac:dyDescent="0.3">
      <c r="O32" s="5">
        <f>MIN(Q32-P32)</f>
        <v>4</v>
      </c>
      <c r="P32" s="4">
        <v>12</v>
      </c>
      <c r="Q32" s="5">
        <f>MIN(AC30)</f>
        <v>16</v>
      </c>
    </row>
    <row r="35" spans="10:13" x14ac:dyDescent="0.25">
      <c r="J35" t="s">
        <v>51</v>
      </c>
      <c r="M35" t="s">
        <v>78</v>
      </c>
    </row>
    <row r="36" spans="10:13" x14ac:dyDescent="0.25">
      <c r="J36" t="s">
        <v>44</v>
      </c>
      <c r="M36" t="s">
        <v>79</v>
      </c>
    </row>
    <row r="37" spans="10:13" x14ac:dyDescent="0.25">
      <c r="M37" t="s">
        <v>80</v>
      </c>
    </row>
    <row r="38" spans="10:13" x14ac:dyDescent="0.25">
      <c r="J38" t="s">
        <v>69</v>
      </c>
      <c r="M38" t="s">
        <v>77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"/>
  <sheetViews>
    <sheetView workbookViewId="0">
      <selection activeCell="A7" sqref="A7"/>
    </sheetView>
  </sheetViews>
  <sheetFormatPr defaultRowHeight="16.5" x14ac:dyDescent="0.25"/>
  <cols>
    <col min="1" max="1" width="7.77734375" customWidth="1"/>
    <col min="2" max="34" width="4.6640625" customWidth="1"/>
    <col min="35" max="40" width="7.88671875" customWidth="1"/>
  </cols>
  <sheetData>
    <row r="1" spans="1:30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</row>
    <row r="2" spans="1:30" x14ac:dyDescent="0.25">
      <c r="A2" t="s">
        <v>7</v>
      </c>
      <c r="B2" s="17"/>
      <c r="C2" s="17"/>
    </row>
    <row r="3" spans="1:30" x14ac:dyDescent="0.25">
      <c r="A3" t="s">
        <v>10</v>
      </c>
      <c r="D3" s="11"/>
      <c r="E3" s="11"/>
      <c r="F3" s="11"/>
      <c r="G3" s="11"/>
      <c r="H3" s="11"/>
    </row>
    <row r="4" spans="1:30" x14ac:dyDescent="0.25">
      <c r="A4" t="s">
        <v>8</v>
      </c>
      <c r="B4" s="18"/>
      <c r="C4" s="18"/>
      <c r="D4" s="18"/>
      <c r="E4" s="18"/>
    </row>
    <row r="5" spans="1:30" x14ac:dyDescent="0.25">
      <c r="A5" t="s">
        <v>9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</row>
    <row r="6" spans="1:30" x14ac:dyDescent="0.25">
      <c r="A6" t="s">
        <v>11</v>
      </c>
      <c r="I6" s="28"/>
      <c r="J6" s="28"/>
      <c r="K6" s="28"/>
      <c r="L6" s="28"/>
      <c r="M6" s="28"/>
      <c r="N6" s="28"/>
      <c r="O6" s="28"/>
      <c r="P6" s="28"/>
      <c r="Q6" s="28"/>
    </row>
    <row r="7" spans="1:30" x14ac:dyDescent="0.25">
      <c r="A7" t="s">
        <v>12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30" x14ac:dyDescent="0.25">
      <c r="A8" t="s">
        <v>14</v>
      </c>
      <c r="D8" s="30"/>
      <c r="E8" s="30"/>
      <c r="F8" s="30"/>
      <c r="G8" s="30"/>
      <c r="H8" s="30"/>
      <c r="I8" s="30"/>
      <c r="J8" s="30"/>
    </row>
    <row r="9" spans="1:30" x14ac:dyDescent="0.25">
      <c r="A9" t="s">
        <v>13</v>
      </c>
      <c r="R9" s="32"/>
      <c r="S9" s="32"/>
      <c r="T9" s="32"/>
      <c r="U9" s="32"/>
      <c r="V9" s="32"/>
      <c r="W9" s="32"/>
      <c r="X9" s="32"/>
      <c r="Y9" s="32"/>
      <c r="Z9" s="32"/>
      <c r="AA9" s="32"/>
    </row>
    <row r="10" spans="1:30" x14ac:dyDescent="0.25">
      <c r="A10" t="s">
        <v>15</v>
      </c>
      <c r="AB10" s="31"/>
      <c r="AC10" s="3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4:AQ30"/>
  <sheetViews>
    <sheetView topLeftCell="A2" zoomScale="115" zoomScaleNormal="115" workbookViewId="0">
      <selection activeCell="O15" sqref="O15"/>
    </sheetView>
  </sheetViews>
  <sheetFormatPr defaultRowHeight="16.5" x14ac:dyDescent="0.25"/>
  <cols>
    <col min="1" max="52" width="5.77734375" customWidth="1"/>
  </cols>
  <sheetData>
    <row r="4" spans="13:43" x14ac:dyDescent="0.25"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3:43" ht="18.75" x14ac:dyDescent="0.3">
      <c r="M5" s="3" t="s">
        <v>2</v>
      </c>
      <c r="N5" s="4" t="s">
        <v>0</v>
      </c>
      <c r="O5" s="3" t="s">
        <v>3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3:43" ht="18.75" x14ac:dyDescent="0.3">
      <c r="M6" s="5" t="s">
        <v>5</v>
      </c>
      <c r="N6" s="4" t="s">
        <v>1</v>
      </c>
      <c r="O6" s="5" t="s">
        <v>4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3:43" x14ac:dyDescent="0.25"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3:43" ht="18.75" x14ac:dyDescent="0.3">
      <c r="M8" s="3"/>
      <c r="N8" s="4" t="s">
        <v>0</v>
      </c>
      <c r="O8" s="3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3:43" ht="18.75" x14ac:dyDescent="0.3">
      <c r="M9" s="5"/>
      <c r="N9" s="4" t="s">
        <v>1</v>
      </c>
      <c r="O9" s="5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13:43" ht="18.75" x14ac:dyDescent="0.3">
      <c r="M10" s="1"/>
      <c r="N10" s="1"/>
      <c r="O10" s="1"/>
      <c r="P10" s="1"/>
      <c r="Q10" s="1"/>
      <c r="R10" s="3">
        <f>MAX(O10)</f>
        <v>0</v>
      </c>
      <c r="S10" s="4" t="s">
        <v>8</v>
      </c>
      <c r="T10" s="3">
        <f>R10+S11</f>
        <v>4</v>
      </c>
      <c r="U10" s="1"/>
      <c r="V10" s="1"/>
      <c r="W10" s="1"/>
      <c r="X10" s="1"/>
      <c r="Y10" s="1"/>
      <c r="Z10" s="1"/>
      <c r="AA10" s="1"/>
      <c r="AB10" s="3">
        <f>MAX(Y14,T10)</f>
        <v>10</v>
      </c>
      <c r="AC10" s="4" t="s">
        <v>12</v>
      </c>
      <c r="AD10" s="3">
        <f>AB10+AC11</f>
        <v>34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3:43" ht="18.75" x14ac:dyDescent="0.3">
      <c r="M11" s="1"/>
      <c r="N11" s="1"/>
      <c r="O11" s="1"/>
      <c r="P11" s="1"/>
      <c r="Q11" s="1"/>
      <c r="R11" s="5">
        <f>T11-S11</f>
        <v>6</v>
      </c>
      <c r="S11" s="4">
        <v>4</v>
      </c>
      <c r="T11" s="5">
        <f>MIN(AB11,AB15)</f>
        <v>10</v>
      </c>
      <c r="U11" s="1"/>
      <c r="V11" s="1"/>
      <c r="W11" s="1"/>
      <c r="X11" s="1"/>
      <c r="Y11" s="1"/>
      <c r="Z11" s="1"/>
      <c r="AA11" s="1"/>
      <c r="AB11" s="5">
        <f>AD11-AC11</f>
        <v>10</v>
      </c>
      <c r="AC11" s="4">
        <v>24</v>
      </c>
      <c r="AD11" s="5">
        <f>MIN(AK15)</f>
        <v>34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3:43" x14ac:dyDescent="0.25"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3:43" x14ac:dyDescent="0.25"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3:43" ht="18.75" x14ac:dyDescent="0.3">
      <c r="M14" s="3">
        <v>0</v>
      </c>
      <c r="N14" s="4" t="s">
        <v>6</v>
      </c>
      <c r="O14" s="3">
        <f>M14+N15</f>
        <v>0</v>
      </c>
      <c r="P14" s="1"/>
      <c r="Q14" s="1"/>
      <c r="R14" s="3">
        <f>MAX(O14)</f>
        <v>0</v>
      </c>
      <c r="S14" s="4" t="s">
        <v>7</v>
      </c>
      <c r="T14" s="3">
        <f>R14+S15</f>
        <v>4</v>
      </c>
      <c r="U14" s="1"/>
      <c r="V14" s="1"/>
      <c r="W14" s="3">
        <f>MAX(T14)</f>
        <v>4</v>
      </c>
      <c r="X14" s="4" t="s">
        <v>10</v>
      </c>
      <c r="Y14" s="3">
        <f>W14+X15</f>
        <v>10</v>
      </c>
      <c r="Z14" s="1"/>
      <c r="AA14" s="1"/>
      <c r="AB14" s="3">
        <f>MAX(Y14,T10)</f>
        <v>10</v>
      </c>
      <c r="AC14" s="4" t="s">
        <v>11</v>
      </c>
      <c r="AD14" s="3">
        <f>AB14+AC15</f>
        <v>20</v>
      </c>
      <c r="AE14" s="1"/>
      <c r="AF14" s="1"/>
      <c r="AG14" s="1"/>
      <c r="AH14" s="1"/>
      <c r="AI14" s="1"/>
      <c r="AJ14" s="1"/>
      <c r="AK14" s="3">
        <f>MAX(AH22,AD10)</f>
        <v>34</v>
      </c>
      <c r="AL14" s="4" t="s">
        <v>15</v>
      </c>
      <c r="AM14" s="3">
        <f>AK14+AL15</f>
        <v>37</v>
      </c>
      <c r="AN14" s="1"/>
      <c r="AO14" s="3">
        <f>MAX(AM14)</f>
        <v>37</v>
      </c>
      <c r="AP14" s="4" t="s">
        <v>16</v>
      </c>
      <c r="AQ14" s="3">
        <f>AO14+AP15</f>
        <v>37</v>
      </c>
    </row>
    <row r="15" spans="13:43" ht="18.75" x14ac:dyDescent="0.3">
      <c r="M15" s="5">
        <f>O15-N15</f>
        <v>0</v>
      </c>
      <c r="N15" s="4">
        <v>0</v>
      </c>
      <c r="O15" s="5">
        <f>MIN(R11,R15,R19)</f>
        <v>0</v>
      </c>
      <c r="P15" s="1"/>
      <c r="Q15" s="1"/>
      <c r="R15" s="5">
        <f>T15-S15</f>
        <v>0</v>
      </c>
      <c r="S15" s="4">
        <v>4</v>
      </c>
      <c r="T15" s="5">
        <f>MIN(W15,AB20)</f>
        <v>4</v>
      </c>
      <c r="U15" s="1"/>
      <c r="V15" s="1"/>
      <c r="W15" s="5">
        <f>Y15-X15</f>
        <v>4</v>
      </c>
      <c r="X15" s="4">
        <v>6</v>
      </c>
      <c r="Y15" s="5">
        <f>MIN(AB11,AB15)</f>
        <v>10</v>
      </c>
      <c r="Z15" s="1"/>
      <c r="AA15" s="1"/>
      <c r="AB15" s="5">
        <f>AD15-AC15</f>
        <v>14</v>
      </c>
      <c r="AC15" s="4">
        <v>10</v>
      </c>
      <c r="AD15" s="5">
        <f>MIN(AF23)</f>
        <v>24</v>
      </c>
      <c r="AE15" s="1"/>
      <c r="AF15" s="1"/>
      <c r="AG15" s="1"/>
      <c r="AH15" s="1"/>
      <c r="AI15" s="1"/>
      <c r="AJ15" s="1"/>
      <c r="AK15" s="5">
        <f>AM15-AL15</f>
        <v>34</v>
      </c>
      <c r="AL15" s="4">
        <v>3</v>
      </c>
      <c r="AM15" s="5">
        <f>MIN(AO15)</f>
        <v>37</v>
      </c>
      <c r="AN15" s="1"/>
      <c r="AO15" s="5">
        <f>AQ15-AP15</f>
        <v>37</v>
      </c>
      <c r="AP15" s="4">
        <v>0</v>
      </c>
      <c r="AQ15" s="5">
        <f>AQ14</f>
        <v>37</v>
      </c>
    </row>
    <row r="16" spans="13:43" x14ac:dyDescent="0.25"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spans="13:43" x14ac:dyDescent="0.25"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 spans="13:43" ht="18.75" x14ac:dyDescent="0.3">
      <c r="M18" s="1"/>
      <c r="N18" s="1"/>
      <c r="O18" s="1"/>
      <c r="P18" s="1"/>
      <c r="Q18" s="1"/>
      <c r="R18" s="3">
        <f>MAX(O18)</f>
        <v>0</v>
      </c>
      <c r="S18" s="4" t="s">
        <v>9</v>
      </c>
      <c r="T18" s="3">
        <f>R18+S19</f>
        <v>12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3:43" ht="18.75" x14ac:dyDescent="0.3">
      <c r="M19" s="1"/>
      <c r="N19" s="1"/>
      <c r="O19" s="1"/>
      <c r="P19" s="1"/>
      <c r="Q19" s="1"/>
      <c r="R19" s="5">
        <f>T19-S19</f>
        <v>12</v>
      </c>
      <c r="S19" s="4">
        <v>12</v>
      </c>
      <c r="T19" s="5">
        <f>MIN(AF23)</f>
        <v>24</v>
      </c>
      <c r="U19" s="1"/>
      <c r="V19" s="1"/>
      <c r="W19" s="1"/>
      <c r="X19" s="1"/>
      <c r="Y19" s="1"/>
      <c r="Z19" s="1"/>
      <c r="AA19" s="1"/>
      <c r="AB19" s="3">
        <f>MAX(T14)</f>
        <v>4</v>
      </c>
      <c r="AC19" s="4" t="s">
        <v>14</v>
      </c>
      <c r="AD19" s="3">
        <f>AB19+AC20</f>
        <v>11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spans="13:43" ht="18.75" x14ac:dyDescent="0.3"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5">
        <f>AD20-AC20</f>
        <v>17</v>
      </c>
      <c r="AC20" s="4">
        <v>7</v>
      </c>
      <c r="AD20" s="5">
        <f>MIN(AF23)</f>
        <v>24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3:43" x14ac:dyDescent="0.25"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3:43" ht="18.75" x14ac:dyDescent="0.3"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3">
        <f>MAX(AD14,AD19,T18)</f>
        <v>20</v>
      </c>
      <c r="AG22" s="4" t="s">
        <v>13</v>
      </c>
      <c r="AH22" s="3">
        <f>AF22+AG23</f>
        <v>30</v>
      </c>
      <c r="AI22" s="1"/>
      <c r="AJ22" s="1"/>
      <c r="AK22" s="1"/>
      <c r="AL22" s="1"/>
      <c r="AM22" s="1"/>
      <c r="AN22" s="1"/>
      <c r="AO22" s="1"/>
      <c r="AP22" s="1"/>
      <c r="AQ22" s="1"/>
    </row>
    <row r="23" spans="13:43" ht="18.75" x14ac:dyDescent="0.3">
      <c r="M23" s="1"/>
      <c r="N23" s="1"/>
      <c r="O23" s="2" t="s">
        <v>17</v>
      </c>
      <c r="P23" s="2"/>
      <c r="Q23" s="2"/>
      <c r="R23" s="2"/>
      <c r="S23" s="2"/>
      <c r="T23" s="2"/>
      <c r="U23" s="2"/>
      <c r="V23" s="2"/>
      <c r="W23" s="2"/>
      <c r="X23" s="2"/>
      <c r="Y23" s="1"/>
      <c r="Z23" s="1"/>
      <c r="AA23" s="1"/>
      <c r="AB23" s="1"/>
      <c r="AC23" s="1"/>
      <c r="AD23" s="1"/>
      <c r="AE23" s="1"/>
      <c r="AF23" s="5">
        <f>AH23-AG23</f>
        <v>24</v>
      </c>
      <c r="AG23" s="4">
        <v>10</v>
      </c>
      <c r="AH23" s="5">
        <f>MIN(AK15)</f>
        <v>34</v>
      </c>
      <c r="AI23" s="1"/>
      <c r="AJ23" s="1"/>
      <c r="AK23" s="1"/>
      <c r="AL23" s="1"/>
      <c r="AM23" s="1"/>
      <c r="AN23" s="1"/>
      <c r="AO23" s="1"/>
      <c r="AP23" s="1"/>
      <c r="AQ23" s="1"/>
    </row>
    <row r="24" spans="13:43" x14ac:dyDescent="0.25">
      <c r="M24" s="1"/>
      <c r="N24" s="1"/>
      <c r="O24" s="2" t="s">
        <v>18</v>
      </c>
      <c r="P24" s="2"/>
      <c r="Q24" s="2"/>
      <c r="R24" s="2"/>
      <c r="S24" s="2"/>
      <c r="T24" s="2"/>
      <c r="U24" s="2"/>
      <c r="V24" s="2"/>
      <c r="W24" s="2"/>
      <c r="X24" s="2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3:43" x14ac:dyDescent="0.25">
      <c r="M25" s="1"/>
      <c r="N25" s="1"/>
      <c r="O25" s="2" t="s">
        <v>19</v>
      </c>
      <c r="P25" s="2"/>
      <c r="Q25" s="2"/>
      <c r="R25" s="2"/>
      <c r="S25" s="2"/>
      <c r="T25" s="2"/>
      <c r="U25" s="2"/>
      <c r="V25" s="2"/>
      <c r="W25" s="2"/>
      <c r="X25" s="2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3:43" x14ac:dyDescent="0.25">
      <c r="M26" s="1"/>
      <c r="N26" s="1"/>
      <c r="O26" s="2"/>
      <c r="P26" s="2"/>
      <c r="Q26" s="2"/>
      <c r="R26" s="2"/>
      <c r="S26" s="2"/>
      <c r="T26" s="2"/>
      <c r="U26" s="2"/>
      <c r="V26" s="2"/>
      <c r="W26" s="2"/>
      <c r="X26" s="2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spans="13:43" x14ac:dyDescent="0.25">
      <c r="M27" s="1"/>
      <c r="N27" s="1"/>
      <c r="O27" s="2"/>
      <c r="P27" s="2"/>
      <c r="Q27" s="2"/>
      <c r="R27" s="2"/>
      <c r="S27" s="2"/>
      <c r="T27" s="2"/>
      <c r="U27" s="2"/>
      <c r="V27" s="2"/>
      <c r="W27" s="2"/>
      <c r="X27" s="2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3:43" x14ac:dyDescent="0.25">
      <c r="M28" s="1"/>
      <c r="N28" s="1"/>
      <c r="O28" s="2"/>
      <c r="P28" s="2"/>
      <c r="Q28" s="2"/>
      <c r="R28" s="2"/>
      <c r="S28" s="2"/>
      <c r="T28" s="2"/>
      <c r="U28" s="2"/>
      <c r="V28" s="2"/>
      <c r="W28" s="2"/>
      <c r="X28" s="2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3:43" x14ac:dyDescent="0.25">
      <c r="M29" s="1"/>
      <c r="N29" s="1"/>
      <c r="O29" s="2"/>
      <c r="P29" s="2"/>
      <c r="Q29" s="2"/>
      <c r="R29" s="2"/>
      <c r="S29" s="2"/>
      <c r="T29" s="2"/>
      <c r="U29" s="2"/>
      <c r="V29" s="2"/>
      <c r="W29" s="2"/>
      <c r="X29" s="2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3:43" x14ac:dyDescent="0.25">
      <c r="O30" s="2"/>
      <c r="P30" s="2"/>
      <c r="Q30" s="2"/>
      <c r="R30" s="2"/>
      <c r="S30" s="2"/>
      <c r="T30" s="2"/>
      <c r="U30" s="2"/>
      <c r="V30" s="2"/>
      <c r="W30" s="2"/>
      <c r="X30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Q40"/>
  <sheetViews>
    <sheetView topLeftCell="A16" zoomScale="115" zoomScaleNormal="115" workbookViewId="0">
      <selection activeCell="G36" sqref="G36"/>
    </sheetView>
  </sheetViews>
  <sheetFormatPr defaultRowHeight="16.5" x14ac:dyDescent="0.25"/>
  <cols>
    <col min="1" max="1" width="3.77734375" bestFit="1" customWidth="1"/>
    <col min="2" max="2" width="8" customWidth="1"/>
    <col min="3" max="3" width="13.44140625" customWidth="1"/>
    <col min="4" max="4" width="5.6640625" customWidth="1"/>
    <col min="5" max="5" width="16.77734375" bestFit="1" customWidth="1"/>
    <col min="6" max="6" width="5.77734375" customWidth="1"/>
    <col min="7" max="7" width="8.44140625" customWidth="1"/>
    <col min="8" max="52" width="5.77734375" customWidth="1"/>
  </cols>
  <sheetData>
    <row r="4" spans="13:43" x14ac:dyDescent="0.25">
      <c r="M4" s="1"/>
      <c r="N4" s="1"/>
      <c r="O4" s="1"/>
      <c r="P4" s="1"/>
      <c r="Q4" s="1"/>
      <c r="R4" s="1"/>
      <c r="S4" s="1"/>
      <c r="T4" s="1"/>
      <c r="U4" s="1"/>
      <c r="V4" s="2" t="s">
        <v>17</v>
      </c>
      <c r="W4" s="2"/>
      <c r="X4" s="2"/>
      <c r="Y4" s="2"/>
      <c r="Z4" s="2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3:43" ht="18.75" x14ac:dyDescent="0.3">
      <c r="M5" s="3" t="s">
        <v>2</v>
      </c>
      <c r="N5" s="4" t="s">
        <v>0</v>
      </c>
      <c r="O5" s="3" t="s">
        <v>3</v>
      </c>
      <c r="P5" s="1"/>
      <c r="Q5" s="1"/>
      <c r="R5" s="1"/>
      <c r="S5" s="1"/>
      <c r="T5" s="1"/>
      <c r="U5" s="1"/>
      <c r="V5" s="2" t="s">
        <v>18</v>
      </c>
      <c r="W5" s="2"/>
      <c r="X5" s="2"/>
      <c r="Y5" s="2"/>
      <c r="Z5" s="2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3:43" ht="18.75" x14ac:dyDescent="0.3">
      <c r="M6" s="5" t="s">
        <v>5</v>
      </c>
      <c r="N6" s="4" t="s">
        <v>1</v>
      </c>
      <c r="O6" s="5" t="s">
        <v>4</v>
      </c>
      <c r="P6" s="1"/>
      <c r="Q6" s="1"/>
      <c r="R6" s="1"/>
      <c r="S6" s="1"/>
      <c r="T6" s="1"/>
      <c r="U6" s="1"/>
      <c r="V6" s="2" t="s">
        <v>19</v>
      </c>
      <c r="W6" s="2"/>
      <c r="X6" s="2"/>
      <c r="Y6" s="2"/>
      <c r="Z6" s="2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3:43" x14ac:dyDescent="0.25"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3:43" ht="18.75" x14ac:dyDescent="0.3">
      <c r="M8" s="3"/>
      <c r="N8" s="4" t="s">
        <v>0</v>
      </c>
      <c r="O8" s="3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3:43" ht="18.75" x14ac:dyDescent="0.3">
      <c r="M9" s="5"/>
      <c r="N9" s="4" t="s">
        <v>1</v>
      </c>
      <c r="O9" s="5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13:43" ht="18.75" x14ac:dyDescent="0.3">
      <c r="M10" s="1"/>
      <c r="N10" s="1"/>
      <c r="O10" s="1"/>
      <c r="P10" s="1"/>
      <c r="Q10" s="1"/>
      <c r="R10" s="3">
        <f>MAX(O10)</f>
        <v>0</v>
      </c>
      <c r="S10" s="4" t="s">
        <v>8</v>
      </c>
      <c r="T10" s="3">
        <f>R10+S11</f>
        <v>4</v>
      </c>
      <c r="U10" s="1"/>
      <c r="V10" s="1"/>
      <c r="W10" s="1"/>
      <c r="X10" s="1"/>
      <c r="Y10" s="1"/>
      <c r="Z10" s="1"/>
      <c r="AA10" s="1"/>
      <c r="AB10" s="3">
        <f>MAX(Y14,T10)</f>
        <v>7</v>
      </c>
      <c r="AC10" s="4" t="s">
        <v>12</v>
      </c>
      <c r="AD10" s="3">
        <f>AB10+AC11</f>
        <v>26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3:43" ht="18.75" x14ac:dyDescent="0.3">
      <c r="M11" s="1"/>
      <c r="N11" s="1"/>
      <c r="O11" s="1"/>
      <c r="P11" s="1"/>
      <c r="Q11" s="1"/>
      <c r="R11" s="5">
        <f>T11-S11</f>
        <v>3</v>
      </c>
      <c r="S11" s="4">
        <v>4</v>
      </c>
      <c r="T11" s="5">
        <f>MIN(AB11,AB15)</f>
        <v>7</v>
      </c>
      <c r="U11" s="1"/>
      <c r="V11" s="1"/>
      <c r="W11" s="1"/>
      <c r="X11" s="1"/>
      <c r="Y11" s="1"/>
      <c r="Z11" s="1"/>
      <c r="AA11" s="1"/>
      <c r="AB11" s="5">
        <f>AD11-AC11</f>
        <v>7</v>
      </c>
      <c r="AC11" s="4">
        <v>19</v>
      </c>
      <c r="AD11" s="5">
        <f>MIN(AK15)</f>
        <v>26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3:43" x14ac:dyDescent="0.25"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3:43" x14ac:dyDescent="0.25"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3:43" ht="18.75" x14ac:dyDescent="0.3">
      <c r="M14" s="3">
        <v>0</v>
      </c>
      <c r="N14" s="4" t="s">
        <v>6</v>
      </c>
      <c r="O14" s="3">
        <f>M14+N15</f>
        <v>0</v>
      </c>
      <c r="P14" s="1"/>
      <c r="Q14" s="1"/>
      <c r="R14" s="3">
        <f>MAX(O14)</f>
        <v>0</v>
      </c>
      <c r="S14" s="4" t="s">
        <v>7</v>
      </c>
      <c r="T14" s="3">
        <f>R14+S15</f>
        <v>2</v>
      </c>
      <c r="U14" s="1"/>
      <c r="V14" s="1"/>
      <c r="W14" s="3">
        <f>MAX(T14)</f>
        <v>2</v>
      </c>
      <c r="X14" s="4" t="s">
        <v>10</v>
      </c>
      <c r="Y14" s="3">
        <f>W14+X15</f>
        <v>7</v>
      </c>
      <c r="Z14" s="1"/>
      <c r="AA14" s="1"/>
      <c r="AB14" s="3">
        <f>MAX(Y14,T10)</f>
        <v>7</v>
      </c>
      <c r="AC14" s="4" t="s">
        <v>11</v>
      </c>
      <c r="AD14" s="3">
        <f>AB14+AC15</f>
        <v>16</v>
      </c>
      <c r="AE14" s="1"/>
      <c r="AF14" s="1"/>
      <c r="AG14" s="1"/>
      <c r="AH14" s="1"/>
      <c r="AI14" s="1"/>
      <c r="AJ14" s="1"/>
      <c r="AK14" s="3">
        <f>MAX(AH22,AD10)</f>
        <v>26</v>
      </c>
      <c r="AL14" s="4" t="s">
        <v>15</v>
      </c>
      <c r="AM14" s="3">
        <f>AK14+AL15</f>
        <v>28</v>
      </c>
      <c r="AN14" s="1"/>
      <c r="AO14" s="3">
        <f>MAX(AM14)</f>
        <v>28</v>
      </c>
      <c r="AP14" s="4" t="s">
        <v>16</v>
      </c>
      <c r="AQ14" s="3">
        <f>AO14+AP15</f>
        <v>28</v>
      </c>
    </row>
    <row r="15" spans="13:43" ht="18.75" x14ac:dyDescent="0.3">
      <c r="M15" s="5">
        <f>O15-N15</f>
        <v>0</v>
      </c>
      <c r="N15" s="4">
        <v>0</v>
      </c>
      <c r="O15" s="5">
        <f>MIN(R11,R15,R19)</f>
        <v>0</v>
      </c>
      <c r="P15" s="1"/>
      <c r="Q15" s="1"/>
      <c r="R15" s="5">
        <f>T15-S15</f>
        <v>0</v>
      </c>
      <c r="S15" s="4">
        <v>2</v>
      </c>
      <c r="T15" s="5">
        <f>MIN(W15,AB20)</f>
        <v>2</v>
      </c>
      <c r="U15" s="1"/>
      <c r="V15" s="1"/>
      <c r="W15" s="5">
        <f>Y15-X15</f>
        <v>2</v>
      </c>
      <c r="X15" s="4">
        <v>5</v>
      </c>
      <c r="Y15" s="5">
        <f>MIN(AB11,AB15)</f>
        <v>7</v>
      </c>
      <c r="Z15" s="1"/>
      <c r="AA15" s="1"/>
      <c r="AB15" s="5">
        <f>AD15-AC15</f>
        <v>7</v>
      </c>
      <c r="AC15" s="4">
        <v>9</v>
      </c>
      <c r="AD15" s="5">
        <f>MIN(AF23)</f>
        <v>16</v>
      </c>
      <c r="AE15" s="1"/>
      <c r="AF15" s="1"/>
      <c r="AG15" s="1"/>
      <c r="AH15" s="1"/>
      <c r="AI15" s="1"/>
      <c r="AJ15" s="1"/>
      <c r="AK15" s="5">
        <f>AM15-AL15</f>
        <v>26</v>
      </c>
      <c r="AL15" s="4">
        <v>2</v>
      </c>
      <c r="AM15" s="5">
        <f>MIN(AO15)</f>
        <v>28</v>
      </c>
      <c r="AN15" s="1"/>
      <c r="AO15" s="5">
        <f>AQ15-AP15</f>
        <v>28</v>
      </c>
      <c r="AP15" s="4">
        <v>0</v>
      </c>
      <c r="AQ15" s="5">
        <f>AQ14</f>
        <v>28</v>
      </c>
    </row>
    <row r="16" spans="13:43" x14ac:dyDescent="0.25"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spans="1:43" x14ac:dyDescent="0.25">
      <c r="G17" s="35" t="s">
        <v>86</v>
      </c>
      <c r="H17" s="35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 spans="1:43" ht="18.75" x14ac:dyDescent="0.3">
      <c r="A18" s="33" t="s">
        <v>81</v>
      </c>
      <c r="B18" s="33" t="s">
        <v>85</v>
      </c>
      <c r="C18" s="33" t="s">
        <v>82</v>
      </c>
      <c r="D18" s="33" t="s">
        <v>83</v>
      </c>
      <c r="E18" s="33" t="s">
        <v>84</v>
      </c>
      <c r="M18" s="1"/>
      <c r="N18" s="1"/>
      <c r="O18" s="1"/>
      <c r="P18" s="1"/>
      <c r="Q18" s="1"/>
      <c r="R18" s="3">
        <f>MAX(O18)</f>
        <v>0</v>
      </c>
      <c r="S18" s="4" t="s">
        <v>9</v>
      </c>
      <c r="T18" s="3">
        <f>R18+S19</f>
        <v>12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43" ht="18.75" x14ac:dyDescent="0.3">
      <c r="A19" s="33">
        <v>1</v>
      </c>
      <c r="B19" s="33" t="s">
        <v>15</v>
      </c>
      <c r="C19" s="33">
        <v>1</v>
      </c>
      <c r="D19" s="33">
        <v>3</v>
      </c>
      <c r="E19" s="34" t="s">
        <v>87</v>
      </c>
      <c r="G19" s="34" t="s">
        <v>0</v>
      </c>
      <c r="H19" s="36" t="s">
        <v>7</v>
      </c>
      <c r="I19" s="36" t="s">
        <v>10</v>
      </c>
      <c r="J19" s="36" t="s">
        <v>12</v>
      </c>
      <c r="K19" s="37" t="s">
        <v>15</v>
      </c>
      <c r="M19" s="1"/>
      <c r="N19" s="1"/>
      <c r="O19" s="1"/>
      <c r="P19" s="1"/>
      <c r="Q19" s="1"/>
      <c r="R19" s="5">
        <f>T19-S19</f>
        <v>4</v>
      </c>
      <c r="S19" s="4">
        <v>12</v>
      </c>
      <c r="T19" s="5">
        <f>MIN(AF23)</f>
        <v>16</v>
      </c>
      <c r="U19" s="1"/>
      <c r="V19" s="1"/>
      <c r="W19" s="1"/>
      <c r="X19" s="1"/>
      <c r="Y19" s="1"/>
      <c r="Z19" s="1"/>
      <c r="AA19" s="1"/>
      <c r="AB19" s="3">
        <f>MAX(T14)</f>
        <v>2</v>
      </c>
      <c r="AC19" s="4" t="s">
        <v>14</v>
      </c>
      <c r="AD19" s="3">
        <f>AB19+AC20</f>
        <v>9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spans="1:43" ht="18.75" x14ac:dyDescent="0.3">
      <c r="A20" s="33">
        <v>2</v>
      </c>
      <c r="B20" s="33" t="s">
        <v>7</v>
      </c>
      <c r="C20" s="33">
        <v>2</v>
      </c>
      <c r="D20" s="33">
        <v>10</v>
      </c>
      <c r="E20" s="34" t="s">
        <v>88</v>
      </c>
      <c r="G20" s="34" t="s">
        <v>83</v>
      </c>
      <c r="H20" s="33">
        <v>5</v>
      </c>
      <c r="I20" s="33">
        <v>19</v>
      </c>
      <c r="J20" s="33">
        <v>13</v>
      </c>
      <c r="K20" s="37">
        <v>3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5">
        <f>AD20-AC20</f>
        <v>9</v>
      </c>
      <c r="AC20" s="4">
        <v>7</v>
      </c>
      <c r="AD20" s="5">
        <f>MIN(AF23)</f>
        <v>16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:43" x14ac:dyDescent="0.25">
      <c r="A21" s="33">
        <v>3</v>
      </c>
      <c r="B21" s="33" t="s">
        <v>12</v>
      </c>
      <c r="C21" s="33">
        <v>4</v>
      </c>
      <c r="D21" s="33">
        <v>52</v>
      </c>
      <c r="E21" s="34" t="s">
        <v>92</v>
      </c>
      <c r="G21" s="35" t="s">
        <v>91</v>
      </c>
      <c r="H21" s="35"/>
      <c r="I21" s="35"/>
      <c r="J21" s="35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:43" ht="18.75" x14ac:dyDescent="0.3">
      <c r="A22" s="33">
        <v>4</v>
      </c>
      <c r="B22" s="33" t="s">
        <v>96</v>
      </c>
      <c r="C22" s="33">
        <v>1</v>
      </c>
      <c r="D22" s="33">
        <v>18</v>
      </c>
      <c r="E22" s="34" t="s">
        <v>98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3">
        <f>MAX(AD14,AD19,T18)</f>
        <v>16</v>
      </c>
      <c r="AG22" s="4" t="s">
        <v>13</v>
      </c>
      <c r="AH22" s="3">
        <f>AF22+AG23</f>
        <v>26</v>
      </c>
      <c r="AI22" s="1"/>
      <c r="AJ22" s="1"/>
      <c r="AK22" s="1"/>
      <c r="AL22" s="1"/>
      <c r="AM22" s="1"/>
      <c r="AN22" s="1"/>
      <c r="AO22" s="1"/>
      <c r="AP22" s="1"/>
      <c r="AQ22" s="1"/>
    </row>
    <row r="23" spans="1:43" ht="18.75" x14ac:dyDescent="0.3">
      <c r="A23" s="33">
        <v>5</v>
      </c>
      <c r="B23" s="33" t="s">
        <v>10</v>
      </c>
      <c r="C23" s="33">
        <v>1</v>
      </c>
      <c r="D23" s="33">
        <v>19</v>
      </c>
      <c r="E23" s="34" t="s">
        <v>100</v>
      </c>
      <c r="G23" s="34" t="s">
        <v>0</v>
      </c>
      <c r="H23" s="37" t="s">
        <v>7</v>
      </c>
      <c r="I23" s="36" t="s">
        <v>10</v>
      </c>
      <c r="J23" s="36" t="s">
        <v>12</v>
      </c>
      <c r="T23" s="2"/>
      <c r="U23" s="2"/>
      <c r="V23" s="2"/>
      <c r="W23" s="2"/>
      <c r="X23" s="2"/>
      <c r="Y23" s="1"/>
      <c r="Z23" s="1"/>
      <c r="AA23" s="1"/>
      <c r="AB23" s="1"/>
      <c r="AC23" s="1"/>
      <c r="AD23" s="1"/>
      <c r="AE23" s="1"/>
      <c r="AF23" s="5">
        <f>AH23-AG23</f>
        <v>16</v>
      </c>
      <c r="AG23" s="4">
        <v>10</v>
      </c>
      <c r="AH23" s="5">
        <f>MIN(AK15)</f>
        <v>26</v>
      </c>
      <c r="AI23" s="1"/>
      <c r="AJ23" s="1"/>
      <c r="AK23" s="1"/>
      <c r="AL23" s="1"/>
      <c r="AM23" s="1"/>
      <c r="AN23" s="1"/>
      <c r="AO23" s="1"/>
      <c r="AP23" s="1"/>
      <c r="AQ23" s="1"/>
    </row>
    <row r="24" spans="1:43" x14ac:dyDescent="0.25">
      <c r="A24" s="33"/>
      <c r="B24" s="33" t="s">
        <v>101</v>
      </c>
      <c r="C24" s="33">
        <f>SUM(C19:C23)</f>
        <v>9</v>
      </c>
      <c r="D24" s="33">
        <f>SUM(D19:D23)</f>
        <v>102</v>
      </c>
      <c r="E24" s="34"/>
      <c r="G24" s="34" t="s">
        <v>83</v>
      </c>
      <c r="H24" s="37">
        <v>5</v>
      </c>
      <c r="I24" s="33">
        <v>19</v>
      </c>
      <c r="J24" s="33">
        <v>13</v>
      </c>
      <c r="M24" s="1"/>
      <c r="N24" s="1"/>
      <c r="T24" s="2"/>
      <c r="U24" s="2"/>
      <c r="V24" s="2"/>
      <c r="W24" s="2"/>
      <c r="X24" s="2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:43" x14ac:dyDescent="0.25">
      <c r="A25" s="33"/>
      <c r="B25" s="33"/>
      <c r="C25" s="33"/>
      <c r="D25" s="33"/>
      <c r="E25" s="34"/>
      <c r="G25" s="27" t="s">
        <v>90</v>
      </c>
      <c r="M25" s="1"/>
      <c r="N25" s="1"/>
      <c r="T25" s="2"/>
      <c r="U25" s="2"/>
      <c r="V25" s="2"/>
      <c r="W25" s="2"/>
      <c r="X25" s="2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:43" x14ac:dyDescent="0.25">
      <c r="A26" s="33"/>
      <c r="B26" s="33"/>
      <c r="C26" s="33"/>
      <c r="D26" s="33"/>
      <c r="E26" s="34"/>
      <c r="H26" s="35"/>
      <c r="I26" s="35"/>
      <c r="J26" s="35"/>
      <c r="M26" s="1"/>
      <c r="N26" s="1"/>
      <c r="O26" s="1"/>
      <c r="P26" s="1"/>
      <c r="Q26" s="2"/>
      <c r="R26" s="2"/>
      <c r="S26" s="2"/>
      <c r="T26" s="2"/>
      <c r="U26" s="2"/>
      <c r="V26" s="2"/>
      <c r="W26" s="2"/>
      <c r="X26" s="2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spans="1:43" x14ac:dyDescent="0.25">
      <c r="A27" s="33"/>
      <c r="B27" s="33"/>
      <c r="C27" s="33"/>
      <c r="D27" s="33"/>
      <c r="E27" s="34"/>
      <c r="G27" s="34" t="s">
        <v>0</v>
      </c>
      <c r="H27" s="36" t="s">
        <v>10</v>
      </c>
      <c r="I27" s="37" t="s">
        <v>12</v>
      </c>
      <c r="M27" s="1"/>
      <c r="N27" s="1"/>
      <c r="Q27" s="2"/>
      <c r="R27" s="2"/>
      <c r="S27" s="2"/>
      <c r="T27" s="2"/>
      <c r="U27" s="2"/>
      <c r="V27" s="2"/>
      <c r="W27" s="2"/>
      <c r="X27" s="2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:43" x14ac:dyDescent="0.25">
      <c r="G28" s="34" t="s">
        <v>83</v>
      </c>
      <c r="H28" s="33">
        <v>19</v>
      </c>
      <c r="I28" s="37">
        <v>13</v>
      </c>
      <c r="M28" s="1"/>
      <c r="N28" s="1"/>
      <c r="O28" s="2"/>
      <c r="P28" s="2"/>
      <c r="Q28" s="2"/>
      <c r="R28" s="2"/>
      <c r="S28" s="2"/>
      <c r="T28" s="2"/>
      <c r="U28" s="2"/>
      <c r="V28" s="2"/>
      <c r="W28" s="2"/>
      <c r="X28" s="2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3" x14ac:dyDescent="0.25">
      <c r="G29" s="27" t="s">
        <v>89</v>
      </c>
      <c r="O29" s="2"/>
      <c r="P29" s="2"/>
      <c r="Q29" s="2"/>
      <c r="R29" s="2"/>
      <c r="S29" s="2"/>
      <c r="T29" s="2"/>
      <c r="U29" s="2"/>
      <c r="V29" s="2"/>
      <c r="W29" s="2"/>
      <c r="X29" s="2"/>
    </row>
    <row r="31" spans="1:43" x14ac:dyDescent="0.25">
      <c r="G31" t="s">
        <v>93</v>
      </c>
      <c r="J31" t="s">
        <v>94</v>
      </c>
    </row>
    <row r="32" spans="1:43" x14ac:dyDescent="0.25">
      <c r="J32" t="s">
        <v>95</v>
      </c>
    </row>
    <row r="34" spans="7:10" x14ac:dyDescent="0.25">
      <c r="G34" s="34" t="s">
        <v>0</v>
      </c>
      <c r="H34" s="36" t="s">
        <v>10</v>
      </c>
      <c r="I34" s="37" t="s">
        <v>96</v>
      </c>
      <c r="J34" s="36" t="s">
        <v>97</v>
      </c>
    </row>
    <row r="35" spans="7:10" x14ac:dyDescent="0.25">
      <c r="G35" s="34" t="s">
        <v>83</v>
      </c>
      <c r="H35" s="33">
        <v>19</v>
      </c>
      <c r="I35" s="37">
        <v>18</v>
      </c>
      <c r="J35" s="33">
        <v>20</v>
      </c>
    </row>
    <row r="36" spans="7:10" x14ac:dyDescent="0.25">
      <c r="G36" s="27" t="s">
        <v>102</v>
      </c>
    </row>
    <row r="38" spans="7:10" x14ac:dyDescent="0.25">
      <c r="G38" s="34" t="s">
        <v>0</v>
      </c>
      <c r="H38" s="37" t="s">
        <v>10</v>
      </c>
    </row>
    <row r="39" spans="7:10" x14ac:dyDescent="0.25">
      <c r="G39" s="34" t="s">
        <v>83</v>
      </c>
      <c r="H39" s="37">
        <v>19</v>
      </c>
    </row>
    <row r="40" spans="7:10" x14ac:dyDescent="0.25">
      <c r="G40" s="27" t="s">
        <v>99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3:G30"/>
  <sheetViews>
    <sheetView zoomScale="130" zoomScaleNormal="130" workbookViewId="0">
      <selection activeCell="D26" sqref="D26"/>
    </sheetView>
  </sheetViews>
  <sheetFormatPr defaultRowHeight="16.5" x14ac:dyDescent="0.25"/>
  <sheetData>
    <row r="23" spans="4:7" x14ac:dyDescent="0.25">
      <c r="D23" t="s">
        <v>35</v>
      </c>
    </row>
    <row r="24" spans="4:7" x14ac:dyDescent="0.25">
      <c r="D24" t="s">
        <v>36</v>
      </c>
      <c r="F24">
        <f>3+5+7+9+2</f>
        <v>26</v>
      </c>
      <c r="G24" t="s">
        <v>52</v>
      </c>
    </row>
    <row r="25" spans="4:7" x14ac:dyDescent="0.25">
      <c r="D25" t="s">
        <v>37</v>
      </c>
      <c r="F25">
        <f>3+5+11+2</f>
        <v>21</v>
      </c>
      <c r="G25" t="s">
        <v>52</v>
      </c>
    </row>
    <row r="26" spans="4:7" x14ac:dyDescent="0.25">
      <c r="D26" t="s">
        <v>38</v>
      </c>
      <c r="F26">
        <f>3+3+4+9+2</f>
        <v>21</v>
      </c>
      <c r="G26" t="s">
        <v>52</v>
      </c>
    </row>
    <row r="28" spans="4:7" x14ac:dyDescent="0.25">
      <c r="D28" t="s">
        <v>40</v>
      </c>
    </row>
    <row r="29" spans="4:7" x14ac:dyDescent="0.25">
      <c r="D29" t="s">
        <v>42</v>
      </c>
    </row>
    <row r="30" spans="4:7" x14ac:dyDescent="0.25">
      <c r="D30" t="s">
        <v>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J27"/>
  <sheetViews>
    <sheetView zoomScale="40" zoomScaleNormal="40" workbookViewId="0">
      <selection activeCell="R23" sqref="R23"/>
    </sheetView>
  </sheetViews>
  <sheetFormatPr defaultRowHeight="16.5" x14ac:dyDescent="0.25"/>
  <cols>
    <col min="1" max="55" width="5.77734375" customWidth="1"/>
  </cols>
  <sheetData>
    <row r="14" spans="2:4" ht="18.75" x14ac:dyDescent="0.3">
      <c r="B14" s="3" t="s">
        <v>2</v>
      </c>
      <c r="C14" s="4" t="s">
        <v>0</v>
      </c>
      <c r="D14" s="3" t="s">
        <v>3</v>
      </c>
    </row>
    <row r="15" spans="2:4" ht="18.75" x14ac:dyDescent="0.3">
      <c r="B15" s="5" t="s">
        <v>5</v>
      </c>
      <c r="C15" s="4" t="s">
        <v>1</v>
      </c>
      <c r="D15" s="5" t="s">
        <v>4</v>
      </c>
    </row>
    <row r="16" spans="2:4" x14ac:dyDescent="0.25">
      <c r="B16" s="1"/>
      <c r="C16" s="1"/>
      <c r="D16" s="1"/>
    </row>
    <row r="17" spans="2:10" ht="18.75" x14ac:dyDescent="0.3">
      <c r="B17" s="3"/>
      <c r="C17" s="4" t="s">
        <v>0</v>
      </c>
      <c r="D17" s="3"/>
    </row>
    <row r="18" spans="2:10" ht="18.75" x14ac:dyDescent="0.3">
      <c r="B18" s="5"/>
      <c r="C18" s="4" t="s">
        <v>1</v>
      </c>
      <c r="D18" s="5"/>
    </row>
    <row r="25" spans="2:10" x14ac:dyDescent="0.25">
      <c r="J25" t="s">
        <v>43</v>
      </c>
    </row>
    <row r="26" spans="2:10" x14ac:dyDescent="0.25">
      <c r="J26" t="s">
        <v>45</v>
      </c>
    </row>
    <row r="27" spans="2:10" x14ac:dyDescent="0.25">
      <c r="J27" t="s">
        <v>53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"/>
  <sheetViews>
    <sheetView zoomScale="145" zoomScaleNormal="145" workbookViewId="0">
      <selection activeCell="T5" sqref="T5"/>
    </sheetView>
  </sheetViews>
  <sheetFormatPr defaultRowHeight="16.5" x14ac:dyDescent="0.25"/>
  <cols>
    <col min="1" max="1" width="6.44140625" style="6" customWidth="1"/>
    <col min="2" max="57" width="4.77734375" customWidth="1"/>
  </cols>
  <sheetData>
    <row r="1" spans="1:32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</row>
    <row r="2" spans="1:32" x14ac:dyDescent="0.25">
      <c r="A2" s="6" t="s">
        <v>7</v>
      </c>
      <c r="B2" s="8"/>
      <c r="C2" s="8"/>
      <c r="D2" s="8"/>
    </row>
    <row r="3" spans="1:32" x14ac:dyDescent="0.25">
      <c r="A3" s="6" t="s">
        <v>10</v>
      </c>
      <c r="E3" s="7"/>
      <c r="F3" s="7"/>
      <c r="G3" s="7"/>
      <c r="H3" s="7"/>
      <c r="I3" s="7"/>
    </row>
    <row r="4" spans="1:32" x14ac:dyDescent="0.25">
      <c r="A4" s="6" t="s">
        <v>8</v>
      </c>
      <c r="E4" s="13"/>
      <c r="F4" s="13"/>
      <c r="G4" s="13"/>
    </row>
    <row r="5" spans="1:32" x14ac:dyDescent="0.25">
      <c r="A5" s="6" t="s">
        <v>9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1:32" x14ac:dyDescent="0.25">
      <c r="A6" s="6" t="s">
        <v>11</v>
      </c>
      <c r="J6" s="10"/>
      <c r="K6" s="10"/>
      <c r="L6" s="10"/>
      <c r="M6" s="10"/>
      <c r="N6" s="10"/>
      <c r="O6" s="10"/>
      <c r="P6" s="10"/>
    </row>
    <row r="7" spans="1:32" x14ac:dyDescent="0.25">
      <c r="A7" s="6" t="s">
        <v>12</v>
      </c>
      <c r="H7" s="11"/>
      <c r="I7" s="11"/>
      <c r="J7" s="11"/>
      <c r="K7" s="11"/>
    </row>
    <row r="8" spans="1:32" x14ac:dyDescent="0.25">
      <c r="A8" s="6" t="s">
        <v>14</v>
      </c>
      <c r="Q8" s="9"/>
      <c r="R8" s="9"/>
      <c r="S8" s="9"/>
      <c r="T8" s="9"/>
      <c r="U8" s="9"/>
      <c r="V8" s="9"/>
      <c r="W8" s="9"/>
      <c r="X8" s="9"/>
      <c r="Y8" s="9"/>
    </row>
    <row r="9" spans="1:32" x14ac:dyDescent="0.25">
      <c r="A9" s="6" t="s">
        <v>13</v>
      </c>
      <c r="Z9" s="14"/>
      <c r="AA9" s="1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S45"/>
  <sheetViews>
    <sheetView zoomScale="70" zoomScaleNormal="70" workbookViewId="0">
      <selection activeCell="AA41" sqref="AA41"/>
    </sheetView>
  </sheetViews>
  <sheetFormatPr defaultRowHeight="16.5" x14ac:dyDescent="0.25"/>
  <cols>
    <col min="1" max="1" width="3.77734375" bestFit="1" customWidth="1"/>
    <col min="2" max="2" width="7" customWidth="1"/>
    <col min="3" max="3" width="10.5546875" bestFit="1" customWidth="1"/>
    <col min="4" max="4" width="4.5546875" bestFit="1" customWidth="1"/>
    <col min="5" max="5" width="21.44140625" bestFit="1" customWidth="1"/>
    <col min="6" max="9" width="5.77734375" customWidth="1"/>
    <col min="10" max="10" width="7.77734375" customWidth="1"/>
    <col min="11" max="11" width="8.33203125" customWidth="1"/>
    <col min="12" max="55" width="5.77734375" customWidth="1"/>
  </cols>
  <sheetData>
    <row r="3" spans="16:18" ht="18.75" x14ac:dyDescent="0.3">
      <c r="P3" s="3" t="s">
        <v>2</v>
      </c>
      <c r="Q3" s="4" t="s">
        <v>0</v>
      </c>
      <c r="R3" s="3" t="s">
        <v>3</v>
      </c>
    </row>
    <row r="4" spans="16:18" ht="18.75" x14ac:dyDescent="0.3">
      <c r="P4" s="5" t="s">
        <v>5</v>
      </c>
      <c r="Q4" s="4" t="s">
        <v>1</v>
      </c>
      <c r="R4" s="5" t="s">
        <v>4</v>
      </c>
    </row>
    <row r="5" spans="16:18" x14ac:dyDescent="0.25">
      <c r="P5" s="1"/>
      <c r="Q5" s="1"/>
      <c r="R5" s="1"/>
    </row>
    <row r="6" spans="16:18" ht="18.75" x14ac:dyDescent="0.3">
      <c r="P6" s="3"/>
      <c r="Q6" s="4" t="s">
        <v>0</v>
      </c>
      <c r="R6" s="3"/>
    </row>
    <row r="7" spans="16:18" ht="18.75" x14ac:dyDescent="0.3">
      <c r="P7" s="5"/>
      <c r="Q7" s="4" t="s">
        <v>1</v>
      </c>
      <c r="R7" s="5"/>
    </row>
    <row r="17" spans="1:45" x14ac:dyDescent="0.25">
      <c r="R17" t="s">
        <v>43</v>
      </c>
    </row>
    <row r="18" spans="1:45" x14ac:dyDescent="0.25">
      <c r="R18" t="s">
        <v>45</v>
      </c>
    </row>
    <row r="19" spans="1:45" x14ac:dyDescent="0.25">
      <c r="R19" t="s">
        <v>53</v>
      </c>
    </row>
    <row r="20" spans="1:45" x14ac:dyDescent="0.25">
      <c r="B20" t="s">
        <v>116</v>
      </c>
      <c r="H20" t="s">
        <v>86</v>
      </c>
    </row>
    <row r="22" spans="1:45" x14ac:dyDescent="0.25">
      <c r="A22" s="34" t="s">
        <v>81</v>
      </c>
      <c r="B22" s="34" t="s">
        <v>0</v>
      </c>
      <c r="C22" s="34" t="s">
        <v>82</v>
      </c>
      <c r="D22" s="34" t="s">
        <v>83</v>
      </c>
      <c r="E22" s="34" t="s">
        <v>84</v>
      </c>
      <c r="H22" s="34" t="s">
        <v>0</v>
      </c>
      <c r="I22" s="33" t="s">
        <v>7</v>
      </c>
      <c r="J22" s="33" t="s">
        <v>10</v>
      </c>
      <c r="K22" s="33" t="s">
        <v>103</v>
      </c>
      <c r="L22" s="33" t="s">
        <v>14</v>
      </c>
      <c r="M22" s="37" t="s">
        <v>13</v>
      </c>
    </row>
    <row r="23" spans="1:45" x14ac:dyDescent="0.25">
      <c r="A23" s="38">
        <v>1</v>
      </c>
      <c r="B23" s="38" t="s">
        <v>14</v>
      </c>
      <c r="C23" s="41">
        <v>2</v>
      </c>
      <c r="D23" s="41">
        <v>8</v>
      </c>
      <c r="E23" s="41" t="s">
        <v>105</v>
      </c>
      <c r="H23" s="34" t="s">
        <v>83</v>
      </c>
      <c r="I23" s="33">
        <v>17</v>
      </c>
      <c r="J23" s="33">
        <v>7</v>
      </c>
      <c r="K23" s="33">
        <v>9</v>
      </c>
      <c r="L23" s="33">
        <v>4</v>
      </c>
      <c r="M23" s="37">
        <v>3</v>
      </c>
    </row>
    <row r="24" spans="1:45" ht="18.75" x14ac:dyDescent="0.3">
      <c r="A24" s="38">
        <v>2</v>
      </c>
      <c r="B24" s="38" t="s">
        <v>10</v>
      </c>
      <c r="C24" s="41">
        <v>2</v>
      </c>
      <c r="D24" s="41">
        <v>14</v>
      </c>
      <c r="E24" s="41" t="s">
        <v>100</v>
      </c>
      <c r="H24" s="27" t="s">
        <v>121</v>
      </c>
      <c r="AC24" s="3">
        <f>MAX(Z27)</f>
        <v>6</v>
      </c>
      <c r="AD24" s="4" t="s">
        <v>9</v>
      </c>
      <c r="AE24" s="3">
        <f>AC24+AD25</f>
        <v>16</v>
      </c>
    </row>
    <row r="25" spans="1:45" ht="18.75" x14ac:dyDescent="0.3">
      <c r="A25" s="38">
        <v>3</v>
      </c>
      <c r="B25" s="38" t="s">
        <v>11</v>
      </c>
      <c r="C25" s="41">
        <v>3</v>
      </c>
      <c r="D25" s="41">
        <v>27</v>
      </c>
      <c r="E25" s="41" t="s">
        <v>92</v>
      </c>
      <c r="AC25" s="5">
        <f>AE25-AD25</f>
        <v>6</v>
      </c>
      <c r="AD25" s="4">
        <v>10</v>
      </c>
      <c r="AE25" s="5">
        <f>MIN(AL28)</f>
        <v>16</v>
      </c>
    </row>
    <row r="26" spans="1:45" x14ac:dyDescent="0.25">
      <c r="A26" s="38">
        <v>4</v>
      </c>
      <c r="B26" s="38" t="s">
        <v>113</v>
      </c>
      <c r="C26" s="41">
        <v>1</v>
      </c>
      <c r="D26" s="41">
        <v>16</v>
      </c>
      <c r="E26" s="41" t="s">
        <v>114</v>
      </c>
      <c r="H26" s="34" t="s">
        <v>0</v>
      </c>
      <c r="I26" s="33" t="s">
        <v>7</v>
      </c>
      <c r="J26" s="33" t="s">
        <v>10</v>
      </c>
      <c r="K26" s="33" t="s">
        <v>103</v>
      </c>
      <c r="L26" s="37" t="s">
        <v>14</v>
      </c>
    </row>
    <row r="27" spans="1:45" ht="18.75" x14ac:dyDescent="0.3">
      <c r="A27" s="33"/>
      <c r="B27" s="33"/>
      <c r="C27" s="34"/>
      <c r="D27" s="34"/>
      <c r="E27" s="34"/>
      <c r="H27" s="34" t="s">
        <v>83</v>
      </c>
      <c r="I27" s="33">
        <v>17</v>
      </c>
      <c r="J27" s="33">
        <v>7</v>
      </c>
      <c r="K27" s="33">
        <v>9</v>
      </c>
      <c r="L27" s="37">
        <v>4</v>
      </c>
      <c r="X27" s="3">
        <f>MAX(V31)</f>
        <v>3</v>
      </c>
      <c r="Y27" s="4" t="s">
        <v>10</v>
      </c>
      <c r="Z27" s="3">
        <f>X27+Y28</f>
        <v>6</v>
      </c>
      <c r="AL27" s="3">
        <f>MAX(AE24,AJ31)</f>
        <v>16</v>
      </c>
      <c r="AM27" s="4" t="s">
        <v>13</v>
      </c>
      <c r="AN27" s="3">
        <f>AL27+AM28</f>
        <v>18</v>
      </c>
      <c r="AQ27" s="3">
        <f>MAX(AN27)</f>
        <v>18</v>
      </c>
      <c r="AR27" s="4" t="s">
        <v>16</v>
      </c>
      <c r="AS27" s="3">
        <f>AQ27+AR28</f>
        <v>18</v>
      </c>
    </row>
    <row r="28" spans="1:45" ht="18.75" x14ac:dyDescent="0.3">
      <c r="A28" s="33"/>
      <c r="B28" s="33" t="s">
        <v>101</v>
      </c>
      <c r="C28" s="34">
        <f>SUM(C23:C27)</f>
        <v>8</v>
      </c>
      <c r="D28" s="34">
        <f>SUM(D23:D27)</f>
        <v>65</v>
      </c>
      <c r="E28" s="34"/>
      <c r="H28" s="27" t="s">
        <v>104</v>
      </c>
      <c r="X28" s="5">
        <f>Z28-Y28</f>
        <v>3</v>
      </c>
      <c r="Y28" s="4">
        <v>3</v>
      </c>
      <c r="Z28" s="5">
        <f>MIN(AC25,AC30)</f>
        <v>6</v>
      </c>
      <c r="AL28" s="5">
        <f>AN28-AM28</f>
        <v>16</v>
      </c>
      <c r="AM28" s="4">
        <v>2</v>
      </c>
      <c r="AN28" s="5">
        <f>MIN(AQ28)</f>
        <v>18</v>
      </c>
      <c r="AQ28" s="5">
        <f>AS28-AR28</f>
        <v>18</v>
      </c>
      <c r="AR28" s="4">
        <v>0</v>
      </c>
      <c r="AS28" s="5">
        <f>AS27</f>
        <v>18</v>
      </c>
    </row>
    <row r="29" spans="1:45" ht="18.75" x14ac:dyDescent="0.3">
      <c r="AC29" s="3">
        <f>MAX(Z27)</f>
        <v>6</v>
      </c>
      <c r="AD29" s="4" t="s">
        <v>11</v>
      </c>
      <c r="AE29" s="3">
        <f>AC29+AD30</f>
        <v>9</v>
      </c>
    </row>
    <row r="30" spans="1:45" ht="18.75" x14ac:dyDescent="0.3">
      <c r="H30" s="34" t="s">
        <v>0</v>
      </c>
      <c r="I30" s="33" t="s">
        <v>7</v>
      </c>
      <c r="J30" s="37" t="s">
        <v>10</v>
      </c>
      <c r="K30" s="33" t="s">
        <v>103</v>
      </c>
      <c r="AC30" s="5">
        <f>AE30-AD30</f>
        <v>6</v>
      </c>
      <c r="AD30" s="4">
        <v>3</v>
      </c>
      <c r="AE30" s="5">
        <f>MIN(AH32)</f>
        <v>9</v>
      </c>
    </row>
    <row r="31" spans="1:45" ht="18.75" x14ac:dyDescent="0.3">
      <c r="H31" s="34" t="s">
        <v>83</v>
      </c>
      <c r="I31" s="33">
        <v>17</v>
      </c>
      <c r="J31" s="37">
        <v>7</v>
      </c>
      <c r="K31" s="33">
        <v>9</v>
      </c>
      <c r="O31" s="3">
        <v>0</v>
      </c>
      <c r="P31" s="4" t="s">
        <v>6</v>
      </c>
      <c r="Q31" s="3">
        <f>O31+P32</f>
        <v>0</v>
      </c>
      <c r="T31" s="3">
        <f>MAX(Q31)</f>
        <v>0</v>
      </c>
      <c r="U31" s="4" t="s">
        <v>7</v>
      </c>
      <c r="V31" s="3">
        <f>T31+U32</f>
        <v>3</v>
      </c>
      <c r="AH31" s="3">
        <f>MAX(AE34,AE29)</f>
        <v>9</v>
      </c>
      <c r="AI31" s="4" t="s">
        <v>14</v>
      </c>
      <c r="AJ31" s="3">
        <f>AH31+AI32</f>
        <v>16</v>
      </c>
    </row>
    <row r="32" spans="1:45" ht="18.75" x14ac:dyDescent="0.3">
      <c r="H32" s="27" t="s">
        <v>106</v>
      </c>
      <c r="O32" s="5">
        <f>Q32-P32</f>
        <v>0</v>
      </c>
      <c r="P32" s="4">
        <v>0</v>
      </c>
      <c r="Q32" s="5">
        <f>MIN(T32)</f>
        <v>0</v>
      </c>
      <c r="T32" s="5">
        <f>V32-U32</f>
        <v>0</v>
      </c>
      <c r="U32" s="4">
        <v>3</v>
      </c>
      <c r="V32" s="5">
        <f>MIN(X28,X35)</f>
        <v>3</v>
      </c>
      <c r="AH32" s="5">
        <f>AJ32-AI32</f>
        <v>9</v>
      </c>
      <c r="AI32" s="4">
        <v>7</v>
      </c>
      <c r="AJ32" s="5">
        <f>MIN(AL28)</f>
        <v>16</v>
      </c>
    </row>
    <row r="34" spans="8:31" ht="18.75" x14ac:dyDescent="0.3">
      <c r="H34" s="34" t="s">
        <v>0</v>
      </c>
      <c r="I34" s="33" t="s">
        <v>7</v>
      </c>
      <c r="J34" s="37" t="s">
        <v>103</v>
      </c>
      <c r="X34" s="3">
        <f>MAX(V31)</f>
        <v>3</v>
      </c>
      <c r="Y34" s="4" t="s">
        <v>8</v>
      </c>
      <c r="Z34" s="3">
        <f>X34+Y35</f>
        <v>5</v>
      </c>
      <c r="AC34" s="3">
        <f>MAX(Z34)</f>
        <v>5</v>
      </c>
      <c r="AD34" s="4" t="s">
        <v>12</v>
      </c>
      <c r="AE34" s="3">
        <f>AC34+AD35</f>
        <v>9</v>
      </c>
    </row>
    <row r="35" spans="8:31" ht="18.75" x14ac:dyDescent="0.3">
      <c r="H35" s="34" t="s">
        <v>83</v>
      </c>
      <c r="I35" s="33">
        <v>17</v>
      </c>
      <c r="J35" s="37">
        <v>9</v>
      </c>
      <c r="X35" s="5">
        <f>Z35-Y35</f>
        <v>3</v>
      </c>
      <c r="Y35" s="4">
        <v>2</v>
      </c>
      <c r="Z35" s="5">
        <f>MIN(AC35)</f>
        <v>5</v>
      </c>
      <c r="AC35" s="5">
        <f>AE35-AD35</f>
        <v>5</v>
      </c>
      <c r="AD35" s="4">
        <v>4</v>
      </c>
      <c r="AE35" s="5">
        <f>MIN(AH32)</f>
        <v>9</v>
      </c>
    </row>
    <row r="36" spans="8:31" x14ac:dyDescent="0.25">
      <c r="H36" s="27" t="s">
        <v>107</v>
      </c>
    </row>
    <row r="37" spans="8:31" x14ac:dyDescent="0.25">
      <c r="H37" s="27"/>
    </row>
    <row r="38" spans="8:31" ht="17.25" x14ac:dyDescent="0.3">
      <c r="H38" s="27" t="s">
        <v>44</v>
      </c>
      <c r="K38" s="2" t="s">
        <v>108</v>
      </c>
      <c r="P38" s="39" t="s">
        <v>7</v>
      </c>
      <c r="Q38" s="42" t="s">
        <v>10</v>
      </c>
      <c r="R38" t="s">
        <v>11</v>
      </c>
      <c r="S38" s="42" t="s">
        <v>14</v>
      </c>
      <c r="T38" s="42" t="s">
        <v>13</v>
      </c>
    </row>
    <row r="39" spans="8:31" ht="17.25" x14ac:dyDescent="0.3">
      <c r="H39" s="27"/>
      <c r="K39" s="2" t="s">
        <v>110</v>
      </c>
      <c r="P39" s="39" t="s">
        <v>7</v>
      </c>
      <c r="Q39" s="42" t="s">
        <v>10</v>
      </c>
      <c r="R39" t="s">
        <v>9</v>
      </c>
      <c r="S39" s="42"/>
      <c r="T39" s="42" t="s">
        <v>13</v>
      </c>
    </row>
    <row r="40" spans="8:31" ht="17.25" x14ac:dyDescent="0.3">
      <c r="H40" s="27"/>
      <c r="K40" s="2" t="s">
        <v>109</v>
      </c>
      <c r="P40" s="39" t="s">
        <v>7</v>
      </c>
      <c r="Q40" t="s">
        <v>8</v>
      </c>
      <c r="R40" t="s">
        <v>12</v>
      </c>
      <c r="S40" s="42" t="s">
        <v>14</v>
      </c>
      <c r="T40" s="42" t="s">
        <v>13</v>
      </c>
    </row>
    <row r="41" spans="8:31" x14ac:dyDescent="0.25">
      <c r="H41" s="34" t="s">
        <v>0</v>
      </c>
      <c r="I41" s="33" t="s">
        <v>7</v>
      </c>
      <c r="J41" s="37" t="s">
        <v>111</v>
      </c>
      <c r="K41" s="33" t="s">
        <v>112</v>
      </c>
      <c r="L41" s="40"/>
    </row>
    <row r="42" spans="8:31" x14ac:dyDescent="0.25">
      <c r="H42" s="34" t="s">
        <v>83</v>
      </c>
      <c r="I42" s="33">
        <v>17</v>
      </c>
      <c r="J42" s="37">
        <f>9+5+2</f>
        <v>16</v>
      </c>
      <c r="K42" s="33">
        <f>9+5+8</f>
        <v>22</v>
      </c>
      <c r="L42" s="40"/>
    </row>
    <row r="43" spans="8:31" x14ac:dyDescent="0.25">
      <c r="H43" s="27" t="s">
        <v>115</v>
      </c>
    </row>
    <row r="45" spans="8:31" x14ac:dyDescent="0.25">
      <c r="H45" s="27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"/>
  <sheetViews>
    <sheetView zoomScale="145" zoomScaleNormal="145" workbookViewId="0">
      <selection activeCell="M10" sqref="M10"/>
    </sheetView>
  </sheetViews>
  <sheetFormatPr defaultRowHeight="16.5" x14ac:dyDescent="0.25"/>
  <cols>
    <col min="1" max="1" width="6.44140625" style="6" customWidth="1"/>
    <col min="2" max="57" width="4.77734375" customWidth="1"/>
  </cols>
  <sheetData>
    <row r="1" spans="1:29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</row>
    <row r="2" spans="1:29" x14ac:dyDescent="0.25">
      <c r="A2" s="6" t="s">
        <v>7</v>
      </c>
      <c r="B2" s="18"/>
      <c r="C2" s="18"/>
      <c r="D2" s="18"/>
    </row>
    <row r="3" spans="1:29" x14ac:dyDescent="0.25">
      <c r="A3" s="6" t="s">
        <v>10</v>
      </c>
      <c r="E3" s="11"/>
      <c r="F3" s="11"/>
      <c r="G3" s="11"/>
    </row>
    <row r="4" spans="1:29" x14ac:dyDescent="0.25">
      <c r="A4" s="6" t="s">
        <v>8</v>
      </c>
      <c r="E4" s="43"/>
      <c r="F4" s="43"/>
    </row>
    <row r="5" spans="1:29" x14ac:dyDescent="0.25">
      <c r="A5" s="6" t="s">
        <v>9</v>
      </c>
      <c r="H5" s="9"/>
      <c r="I5" s="9"/>
      <c r="J5" s="9"/>
      <c r="K5" s="9"/>
      <c r="L5" s="9"/>
      <c r="M5" s="9"/>
      <c r="N5" s="9"/>
      <c r="O5" s="9"/>
      <c r="P5" s="9"/>
      <c r="Q5" s="9"/>
    </row>
    <row r="6" spans="1:29" x14ac:dyDescent="0.25">
      <c r="A6" s="6" t="s">
        <v>11</v>
      </c>
      <c r="H6" s="8"/>
      <c r="I6" s="8"/>
      <c r="J6" s="8"/>
    </row>
    <row r="7" spans="1:29" x14ac:dyDescent="0.25">
      <c r="A7" s="6" t="s">
        <v>12</v>
      </c>
      <c r="G7" s="11"/>
      <c r="H7" s="11"/>
      <c r="I7" s="11"/>
      <c r="J7" s="11"/>
    </row>
    <row r="8" spans="1:29" x14ac:dyDescent="0.25">
      <c r="A8" s="6" t="s">
        <v>14</v>
      </c>
      <c r="K8" s="29"/>
      <c r="L8" s="29"/>
      <c r="M8" s="29"/>
      <c r="N8" s="29"/>
      <c r="O8" s="29"/>
      <c r="P8" s="29"/>
      <c r="Q8" s="29"/>
    </row>
    <row r="9" spans="1:29" x14ac:dyDescent="0.25">
      <c r="A9" s="6" t="s">
        <v>13</v>
      </c>
      <c r="R9" s="13"/>
      <c r="S9" s="13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7:I48"/>
  <sheetViews>
    <sheetView zoomScale="130" zoomScaleNormal="130" workbookViewId="0">
      <selection activeCell="E39" sqref="E39"/>
    </sheetView>
  </sheetViews>
  <sheetFormatPr defaultRowHeight="16.5" x14ac:dyDescent="0.25"/>
  <sheetData>
    <row r="37" spans="5:9" x14ac:dyDescent="0.25">
      <c r="E37" t="s">
        <v>20</v>
      </c>
    </row>
    <row r="38" spans="5:9" x14ac:dyDescent="0.25">
      <c r="E38" t="s">
        <v>46</v>
      </c>
      <c r="H38">
        <f>2+3+3+4+10</f>
        <v>22</v>
      </c>
      <c r="I38" t="s">
        <v>55</v>
      </c>
    </row>
    <row r="39" spans="5:9" x14ac:dyDescent="0.25">
      <c r="E39" t="s">
        <v>47</v>
      </c>
      <c r="H39">
        <f>2+12+4+10</f>
        <v>28</v>
      </c>
      <c r="I39" t="s">
        <v>55</v>
      </c>
    </row>
    <row r="40" spans="5:9" x14ac:dyDescent="0.25">
      <c r="E40" t="s">
        <v>48</v>
      </c>
      <c r="H40">
        <f>2+3+2+5+4+10</f>
        <v>26</v>
      </c>
      <c r="I40" t="s">
        <v>55</v>
      </c>
    </row>
    <row r="41" spans="5:9" x14ac:dyDescent="0.25">
      <c r="E41" t="s">
        <v>49</v>
      </c>
      <c r="H41">
        <f>2+7+9+0+10</f>
        <v>28</v>
      </c>
      <c r="I41" t="s">
        <v>55</v>
      </c>
    </row>
    <row r="42" spans="5:9" x14ac:dyDescent="0.25">
      <c r="E42" t="s">
        <v>59</v>
      </c>
      <c r="H42">
        <f>2+7+9+3+5</f>
        <v>26</v>
      </c>
      <c r="I42" t="s">
        <v>55</v>
      </c>
    </row>
    <row r="44" spans="5:9" x14ac:dyDescent="0.25">
      <c r="E44" t="s">
        <v>50</v>
      </c>
      <c r="G44" t="s">
        <v>47</v>
      </c>
    </row>
    <row r="45" spans="5:9" x14ac:dyDescent="0.25">
      <c r="G45" t="s">
        <v>49</v>
      </c>
    </row>
    <row r="46" spans="5:9" x14ac:dyDescent="0.25">
      <c r="E46" t="s">
        <v>51</v>
      </c>
      <c r="G46" t="s">
        <v>56</v>
      </c>
    </row>
    <row r="48" spans="5:9" x14ac:dyDescent="0.25">
      <c r="E48" t="s">
        <v>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AOA</vt:lpstr>
      <vt:lpstr>PDM</vt:lpstr>
      <vt:lpstr>ReduceTime</vt:lpstr>
      <vt:lpstr>Ex8_AOA</vt:lpstr>
      <vt:lpstr>Ex8_PDM</vt:lpstr>
      <vt:lpstr>Ex8_Gantt</vt:lpstr>
      <vt:lpstr>Ex8_ReduceTime</vt:lpstr>
      <vt:lpstr>Ex8_Gantt_Reduce</vt:lpstr>
      <vt:lpstr>Ex9_AOA</vt:lpstr>
      <vt:lpstr>Ex9_PDM</vt:lpstr>
      <vt:lpstr>Ex9_Gantt</vt:lpstr>
      <vt:lpstr>Ex9_ReduceTime</vt:lpstr>
      <vt:lpstr>Ex10_AOA</vt:lpstr>
      <vt:lpstr>Ex10_PDM</vt:lpstr>
      <vt:lpstr>Ex10_Gantt</vt:lpstr>
      <vt:lpstr>Ex12_AOA</vt:lpstr>
      <vt:lpstr>Ex12_PDM</vt:lpstr>
      <vt:lpstr>Ex12_Gantt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2024-02-23T02:06:56Z</dcterms:created>
  <dcterms:modified xsi:type="dcterms:W3CDTF">2024-03-22T01:43:30Z</dcterms:modified>
</cp:coreProperties>
</file>