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EM\ExcelCode\Eppp\eppex\aceess\"/>
    </mc:Choice>
  </mc:AlternateContent>
  <bookViews>
    <workbookView xWindow="28680" yWindow="-120" windowWidth="29040" windowHeight="15840" activeTab="4"/>
  </bookViews>
  <sheets>
    <sheet name="Báo cáo" sheetId="1" r:id="rId1"/>
    <sheet name="GB-GV theo mặt hàng" sheetId="2" r:id="rId2"/>
    <sheet name="Lãi hợp lý" sheetId="3" r:id="rId3"/>
    <sheet name="Tháng 8" sheetId="4" r:id="rId4"/>
    <sheet name="Tháng 9" sheetId="5" r:id="rId5"/>
    <sheet name="thang11" sheetId="6" r:id="rId10"/>
  </sheets>
  <definedNames>
    <definedName name="_xlnm._FilterDatabase" localSheetId="1" hidden="1">'GB-GV theo mặt hàng'!$A$3:$M$979</definedName>
    <definedName name="_xlnm._FilterDatabase" localSheetId="2" hidden="1">'Lãi hợp lý'!$A$3:$K$979</definedName>
  </definedNames>
  <calcPr calcId="162913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<sst xmlns="http://schemas.openxmlformats.org/spreadsheetml/2006/main" count="937" uniqueCount="937">
  <si>
    <t>STT</t>
  </si>
  <si>
    <t>IDChungTu/MaBill</t>
  </si>
  <si>
    <t>TenHangHoaDichVu</t>
  </si>
  <si>
    <t>DonViTinh/ChietKhau</t>
  </si>
  <si>
    <t>SoLuong</t>
  </si>
  <si>
    <t>DonGia</t>
  </si>
  <si>
    <t>ThanhTien</t>
  </si>
  <si>
    <t>ThueSuat</t>
  </si>
  <si>
    <t>TienThueGTGT</t>
  </si>
  <si>
    <t>NgayThangNamHD</t>
  </si>
  <si>
    <t>HoTenNguoiMua</t>
  </si>
  <si>
    <t>TenDonVi</t>
  </si>
  <si>
    <t>MaSoThue</t>
  </si>
  <si>
    <t>DiaChi</t>
  </si>
  <si>
    <t>SoTaiKhoan</t>
  </si>
  <si>
    <t>HinhThucTT</t>
  </si>
  <si>
    <t>NhanBangEmail</t>
  </si>
  <si>
    <t>DSEmail</t>
  </si>
  <si>
    <t>NhanBangSMS</t>
  </si>
  <si>
    <t>DSSMS</t>
  </si>
  <si>
    <t>NhanBangBanIN</t>
  </si>
  <si>
    <t>HoTenNguoiNhan</t>
  </si>
  <si>
    <t>SoDienThoaiNguoiNhan</t>
  </si>
  <si>
    <t>SoNha</t>
  </si>
  <si>
    <t>Tinh/ThanhPho</t>
  </si>
  <si>
    <t>Huyen/Quan/ThiXa</t>
  </si>
  <si>
    <t>Xa/Phuong/ThiTran</t>
  </si>
  <si>
    <t>GhiChu</t>
  </si>
  <si>
    <t>BH08001</t>
  </si>
  <si>
    <t>Thức ăn nhanh</t>
  </si>
  <si>
    <t>Miếng</t>
  </si>
  <si>
    <t>Người mua không lấy hóa đơn</t>
  </si>
  <si>
    <t>TM</t>
  </si>
  <si>
    <t>Đồ uống lạnh</t>
  </si>
  <si>
    <t>Lon</t>
  </si>
  <si>
    <t>BH08002</t>
  </si>
  <si>
    <t>Đồ uống nóng</t>
  </si>
  <si>
    <t>Chai</t>
  </si>
  <si>
    <t>BH08003</t>
  </si>
  <si>
    <t>BH08004</t>
  </si>
  <si>
    <t>Thức ăn nhanh đặc biệt</t>
  </si>
  <si>
    <t>Không chịu thuế</t>
  </si>
  <si>
    <t>BH08005</t>
  </si>
  <si>
    <t>Voucher giảm giá</t>
  </si>
  <si>
    <t>Chiết khấu</t>
  </si>
  <si>
    <t>5% x 70%</t>
  </si>
  <si>
    <t>BH08006</t>
  </si>
  <si>
    <t>Tồn kho</t>
  </si>
  <si>
    <t>Mã hàng</t>
  </si>
  <si>
    <t>Tên hàng</t>
  </si>
  <si>
    <t>ĐVT</t>
  </si>
  <si>
    <t>Số lượng</t>
  </si>
  <si>
    <t>Đơn giá vốn</t>
  </si>
  <si>
    <t>Giá trị</t>
  </si>
  <si>
    <t>Mặt hàng</t>
  </si>
  <si>
    <t>Đơn giá bán</t>
  </si>
  <si>
    <t>Thuế suất</t>
  </si>
  <si>
    <t>Đơn giá check</t>
  </si>
  <si>
    <t>Thuế check</t>
  </si>
  <si>
    <t>Lãi gộp</t>
  </si>
  <si>
    <t>Tỷ lệ lãi</t>
  </si>
  <si>
    <t>HH1027</t>
  </si>
  <si>
    <t>Nước giặt xả Bio Clean Hồng</t>
  </si>
  <si>
    <t>Túi</t>
  </si>
  <si>
    <t>10%</t>
  </si>
  <si>
    <t>HH1028</t>
  </si>
  <si>
    <t>Nước giặt xả Bio Clean Xanh (hàng tặng kèm)</t>
  </si>
  <si>
    <t>HH1035</t>
  </si>
  <si>
    <t>Tã quần Merries size L44+6</t>
  </si>
  <si>
    <t>Bịch</t>
  </si>
  <si>
    <t>Nước rửa bình sữa Saraya arau 500ml</t>
  </si>
  <si>
    <t>HH104</t>
  </si>
  <si>
    <t>Máy cọ rửa bình sữa dùng điện, nhãn hiệu: Moaz BéBé. Model: MB - 047</t>
  </si>
  <si>
    <t>Cái</t>
  </si>
  <si>
    <t>Máy hâm sữa, nhãn hiệu: Moaz BéBé. Model: MB - 039</t>
  </si>
  <si>
    <t>HH1056</t>
  </si>
  <si>
    <t>Bỉm trẻ em HONEY, dạng tã dán,. Size NB. (70 cái/bịch)</t>
  </si>
  <si>
    <t>HH1057</t>
  </si>
  <si>
    <t>Bỉm trẻ em HONEY, dạng tã dán,. Size S. (56 cái/bịch)</t>
  </si>
  <si>
    <t>Thiết bị đo độ ẩm và nhiệt độ trong nhà. Nhãn hiệu: Moaz BéBé. Model: MB - 027</t>
  </si>
  <si>
    <t>HH1058</t>
  </si>
  <si>
    <t>Bỉm trẻ em HONEY, dạng quần lót, Size M. (60 cái/bịch)</t>
  </si>
  <si>
    <t>Ấm đun nước siêu tốc thông minh, nhãn hiệu: Moaz Bébé. Model: MB-002</t>
  </si>
  <si>
    <t>HH1059</t>
  </si>
  <si>
    <t>Bỉm trẻ em HONEY, dạng quần lót, Size L. (54 cái/bịch)</t>
  </si>
  <si>
    <t>Máy úp bình sữa tiệt trùng, sấy khô tia UVC. Nhãn hiệu: Moaz BéBé, ký hiệu: MB - 044</t>
  </si>
  <si>
    <t>HH1063</t>
  </si>
  <si>
    <t>Ấm đun nước siêu tốc,Model MB-002. Nhãn hiệu:CHIBÉ .Mới 100%</t>
  </si>
  <si>
    <t>Chiếc</t>
  </si>
  <si>
    <t>Tăm bông sơ sinh 1 đầu xoắn Mother-K Hàn Quốc (300c)</t>
  </si>
  <si>
    <t>8%</t>
  </si>
  <si>
    <t>HH1066</t>
  </si>
  <si>
    <t>Bỉm trẻ em HONEY, dạng tã dán,. Size M. (46 cái/bịch)</t>
  </si>
  <si>
    <t>Bỉm trẻ em Nature, dạng quần lót. Hiệu MOMO DIAMOND size XXL.(48 cái/bịch)</t>
  </si>
  <si>
    <t>HH1067</t>
  </si>
  <si>
    <t>Bỉm trẻ em HONEY, dạng quần lót, Size XL. (52 cái/bịch)</t>
  </si>
  <si>
    <t>Bỉm trẻ em Nature, dạng quần lót. Hiệu MOMODIAMOND size M.(60 cái/bịch)</t>
  </si>
  <si>
    <t>HH1068</t>
  </si>
  <si>
    <t>Bỉm trẻ em HONEY, dạng quần lót, Size XXL. (48 cái/bịch)</t>
  </si>
  <si>
    <t>Bỉm trẻ em Nature, dạng quần lót. Hiệu MOMO DIAMOND size L.(54 cái/bịch)</t>
  </si>
  <si>
    <t>HH1069</t>
  </si>
  <si>
    <t>Rong biển ăn liền vị ô liu Kangs Food Olive Seaweed ,khối lượng 5g/gói,16 gói/hộp,10 hộp/thùng</t>
  </si>
  <si>
    <t>Hộp</t>
  </si>
  <si>
    <t>Bình sữa Hegen PPSU 240ml và núm ti size M dành cho bé từ 3-6 tháng tuổi, 1 bình 1 núm ti</t>
  </si>
  <si>
    <t>HH1070</t>
  </si>
  <si>
    <t>Rong biển nướng dầu Olive - Kang's Food Olive Seaweed,nhà sản xuất:Gwangcheon Trading Co,ltd, quy cách:4g/gói, 3 gói/túi, 24 túi/thùng,</t>
  </si>
  <si>
    <t>810926031015 L'Ange-Khăn nhỏ vải bông 9 lớp 22x22cm - Xám (set 3 cái) - Baby Gauze Washcloths 22x22cm ( set 3 pcs ) - grey</t>
  </si>
  <si>
    <t>HH1071</t>
  </si>
  <si>
    <t>Rong biển rang muối tre - Kang's Food Bamboo Salt Seaweed,nhà sản xuất:Gwangcheon Trading Co,ltd, quy cách:4g/gói, 3 gói/túi, 24 túi/thùng</t>
  </si>
  <si>
    <t>HH1072</t>
  </si>
  <si>
    <t>Sữa hạt óc chó hạnh nhân Kang's Food Plus- KANG'S FOOD PLUS WALNUT AND ALMOND. Quy cách:140ml/hộp,24 hộp/thùng, 1 UNK = 1 thùng.NSX:Nature &amp; People Co., Ltd(Hàn Quốc)</t>
  </si>
  <si>
    <t>Gối chống trào - Trần bông poodle</t>
  </si>
  <si>
    <t>HH1073</t>
  </si>
  <si>
    <t>Sữa hạt óc chó, hạnh nhân, đậu đen- KANG SOYMILK - WALNUT &amp; ALMOND. Quy cách:190ml/hộp,16 hộp/thùng, 1 UNK = 1 thùng</t>
  </si>
  <si>
    <t>Tông đơ điện cắt tóc cho bé, nhãn hiệu Moaz BéBé. Model: MB-014</t>
  </si>
  <si>
    <t>HH1083</t>
  </si>
  <si>
    <t>Bình sữa trẻ em 170ml - Moyuum Premium PPSU All in One Bottle-Type Morelove -Cherry - mẫu hình tim đỏ</t>
  </si>
  <si>
    <t>810926030162 L'Ange-Khăn tắm vải bông 6 lớp 70x95cm - Bath Towel Baby Gauze Towel 70X95 6 layers - yellow</t>
  </si>
  <si>
    <t>HH1084</t>
  </si>
  <si>
    <t>Bình sữa trẻ em 270ml - Moyuum Premium PPSU All in One Bottle-Type Morelove -Cherry - mẫu hình tim đỏ</t>
  </si>
  <si>
    <t>810926030148 L'Ange-Khăn tắm vải bông 6 lớp 70x95cm - Bath Towel Baby Gauze Towel 70X95 6 layers - blue</t>
  </si>
  <si>
    <t>HH1085</t>
  </si>
  <si>
    <t>Bình sữa trẻ em 170ml - Moyuum Premium PPSU All in One Bottle-Type With Cat Lavender</t>
  </si>
  <si>
    <t>Máy tiệt trùng bằng tia UV LED dùng để tiệt trùng, sấy khô bình sữa và đồ dùng trẻ em, Màu hồng, HN01-HAXUVX-HN-F5-PK-UT</t>
  </si>
  <si>
    <t>HH1086</t>
  </si>
  <si>
    <t>Bình sữa trẻ em 270ml - Moyuum Premium PPSU All in One Bottle-Type With Cat Lavender</t>
  </si>
  <si>
    <t>Máy hâm sữa cho bé SAFELY+EVENLY WARMS FORMULA AND BREASTMILK, ( model BRZ0084 )</t>
  </si>
  <si>
    <t>HH1087</t>
  </si>
  <si>
    <t>Bình sữa trẻ em 170ml - Moyuum Premium PPSU All in One Bottle-Type With Cat Gray</t>
  </si>
  <si>
    <t>Sữa tắm gội chiết xuất Hoa cúc Chicco 0M+ 200ml</t>
  </si>
  <si>
    <t>HH1088</t>
  </si>
  <si>
    <t>Bình sữa trẻ em 270ml - Moyuum Premium PPSU All in One Bottle-Type With Cat Gray</t>
  </si>
  <si>
    <t>Sữa tắm gội chiết xuất Yến mạch Chicco 0M+ 200ml</t>
  </si>
  <si>
    <t>HH1094</t>
  </si>
  <si>
    <t>SPDD Pediasure vanilla, 850g/hộp, 6 hộp/ thùng</t>
  </si>
  <si>
    <t>Bỉm dạng quần loại slim dành cho trẻ em dùng 1 lần, hiệu: APPLECRUMBY,size M, đóng 15 miếng/gói, 6 gói/ carton. Hàng mới 100%</t>
  </si>
  <si>
    <t>HH1096</t>
  </si>
  <si>
    <t>Bỉm quần trẻ em size NB,TP:vải không dệt, chất hấp thu Polymer, giấy không bụi,dây cao su, loại dùng một lần, 64 miếng/bịch, hiệu UNIJOY, mới 100%, 1UNK=1BAO=6BỊCH</t>
  </si>
  <si>
    <t>Bỉm quần I'mama Size M58</t>
  </si>
  <si>
    <t>HH1097</t>
  </si>
  <si>
    <t>Bỉm quần trẻ em size XXXL,TP:vải không dệt, chất hấp thu Polymer, giấy không bụi,dây cao su, loại dùng một lần, 40 miếng/bịch, hiệu UNIJOY, mới 100%, 1UNK=1BAO=6BỊCH</t>
  </si>
  <si>
    <t>Ghế rung trẻ em Joie Dreamer Portrait</t>
  </si>
  <si>
    <t>HH1098</t>
  </si>
  <si>
    <t>Bỉm quần trẻ em size XXXXL,TP:vải không dệt, chất hấp thu Polymer, giấy không bụi,dây cao su, loại dùng một lần, 38 miếng/bịch, hiệu UNIJOY, mới 100%, 1UNK=1BAO=6BỊCH</t>
  </si>
  <si>
    <t>Máy pha sữa babyBaby Brezza Formula Pro Advanced, Rose Gold / Black</t>
  </si>
  <si>
    <t>HH1104</t>
  </si>
  <si>
    <t>Tã dán Merries size S70+6</t>
  </si>
  <si>
    <t>Tã quần Rascal + Friends Cocomelon (L, 10-15kg, 64 miếng)</t>
  </si>
  <si>
    <t>HH1105</t>
  </si>
  <si>
    <t>Tã dán Merries size NB76+6</t>
  </si>
  <si>
    <t>Bỉm Dán I'mama Size M52</t>
  </si>
  <si>
    <t>HH1106</t>
  </si>
  <si>
    <t>Tã quần Moony Natural size L36</t>
  </si>
  <si>
    <t>Bỉm trẻ em Nature, dạng quần lót. Hiệu MOMO DIAMOND size XL.(50 cái/bịch)</t>
  </si>
  <si>
    <t>HH1107</t>
  </si>
  <si>
    <t>Tã quần Moony Natural size XL32</t>
  </si>
  <si>
    <t>Thiết bị vệ sinh mũi dùng trong gia đình, nhãn hiệu Moaz BéBé. Model: MB-010</t>
  </si>
  <si>
    <t>HH1108</t>
  </si>
  <si>
    <t>Tã dán Moony Natural size NB62</t>
  </si>
  <si>
    <t>Nhộng chũn/ Nhộng ngủ cho bé ( Swaddle ), chất liệu 100% cotton, kích thước: L68xW34cm, hiệu: Sunday Hug. Hàng mới 100%</t>
  </si>
  <si>
    <t>HH1109</t>
  </si>
  <si>
    <t>Tã dán Merries size M56+4</t>
  </si>
  <si>
    <t>HH1110</t>
  </si>
  <si>
    <t>Men sống bạch mai PRO</t>
  </si>
  <si>
    <t>HH1111</t>
  </si>
  <si>
    <t>Hỗn hợp nghiền dành cho trẻ 6 tháng tuổi trở lên: Custard Vani</t>
  </si>
  <si>
    <t>Gói</t>
  </si>
  <si>
    <t>Máy Tiệt Trùng Sấy Khô bằng tia UV Super 2</t>
  </si>
  <si>
    <t>HH1112</t>
  </si>
  <si>
    <t>Bỉm dán KOMII baby size NB46</t>
  </si>
  <si>
    <t>Nước rửa bình &amp; rau quả chiết xuất thảo mộc tự nhiên K-Mom Hàn Quốc túi 500ml</t>
  </si>
  <si>
    <t>HH1113</t>
  </si>
  <si>
    <t>Bỉm dán KOMII baby size S42</t>
  </si>
  <si>
    <t>Máy hút sữa tay Handy 1</t>
  </si>
  <si>
    <t>HH1114</t>
  </si>
  <si>
    <t>Bỉm dán KOMII baby size M38</t>
  </si>
  <si>
    <t>Nồi nấu chậm 1.6l Bear Sube002</t>
  </si>
  <si>
    <t>HH1115</t>
  </si>
  <si>
    <t>Bỉm quần KOMII baby size M36</t>
  </si>
  <si>
    <t>HH1116</t>
  </si>
  <si>
    <t>Bỉm quần KOMII baby size L32</t>
  </si>
  <si>
    <t>Sữa bột nguyên kem A2 Full cream milk powder instant (từ sữa bò), Hàm lượng chất béo 28.57%, đóng gói: 900g/hộp</t>
  </si>
  <si>
    <t>HH1117</t>
  </si>
  <si>
    <t>Bỉm quần KOMII baby size XL30</t>
  </si>
  <si>
    <t>Nước uống collgen x3 (PERFECT COLLAGEN X3), 75ml/lọ x 10 lọ/ hộp x 10 hộp/ thùng</t>
  </si>
  <si>
    <t>HH1118</t>
  </si>
  <si>
    <t>Bỉm quần KOMII baby size XXL28</t>
  </si>
  <si>
    <t>Bỉm dạng dán slim vegan, dùng 1 lần cho trẻ em, Size : S, đóng gói 30 miếng/ gói , 4 gói/ thùng, hiệu : NATURAL BLOSSOM . Mới 100%</t>
  </si>
  <si>
    <t>HH1119</t>
  </si>
  <si>
    <t>Nước ép lê và rễ hoa chuông LUSOL</t>
  </si>
  <si>
    <t>Bỉm quần I'mama Size XXL36</t>
  </si>
  <si>
    <t>HH1122</t>
  </si>
  <si>
    <t>Bộ cài thẳng dài áo trắng họa tiết gấu xanh NB</t>
  </si>
  <si>
    <t>Bộ</t>
  </si>
  <si>
    <t>Ấm đun nước siêu tốc thông minh, nhãn hiệu: Moaz BéBé. Model: MB - 055</t>
  </si>
  <si>
    <t>HH1123</t>
  </si>
  <si>
    <t>Bộ dài cài lệch màu xanh phối trắng in hình con voi NB</t>
  </si>
  <si>
    <t>Bỉm trẻ em, LUXURY, dạng quần. Hiệu MOMO Diamond size XL ( 40 cái/ bịch)</t>
  </si>
  <si>
    <t>HH1124</t>
  </si>
  <si>
    <t>Bộ dài cài lệch màu xanh phối trắng họa tiết gấu NB</t>
  </si>
  <si>
    <t>Gối chống trào - Lụa trái tim</t>
  </si>
  <si>
    <t>HH1125</t>
  </si>
  <si>
    <t>Bộ dài cài lệch màu trắng phối tím họa tiết gấu NB</t>
  </si>
  <si>
    <t>Cốc tập uống 3 giai đoạn (Hồng)</t>
  </si>
  <si>
    <t>HH1126</t>
  </si>
  <si>
    <t>Bộ dài tay mix mũ màu trắng phồi quần hồng NB</t>
  </si>
  <si>
    <t>Bộ xếp hình nam châm từ tính Umoo UM 1085M (42 Chi tiết)</t>
  </si>
  <si>
    <t>5%</t>
  </si>
  <si>
    <t>HH1127</t>
  </si>
  <si>
    <t>Bộ dài tay mix mũ màu trắng in hình vịt vàng NB</t>
  </si>
  <si>
    <t>Mặt nạ Medicube AGE-R Booster Mask</t>
  </si>
  <si>
    <t>HH1128</t>
  </si>
  <si>
    <t>Bộ dài tay phối quần xanh in hình con vịt NB</t>
  </si>
  <si>
    <t>Máy xay ăn dặm Bear 0.6L GR-B06V1</t>
  </si>
  <si>
    <t>HH1129</t>
  </si>
  <si>
    <t>Thực phẩm bảo vệ sức khỏe FORCAPIL FORTIFIANT (hộp 60 viên)</t>
  </si>
  <si>
    <t>Tã dán Moony Natural size S58</t>
  </si>
  <si>
    <t>HH1130</t>
  </si>
  <si>
    <t>9353965005209 Bình nước 360 độ tập bé uống nước - màu xanh lá pastel - Sippy cup - Pistachio</t>
  </si>
  <si>
    <t>810926030155 L'Ange-Khăn tắm vải bông 6 lớp 70x95cm - Bath Towel Baby Gauze Towel 70X95 6 layers - pink</t>
  </si>
  <si>
    <t>HH1131</t>
  </si>
  <si>
    <t>Thực phẩm bổ sung (sữa)sản phẩm dinh dưỡng Kendamil First Infant Milk (bước 1) 900g</t>
  </si>
  <si>
    <t>Bỉm trẻ em dạng quần, hiệu MOMO Diamond Luxury size L ( 42 cái/ bịch)</t>
  </si>
  <si>
    <t>HH1132</t>
  </si>
  <si>
    <t>Nước giặt thuần chay Lalabebe K-mom Hàn Quốc hương ban mai chai 1700ml</t>
  </si>
  <si>
    <t>Bỉm dạng dán loại slim dành cho trẻ em dùng 1 lần, hiệu: APPLECRUMBY,size M, đóng 15 miếng/gói, 6 gói/ carton. Hàng mới 100%</t>
  </si>
  <si>
    <t>HH1133</t>
  </si>
  <si>
    <t>Nước xả thuần chay Lalabebe K-mom Hàn Quốc hương mộc lan chai 1700ml</t>
  </si>
  <si>
    <t>HH1134</t>
  </si>
  <si>
    <t>Nước xả thuần chay Lalabebe K-mom Hàn Quốc hương bạch dương chai 1700ml</t>
  </si>
  <si>
    <t>Bỉm Dán I'mama Size L42</t>
  </si>
  <si>
    <t>HH1135</t>
  </si>
  <si>
    <t>SPDD PediaSure Triplesure powder hương vani 850g</t>
  </si>
  <si>
    <t>Bình sữa Hegen PPSU 150ml núm ti dành cho bé 1-3 tháng tuổi,hộp 2 bình, 2 núm ti</t>
  </si>
  <si>
    <t>HH1136</t>
  </si>
  <si>
    <t>(SCF393.11) Máy hút sữa dùng điện (máy đôi) Eureka</t>
  </si>
  <si>
    <t>Khăn vải khô đa năng Mother-K Hàn Quốc (160c)</t>
  </si>
  <si>
    <t>HH1137</t>
  </si>
  <si>
    <t>LABORATOIRE CHATEAU ROUGE CONCENTRATED CREAM 50ml-KEM LÀM MỜ ĐỐM NÂU</t>
  </si>
  <si>
    <t>Ấm đun nước siêu tốc thông minh, nhãn hiệu: Moaz BéBé. Model: MB - 043</t>
  </si>
  <si>
    <t>HH1138</t>
  </si>
  <si>
    <t>Gối Duraron Dono&amp;Dono cho trẻ sơ sinh zoozoo land (be)</t>
  </si>
  <si>
    <t>Bỉm MOONY NATURAL DÁN L38 -1905</t>
  </si>
  <si>
    <t>HH1139</t>
  </si>
  <si>
    <t>Máy rửa bình sữa Baby Brezza - Bottle washer</t>
  </si>
  <si>
    <t>Cốc tập uống 3 giai đoạn (Xanh)</t>
  </si>
  <si>
    <t>HH1140</t>
  </si>
  <si>
    <t>Hộp trải nghiệm 3 khăn sợi tre lụa La Pomme Everyday Soft Care - Vàng</t>
  </si>
  <si>
    <t>Xe scooter trẻ em Scoot and Ride Highwaykick 1 (Ash)</t>
  </si>
  <si>
    <t>HH1141</t>
  </si>
  <si>
    <t>Hộp trải nghiệm 3 khăn sợi tre lụa La Pomme Everyday Soft Care - Xanh</t>
  </si>
  <si>
    <t>Máy giặt quần áo kèm sấy khô dùng trong gia đình. Nhãn hiệu: Moaz BéBé. Model: MB - 068</t>
  </si>
  <si>
    <t>HH1142</t>
  </si>
  <si>
    <t>Tã dán siêu mỏng Goo:by size Newborn NB 70 miếng</t>
  </si>
  <si>
    <t>Thiết bị làm nóng khăn ướt cho trẻ em, nhãn hiệu: Moaz BéBé. Model: MB - 059</t>
  </si>
  <si>
    <t>HH1143</t>
  </si>
  <si>
    <t>Bỉm quần Goo:by siêu mỏng size XXXL 38 miếng</t>
  </si>
  <si>
    <t>HH1144</t>
  </si>
  <si>
    <t>Tã dán Goo:by Premium Newborn 42 miếng</t>
  </si>
  <si>
    <t>Bình sữa Hegen PPSU 150ml núm ti dành cho bé 1-3 tháng tuổi màu tím,hộp 1 bình, 1 núm ti</t>
  </si>
  <si>
    <t>HH1145</t>
  </si>
  <si>
    <t>S4003 - Sữa Aptanmil Úc số 3 profutura 900G (1-3 tuổi)</t>
  </si>
  <si>
    <t>HH1146</t>
  </si>
  <si>
    <t>Set gối chống trào KHÔNG TÚI ĐỰNG Dono&amp;Dono - Baby Bunny</t>
  </si>
  <si>
    <t>HH1147</t>
  </si>
  <si>
    <t>Chăn Cotton Light Dono&amp;Dono Jungle Friends M (106x106)</t>
  </si>
  <si>
    <t>HH1148</t>
  </si>
  <si>
    <t>Chăn Cotton Light Dono&amp;Dono Hello Bear M (106x106)</t>
  </si>
  <si>
    <t>HH1149</t>
  </si>
  <si>
    <t>Máy hút sữa cao cấp Hegen Double Electric Breast Pump</t>
  </si>
  <si>
    <t>HH1150</t>
  </si>
  <si>
    <t>Cọ rửa bình sữa và núm ti Hegen</t>
  </si>
  <si>
    <t>HH1151</t>
  </si>
  <si>
    <t>Bình tập uống Hegen Straw cup PPSU 330ml màu hồng</t>
  </si>
  <si>
    <t>HH1152</t>
  </si>
  <si>
    <t>Nồi nấu chậm 1.0L Bear SB-NNC10</t>
  </si>
  <si>
    <t>HH1153</t>
  </si>
  <si>
    <t>Tủ lạnh mini dùng trong gia đình (loại sử dụng máy nén), nhãn hiệu: Moaz BéBé. Model: MB - 085</t>
  </si>
  <si>
    <t>HH1154</t>
  </si>
  <si>
    <t>Máy sấy quần áo cho trẻ em, nhãn hiệu: Moaz BéBé. Model: MB - 048</t>
  </si>
  <si>
    <t>HH1155</t>
  </si>
  <si>
    <t>Nước giặt thuần chay không mùi 1000ml/chai, Hiệu: Atono 2</t>
  </si>
  <si>
    <t>HH138</t>
  </si>
  <si>
    <t>Bình sữa Hegen PPSU 150ml núm ti dành cho bé 1-3 tháng tuổi,hộp 1 bình, 1 núm ti</t>
  </si>
  <si>
    <t>HH139</t>
  </si>
  <si>
    <t>Sắt sủi Feromin</t>
  </si>
  <si>
    <t>HH140</t>
  </si>
  <si>
    <t>Sữa bột hươu nguyên kem (Deer Milk Full Cream Milk Powder)</t>
  </si>
  <si>
    <t>HH15</t>
  </si>
  <si>
    <t>HH152</t>
  </si>
  <si>
    <t>HH153</t>
  </si>
  <si>
    <t>HH154</t>
  </si>
  <si>
    <t>HH158</t>
  </si>
  <si>
    <t>HH164</t>
  </si>
  <si>
    <t>HH17</t>
  </si>
  <si>
    <t>Giấy ướt 99% nước tinh khiết Life-do.Plus LD-210V 80 tờ - Hàng khuyến mãi không thu tiền</t>
  </si>
  <si>
    <t>HH190</t>
  </si>
  <si>
    <t>Thiết bị đo nhiệt độ nước kỹ thuật số, nhãn hiệu: Moaz BéBé. Model: MB-020</t>
  </si>
  <si>
    <t>Cốc tập uống 3 giai đoạn (Vàng)</t>
  </si>
  <si>
    <t>HH195</t>
  </si>
  <si>
    <t>LiveSpo Navax dành cho trẻ sơ sinh và trẻ em ( 5 ống/ hộp)</t>
  </si>
  <si>
    <t>HH205</t>
  </si>
  <si>
    <t>Bỉm trẻ em LUXURY dạng quần. Hiệu MOMO Diamond size M ( 44 cái/ bịch)</t>
  </si>
  <si>
    <t>Phụ kiện Joie Roomie - Tấm trải Organic Moonbeam</t>
  </si>
  <si>
    <t>HH206</t>
  </si>
  <si>
    <t>Bỉm trẻ em LUXURY, dạng quần. Hiệu MOMO Diamond size L ( 42 cái/ bịch)</t>
  </si>
  <si>
    <t>HH23</t>
  </si>
  <si>
    <t>TTBYT Xịt chống sâu răng MIDKID 30ml</t>
  </si>
  <si>
    <t>HH26</t>
  </si>
  <si>
    <t>Nước uống DD hữu cơ Kid Protein socola 244ml</t>
  </si>
  <si>
    <t>HH30</t>
  </si>
  <si>
    <t>Cháo tươi cá lóc ( Hàng khuyến mãi không tính tiền )</t>
  </si>
  <si>
    <t>HH33</t>
  </si>
  <si>
    <t>Bỉm dạng quần slim vegan, dùng 1 lần cho trẻ em, Size : L, đóng gói 24 miếng/ gói , 4 gói/ thùng, hiệu : NATURAL BLOSSOM . Mới 100%</t>
  </si>
  <si>
    <t>HH34</t>
  </si>
  <si>
    <t>Bỉm dạng quần slim vegan, dùng 1 lần cho trẻ em, Size : XL, đóng gói 22 miếng/ gói , 4 gói/ thùng, hiệu : NATURAL BLOSSOM . Mới 100%</t>
  </si>
  <si>
    <t>HH35</t>
  </si>
  <si>
    <t>Bỉm dạng dán slim vegan, dùng 1 lần cho trẻ em, Size : M, đóng gói 26 miếng/ gói , 4 gói/ thùng, hiệu : NATURAL BLOSSOM . Mới 100%</t>
  </si>
  <si>
    <t>Sữa bột Let's Eco số 1</t>
  </si>
  <si>
    <t>HH36</t>
  </si>
  <si>
    <t>Bỉm MOONY NATURAL QUẦN XL32 -1905</t>
  </si>
  <si>
    <t>HH37</t>
  </si>
  <si>
    <t>Kẽm BIOLIZIN</t>
  </si>
  <si>
    <t>Lọ</t>
  </si>
  <si>
    <t>HH38</t>
  </si>
  <si>
    <t>Kẽm BIOLIZIN (Hàng khuyến mại không thu tiền)</t>
  </si>
  <si>
    <t>HH4</t>
  </si>
  <si>
    <t>Nước mắm nhĩ Thuyền Xưa ăn dặm cho con 41N ( 40x65ml) - Nắp nhựa (HÀNG KHUYẾN MẠI KHÔNG THU TIỀN)</t>
  </si>
  <si>
    <t>HH43</t>
  </si>
  <si>
    <t>Bỉm Dán I'mama Size NB78</t>
  </si>
  <si>
    <t>HH44</t>
  </si>
  <si>
    <t>Bỉm Dán I'mama Size S68</t>
  </si>
  <si>
    <t>HH45</t>
  </si>
  <si>
    <t>Bỉm quần I'mama Size L52</t>
  </si>
  <si>
    <t>HH46</t>
  </si>
  <si>
    <t>Thức uống dinh dưỡng GreenBia Kids More</t>
  </si>
  <si>
    <t>HH48</t>
  </si>
  <si>
    <t>Tuýp</t>
  </si>
  <si>
    <t>HH5</t>
  </si>
  <si>
    <t>Dầu Sachi Nguyên Chất Thuyền Xưa Ăn Dặm Cho Con 36X65ml ( HÀNG KHUYẾN MẠI KHÔNG THU TIỀN)</t>
  </si>
  <si>
    <t>HH56</t>
  </si>
  <si>
    <t>HH57</t>
  </si>
  <si>
    <t>Bỉm dạng quần loại slim dành cho trẻ em dùng 1 lần, hiệu: APPLECRUMBY,size XL, đóng 13 miếng/gói, 6 gói/ carton. Hàng mới 100%</t>
  </si>
  <si>
    <t>HH6</t>
  </si>
  <si>
    <t>Dầu Gấc Tự Nhiên Thuyền Xưa Ăn Dặm Cho Con 65ml (HÀNG KHUYẾN MẠI KHÔNG THU TIỀN)</t>
  </si>
  <si>
    <t>HH60</t>
  </si>
  <si>
    <t>Bỉm dạng quần dành cho trẻ em hiệu: ELIBELL, size: L, đóng 3 gói/ carton, 44 miếng/ gói, 1UNK= 1 carton. Hàng mới 100%</t>
  </si>
  <si>
    <t>HH61</t>
  </si>
  <si>
    <t>Bỉm dạng quần dành cho trẻ em hiệu: ELIBELL, size: XL, đóng 3 gói/ carton, 38 miếng/ gói, 1UNK= 1 carton. Hàng mới 100%</t>
  </si>
  <si>
    <t>HH62</t>
  </si>
  <si>
    <t>Bỉm dạng dán loại slim dành cho trẻ em dùng 1 lần, hiệu: APPLECRUMBY,size S, đóng 16 miếng/gói, 6 gói/ carton. Hàng mới 100%</t>
  </si>
  <si>
    <t>HH63</t>
  </si>
  <si>
    <t>Sữa hạnh nhân, óc chó, đậu đen</t>
  </si>
  <si>
    <t>Thùng</t>
  </si>
  <si>
    <t>HH66</t>
  </si>
  <si>
    <t>810926030131 L'Ange-Khăn tắm vải bông 6 lớp 70x95cm - Bath Towel Baby Gauze Towel 70X95 6 layers - white</t>
  </si>
  <si>
    <t>HH68</t>
  </si>
  <si>
    <t>9353965005070 Bình nước 360 độ tập bé uống nước - màu vàng chanh -Sippy cup - Lemon</t>
  </si>
  <si>
    <t>HH79</t>
  </si>
  <si>
    <t>PureLac 2</t>
  </si>
  <si>
    <t>HH80</t>
  </si>
  <si>
    <t>PureLac 3</t>
  </si>
  <si>
    <t>HH85</t>
  </si>
  <si>
    <t>Sữa bột cừu nguyên kem (SPRING SHEEP FULL CREAM SHEEP MILK POWDER) 850g</t>
  </si>
  <si>
    <t>HH95</t>
  </si>
  <si>
    <t>Bỉm MOONY NATURAL DÁN M46 -1905</t>
  </si>
  <si>
    <t>HH96</t>
  </si>
  <si>
    <t>Dầu mè Thuyền Xưa Ăn dặm cho con 36x65ml 18M (HÀNG KHUYẾN MẠI KHÔNG THU TIỀN)</t>
  </si>
  <si>
    <t>Bỉm trẻ em dạng quần, hiệu MOMO Diamond Luxury size XL ( 40 cái/ bịch)</t>
  </si>
  <si>
    <t>Bánh gạo hữu cơ dạng hộp Yummy Yummy vị dâu tây và việt quất (strawberry &amp; blueberry)</t>
  </si>
  <si>
    <t>Khăn ướt Rascal + Friends 240 tờ</t>
  </si>
  <si>
    <t>Bỉm quần I'mama Size XL50</t>
  </si>
  <si>
    <t>Bỉm MOONY NATURAL QUẦN M46 -1905</t>
  </si>
  <si>
    <t>Bỉm trẻ em LUXURY, dạng quần. Hiệu MOMO Diamond size XXL ( 38 cái/ bịch)</t>
  </si>
  <si>
    <t>Bỉm dạng quần loại slim dành cho trẻ em dùng 1 lần, hiệu: APPLECRUMBY,size L, đóng 14 miếng/gói, 6 gói/ carton. Hàng mới 100%</t>
  </si>
  <si>
    <t>9353965005018 Bình nước 360 độ tập bé uống nước - màu xanh biển - Sippy cup - Blueberry</t>
  </si>
  <si>
    <t>Bánh 23 loại ngũ cốc phô mai mini 90g</t>
  </si>
  <si>
    <t>340053341 - Sữa đêm gạo sữa vị táo và lê Agusha 200 ml/ 1 hộp</t>
  </si>
  <si>
    <t>Bỉm trẻ em dạng quần, hiệu MOMO Diamond Luxury size M ( 44 cái/ bịch)</t>
  </si>
  <si>
    <t>Bỉm dạng quần loại Airplus dành cho trẻ em hiệu Applecrumby, size M, đóng 6 gói/carton, 22 miếng/gói</t>
  </si>
  <si>
    <t>9353965004745 Sippy cup - Disney D100 Dumbo -Disney bình nước 360 độ tập bé uống nước - D100 Dumbo</t>
  </si>
  <si>
    <t>340053444 -Sữa đêm ngũ cốc vị lê và chuối Agusha 200ml /1 hộp</t>
  </si>
  <si>
    <t>(SCF358.00) Máy hâm sữa bằng điện, hiệu Philips Avent</t>
  </si>
  <si>
    <t>Trà Kombucha vị vải</t>
  </si>
  <si>
    <t>TPBS HAPPI BABY LACTOFERRIN POWDER dạng bột, dành cho trẻ từ 1-36 tháng tuổi. Đóng gói 1g/ 1 gói, 1 hộp 28 gói. HSD: 1/5/2026. NSX: Tatura milk industry Limited. Mới 100%</t>
  </si>
  <si>
    <t>Máy rửa bình sữa cho bé, model SW-BW001, công suất 900W,điện áp 220-240V (50-60HZ)). Hiệu: Agii . Hàng mới 100%</t>
  </si>
  <si>
    <t>9353965005025 Bình nước 360 độ tập bé uống nước - màu hồng dâu - Sippy cup - Raspberry</t>
  </si>
  <si>
    <t>Quà tặng Scoot and Ride - Bình nước Inochi màu Ghi sữa</t>
  </si>
  <si>
    <t>Tã quần Rascal + Friends Cocomelon (XXXL, 44 miếng)</t>
  </si>
  <si>
    <t>Nồi nấu chậm Bear 0.8L Sube001</t>
  </si>
  <si>
    <t>810926030995 L'Ange-Khăn nhỏ vải bông 9 lớp 22x22cm - Nâu (set 3 cái)- Baby Gauze Washcloths 22x22cm ( set 3 pcs ) - light brown</t>
  </si>
  <si>
    <t>Hạt nêm tảo bẹ Dashi 56g/gói; 40 gói/ thùng</t>
  </si>
  <si>
    <t>Bình sữa Hegen PPSU 150ml núm ti dành cho bé 1-3 tháng tuổi màu xanh,hộp 1 bình, 1 núm ti</t>
  </si>
  <si>
    <t>Máy tiệt trùng bằng tia UV, sấy khô bằng khí nóng và bảo quản bình sữa. Nhãn hiệu: Moaz BéBé. Model: MB - 025</t>
  </si>
  <si>
    <t>Máy tiệt trùng sấy khô bằng tia UVC- LED - KING 2</t>
  </si>
  <si>
    <t>Nước giặt dùng cho máy giặt hiệu NATURE LOVE MERE đóng gói 1300ml/túi,8 túi/ carton, 1 UNK= 1 CARTON, xuất sứ korea, hàng mới 100%</t>
  </si>
  <si>
    <t>Máy xay ăn dặm Bear 0.3L GR-B03V2</t>
  </si>
  <si>
    <t>Bọt vệ sinh mông và vùng kín cho bé Botanical Therapy (Hàng khuyến mại không thu tiền)</t>
  </si>
  <si>
    <t>Xe đẩy trẻ em loại bằng nhựa có mái che,Model X6-3 kích thước: (52x70x116 )cm, loại 4 bánh, khung thép sơn tĩnh điện.Nhãn hiệu: Playkids, Mới 100%</t>
  </si>
  <si>
    <t>LiveSpo Navax chuyên dụng ( 4 ống/ hộp)</t>
  </si>
  <si>
    <t>Máy phát tiếng ôn trắng di động Baby Brezza Sleep &amp; Soother - Sleep &amp; Soother Port,</t>
  </si>
  <si>
    <t>Sáp chống nắng em bé Botanical Therapy</t>
  </si>
  <si>
    <t>Bình sữa Hegen PPSU 150ml núm ti dành cho bé 1-3 tháng tuổi màu hồng,hộp 1 bình, 1 núm ti</t>
  </si>
  <si>
    <t>Rong biển ăn liền vị oliu (12gx24 bịch/ thùng)</t>
  </si>
  <si>
    <t>Tã quần Merries size M58+6</t>
  </si>
  <si>
    <t>Bọt vệ sinh mông và vùng kín cho bé Botanical Therapy</t>
  </si>
  <si>
    <t>Máy rửa bình sữa, nhãn hiệu: Moaz BéBé. Model: MB - 064</t>
  </si>
  <si>
    <t>Bỉm MOONY NATURALDÁNNB62 - 2210</t>
  </si>
  <si>
    <t>Sữa bột nguyên kem Full Cream milk A2 (từ sữa bò), hàm lượng chất béo 4%, 1kg/túi</t>
  </si>
  <si>
    <t>Máy tiệt trùng bằng tia UV LED dùng để tiệt trùng, sấy khô bình sữa và đồ dùng trẻ em, Màu trắng vàng , HN01-HAXUVX HN-04L-WG</t>
  </si>
  <si>
    <t>Bỉm dạng dán loại slim dành cho trẻ em dùng 1 lần, hiệu: APPLECRUMBY,size L, đóng 14 miếng/gói, 6 gói/ carton. Hàng mới 100%</t>
  </si>
  <si>
    <t>Máy tiệt trùng tia UV Upang Plus 901 màu trắng</t>
  </si>
  <si>
    <t>Máy tiệt trùng ti giả bằng tia UVC, nhãn hiệu: Moaz BéBé. Model: MB - 045</t>
  </si>
  <si>
    <t>Thực phẩm dinh dưỡng công thức với mục đích ăn bổ sung cho trẻ từ 12 tháng tuổi BlackmoresToddlẻ milk drink, (900gx6lon/thùng)</t>
  </si>
  <si>
    <t>Bình sữa Hegen PPSU 60ml núm ti extract flow dành cho bé 0-1 tháng tuổi, hộp 1 bình</t>
  </si>
  <si>
    <t>Bánh gạo hữu cơ dạng hộp Yummy Yummy vị chuối và xoài (banana &amp; mango)</t>
  </si>
  <si>
    <t>PureLac 1</t>
  </si>
  <si>
    <t>Máy hút sữa điện đôi Moaz BéBé. Model: MB-029</t>
  </si>
  <si>
    <t>Máy tiệt trùng, sấy khô và đun nước đa năng, nhãn hiệu: Moaz BéBé. Model: MB - 046</t>
  </si>
  <si>
    <t>Máy tiệt trùng bằng tia UV LED dùng để tiệt trùng, sấy khô bình sữa và đồ dùng trẻ em, Màu trắng ánh kim, HN01-HAXUVX HN-04L-WM</t>
  </si>
  <si>
    <t>Bỉm dạng quần loại Airplus dành cho trẻ em hiệu Applecrumby, size L, đóng 6 gói/carton, 20 miếng/gói</t>
  </si>
  <si>
    <t>Sữa bột cừu nguyên kem (SPRING SHEEP FULL CREAM SHEEP MILK POWDER) 350g</t>
  </si>
  <si>
    <t>Nước mắm nhĩ Thuyền Xưa ăn dặm cho con 41N ( 40x65ml) - Nắp nhựa</t>
  </si>
  <si>
    <t>Bình đun nước pha sữa, có dung tích 300ml. Nhãn hiệu: Moaz BéBé. Model: MB - 058</t>
  </si>
  <si>
    <t>Nước uống DD hữu cơ Kid Protein vani 244ml</t>
  </si>
  <si>
    <t>Dầu Olive Nguyên Chất Thuyền Xưa Ăn Dặm Cho Con 12x250ml</t>
  </si>
  <si>
    <t>Dầu Óc Chó Nguyên Chất Thuyền Xưa Ăn Dặm Cho Con 65ml</t>
  </si>
  <si>
    <t>Bánh gạo hữu cơ dạng hộp Yummy Yummy vị bí ngô và khoai lang (sweet pumpkin &amp; sweet potato)</t>
  </si>
  <si>
    <t>Máy tiệt trùng và hâm nước pha sữa Multimax 1</t>
  </si>
  <si>
    <t>Nước xả dùng cho máy giặt hiệu NATURE LOVE MERE đóng gói 1300ml/túi,8 túi/ carton, 1 UNK= 1 CARTON,xuất sứ korea, hàng mới 100%</t>
  </si>
  <si>
    <t>Máy Hâm Sữa Baby Brezza</t>
  </si>
  <si>
    <t>Bỉm dạng quần loại Airplus dành cho trẻ em hiệu Applecrumby, size XXL, đóng 6 gói/carton, 16 miếng/gói</t>
  </si>
  <si>
    <t>Máy tiệt trùng bằng tia UV LED dùng để tiệt trùng, sấy khô bình sữa và đồ dùng trẻ em, Màu kem , HN01-HAXUVX-HN-F5-IV-UT</t>
  </si>
  <si>
    <t>Nước uống DD hữu cơ Kid Protein dâu 244ml</t>
  </si>
  <si>
    <t>Giấy ướt từ vải ko dệt,loại gói to dùg vệ sinh cho trẻ em,dòng Propolis,hiệu NATURE LOVE MERE,ko thấm tẩm mỹ phẩm, hóa chất, 80 tờ/gói, 10 gói/carton,1UNK= 1carton, mới 100%</t>
  </si>
  <si>
    <t>Rong biển tẩm gia vị trộn cơm loại 50G(24gói/Thùng)</t>
  </si>
  <si>
    <t>Giấy ướt từ vải ko dệt, loại gói to dùng vệ sinh cho trẻ em, dòng Premium, hiệu NATURE LOVE MERE,ko thấm tẩm mỹ phẩm,hóa chất, 70 tờ/gói,10 gói/carton,1 UNK= 1 carton,mới 100%</t>
  </si>
  <si>
    <t>Thực phẩm bổ sung: Sữa dinh dưỡng pha sẵn APTAKID 180ml</t>
  </si>
  <si>
    <t>Thực phẩm bổ sung: Sữa dinh dưỡng pha sẵn APTAKID 180ml (Hàng khuyến mại không thu tiền)</t>
  </si>
  <si>
    <t>Xe đẩy trẻ em BaoBaoHao V18</t>
  </si>
  <si>
    <t>Bộ quây cũi ngoài trời Holla HL 08199</t>
  </si>
  <si>
    <t>Sắt sủi Feromin (Hàng Khuyến mại không tính tiền)</t>
  </si>
  <si>
    <t>Sữa tắm em bé mùi hoa anh đào Botanical Therapy</t>
  </si>
  <si>
    <t>Xe đẩy trẻ em Baobaohao V7</t>
  </si>
  <si>
    <t>Dầu gội em bé mùi hoa anh đào Botanical Therapy</t>
  </si>
  <si>
    <t>Sữa tắm gội dịu nhẹ Sanosan Baby chiết xuất olive hữu cơ 500ml</t>
  </si>
  <si>
    <t>Gối chống trào Airmesh gỗ sồi - Poodle</t>
  </si>
  <si>
    <t>Nước giặt đồ sơ sinh chiết xuất thảo mộc tự nhiên K-Mom Hàn Quốc dạng can (1700ml)</t>
  </si>
  <si>
    <t>Nước giặt đồ sơ sinh chiết xuất thảo mộc tự nhiên K-Mom Hàn Quốc dạng túi (1300ml)</t>
  </si>
  <si>
    <t>Xe đẩy trẻ em Vovo, khung bằng hợp kim nhôm có mái che mã hàng VO-0207</t>
  </si>
  <si>
    <t>Cũi trẻ em Umoo UM- 08105</t>
  </si>
  <si>
    <t>Bánh nhân lòng đỏ trứng muối Pamiriter 320g x 18 hộp/ thùng</t>
  </si>
  <si>
    <t>Cháo tươi thịt bò ( Hàng khuyến mãi không tính tiền )</t>
  </si>
  <si>
    <t>Bỉm dạng dán slim vegan, dùng 1 lần cho trẻ em, Size : L, đóng gói 24 miếng/ gói , 4 gói/ thùng, hiệu : NATURAL BLOSSOM . Mới 100%</t>
  </si>
  <si>
    <t>Dầu Gấc Tự Nhiên Thuyền Xưa Ăn Dặm Cho Con 65ml</t>
  </si>
  <si>
    <t>Sữa tắm gội dịu nhẹ Sanosan Baby chiết xuất olive hữu cơ 200ml</t>
  </si>
  <si>
    <t>LC10_55 Yếm bèo cúc bấm hông - Trắng - 0-2Y</t>
  </si>
  <si>
    <t>Bình ống hút Axstars 450 (Xanh)</t>
  </si>
  <si>
    <t>Bodysuit không tất kẻ trắng xanh 9M</t>
  </si>
  <si>
    <t>Đệm bằng mút xốp cho trẻ em KUTA KT-1204</t>
  </si>
  <si>
    <t>Thực phẩm bảo vệ sức khỏe ELASTEN ( ELASTEN COLLAGEN )</t>
  </si>
  <si>
    <t>Xe đẩy trẻ em, dùng cho bé từ 12 - 48 tháng tuổi, Ký hiệu: S03. Nhãn hiệu: Playkids</t>
  </si>
  <si>
    <t>Nhiệt kế hồng ngoại. Nhãn hiệu: Moaz BéBé. Model: MB-024</t>
  </si>
  <si>
    <t>Gối chống trào - Lụa hồng cherry</t>
  </si>
  <si>
    <t>Rong biển trộn cơm vị cá cơm (70gx20gói/thùng)</t>
  </si>
  <si>
    <t>Dầu Sachi Nguyên Chất Thuyền Xưa Ăn Dặm Cho Con 36X65ml</t>
  </si>
  <si>
    <t>810926030247 L'Ange-Khăn tắm vải bông 6 lớp 70x120 - Bath Towel Baby Gauze Towel 70X120 6 layers - yellow</t>
  </si>
  <si>
    <t>Máy tiệt trùng bằng tia UV LED dùng để tiệt trùng, sấy khô bình sữa và đồ dùng trẻ em, Màu xám vàng, HN01-HAXUVX-HN-04L GG</t>
  </si>
  <si>
    <t>Xe scooter trẻ em Scoot and Ride Highwaykick 1 (Lemon)</t>
  </si>
  <si>
    <t>Thiết bị điện dùng để đun chất lỏng (Máy hâm sữa siêu tốc). Hiệu: Moaz BéBé. Model: MB-021</t>
  </si>
  <si>
    <t>Gối chống trào - Hồng cherry</t>
  </si>
  <si>
    <t>Cháo tươi lươn đậu xanh ( Hàng khuyến mãi không tính tiền )</t>
  </si>
  <si>
    <t>Gối chống trào Airmesh gỗ sồi - Gấu nâu</t>
  </si>
  <si>
    <t>810926030117 L'Ange-Khăn nhỏ vải bông 9 lớp 22x22cm - Towel Baby Gauze Washcloths 22x22 - pink (Pack 3 pc)</t>
  </si>
  <si>
    <t>Bình ống hút Axstars 320 (Hồng)</t>
  </si>
  <si>
    <t>Khăn ướt cao cấp K-mom Hàn Quốc (70c)</t>
  </si>
  <si>
    <t>LC10_77 Bodysuit cúc bấm vạt chéo dài tay - Trắng - size 3-6m</t>
  </si>
  <si>
    <t>Xe scooter trẻ em Scoot and Ride Highwaykick 1 (Kiwi)</t>
  </si>
  <si>
    <t>Phụ kiện của ấm đun nước: lồng hấp bằng100% nhựa PP, kích thước lồng nhỏ: 70*120mm, kích thước lồng to: 105*120mm, mới 100%</t>
  </si>
  <si>
    <t>Xe đẩy trẻ em, dùng cho bé từ 0 - 48 tháng tuổi, Ký hiệu: X6-4. Nhãn hiệu: Playkids</t>
  </si>
  <si>
    <t>Nước xả vải sơ sinh chiết xuất thảo mộc tự nhiên K-Mom Hàn Quốc dạng túi (1300ml)</t>
  </si>
  <si>
    <t>810926030568 L'Ange-Khăn quấn/ khăn tắm vải bông 3 lớp 90x90 - Baby Gauze Swaddle 90x90 - White ( Pack 2 pc)</t>
  </si>
  <si>
    <t>Xe đẩy trẻ em, dùng cho bé từ 0 - 48 tháng tuổi, Ký hiệu: X6-3. Nhãn hiệu: Playkids</t>
  </si>
  <si>
    <t>Tủ nhựa dùng để đựng quần áo, đồ dùng cá nhân. Mã hàng FL-0098</t>
  </si>
  <si>
    <t>Tủ nhựa dùng để đựng quần áo, đồ dùng cá nhân. Mã hàng FL-0052-5T-V</t>
  </si>
  <si>
    <t>8809649023034 ELAVA - ÁO LIỀN QUẦN HỞ CHÂN AEROCOOL CHO BÉ (NHỘNG CHŨN) (Blossom - Size S) - "Cuddling Swaddle (Body Suit Type) - Aero Cool Blossom Small"</t>
  </si>
  <si>
    <t>Tủ nhựa dùng để đựng quần áo, đồ dùng cá nhân. Mã hàng FL-0052-5T-C</t>
  </si>
  <si>
    <t>Máy giặt mini hiệu Doux, model DX-1328</t>
  </si>
  <si>
    <t>LC10_77 Bodysuit cúc bấm vạt chéo dài tay - Trắng - size 0-3m</t>
  </si>
  <si>
    <t>Nước ép vị táo cho bé - Pigeon,16 lốc/ thùng</t>
  </si>
  <si>
    <t>Bình ống hút Axstars 320 (Xám)</t>
  </si>
  <si>
    <t>810926030643 KHĂN SỮA/LÓT GỐI 6 LỚP 25X40 (SET 2 CÁI) - TRẮNG - BUTH CLOTH (SET 2) - WHITE</t>
  </si>
  <si>
    <t>810926030674 KHĂN SỮA/LÓT GỐI 6 LỚP 25X40 (SET 2 CÁI) - VÀNG - BUTH CLOTH (SET 2) - YELLOW</t>
  </si>
  <si>
    <t>Tủ nhựa dùng để đựng quần áo, đồ dùng cá nhân. Mã hàng FL-0052-5T-G</t>
  </si>
  <si>
    <t>Tủ nhựa dùng để đựng quần áo, đồ dùng cá nhân. Mã hàng FL-0052-5T-T</t>
  </si>
  <si>
    <t>852401008396 Khăn quấn anna&amp;eve - Swaddle Strap (S) - Pink animal club</t>
  </si>
  <si>
    <t>852401008402 Khăn quấn anna&amp;eve - Swaddle Strap (S) - Blue animal club</t>
  </si>
  <si>
    <t>Xe đẩy gấp gọn Chicco Glee - Màu Be họa tiết</t>
  </si>
  <si>
    <t>8 %</t>
  </si>
  <si>
    <t>Thực phẩm dinh dưỡng y học Nestle Kid Essentials 800g</t>
  </si>
  <si>
    <t>SPDDCT Aptamil Profutuna 1 Premium infant formula From Birth to 6 months</t>
  </si>
  <si>
    <t>SPDDCT Aptamil Profutuna 2 Premium Follow on Formula From 6 to 12 months</t>
  </si>
  <si>
    <t>SPDDCT Aptamil Profutuna 3 Premium Toddler Nutritional Supplement From 1 Year</t>
  </si>
  <si>
    <t>Thực phẩm bổ sung (sữa)sản phẩm dinh dưỡng Kendamil Follow On Milk (bước 2) 900g</t>
  </si>
  <si>
    <t>Thực phẩm bổ sung (sữa)sản phẩm dinh dưỡng Kendamil Toddler Milk (bước 3) 900g</t>
  </si>
  <si>
    <t>Sản phẩm dinh dưỡng công thức Kendamil Organic Stage 1 800g</t>
  </si>
  <si>
    <t>Sản phẩm dinh dưỡng công thức Kendamil Organic Stage 2 800g</t>
  </si>
  <si>
    <t>Sản phẩm dinh dưỡng công thức Kendamil Organic Stage 3 800g</t>
  </si>
  <si>
    <t>Khăn ướt dùng cho trẻ em (loại dùng 1 lần),dòng premiere poret mini cap,hiệu:Penelope,loại ko thấm tẩm mỹ phẩm,hóa chất, định lượng 70(+-5)gsm,kt(200x180)mm, đóng 20 tờ/gói, 12 gói/carton</t>
  </si>
  <si>
    <t>Khăn ướt dùng cho trẻ em (loại dùng 1 lần),dòng voyage pompidou mini cap,hiệu:Penelope,loại ko thấm tẩm mỹ phẩm,hóa chất, định lượng 70(+-5)gsm,kt(200x180)mm, đóng 20 tờ/gói, 12 gói/carton</t>
  </si>
  <si>
    <t>Khăn ướt dùng cho trẻ em (loại dùng 1 lần),dòng voyage eiffel cap,hiệu:Penelope,loại ko thấm tẩm mỹ phẩm,hóa chất, định lượng 70(+-5)gsm,kt(200x180)mm, đóng 70 tờ/gói, 10 gói/carton</t>
  </si>
  <si>
    <t>Khăn ướt dùng cho trẻ em (loại dùng 1 lần),dòng voyage seine cap,hiệu:Penelope,loại ko thấm tẩm mỹ phẩm,hóa chất, định lượng 70(+-5)gsm,kt(200x180)mm, đóng 70 tờ/gói, 10 gói/carton</t>
  </si>
  <si>
    <t>Bỉm dán dành cho trẻ em - MomoRabbit Eco Singsing Baby Diapers size NB , (42 miếng/bịch)</t>
  </si>
  <si>
    <t>Bỉm giấy dạng quần dành cho trẻ em - MomoRabbit Premium Baby Diapers Panty size L, (28 miếng/bịch)</t>
  </si>
  <si>
    <t>Bỉm giấy dạng quần dành cho trẻ em - MomoRabbit Premium Baby Diapers Panty size XL, (22 miếng/bịch)</t>
  </si>
  <si>
    <t>Bỉm giấy dạng quần dành cho trẻ em - MomoRabbit Premium Baby Diapers Panty size XXL, (18 miếng/bịch)</t>
  </si>
  <si>
    <t>Bỉm giấy dạng quần dành riêng cho bé trai - MomoRabbit Premium Baby Diapers Panty for boy size L, (26 miếng/bịch)</t>
  </si>
  <si>
    <t>Bỉm giấy dạng quần dành riêng cho bé trai - MomoRabbit Premium Baby Diapers Panty for boy size XL, (22 miếng/bịch)</t>
  </si>
  <si>
    <t>Bỉm giấy dạng quần dành riêng cho bé trai - MomoRabbit Premium Baby Diapers Panty for boy size XXL, (18 miếng/bịch)</t>
  </si>
  <si>
    <t>Bỉm giấy dạng quần dành riêng cho bé gái - MomoRabbit Premium Baby Diapers Panty for girl size L, (26 miếng/bịch)</t>
  </si>
  <si>
    <t>Bỉm giấy dạng quần dành riêng cho bé gái - MomoRabbit Premium Baby Diapers Panty for girl size XL, (22 miếng/ bịch)</t>
  </si>
  <si>
    <t>Bỉm giấy dạng quần dành riêng cho bé gái - MomoRabbit Premium Baby Diapers Panty for girl size XXL, (18 miếng/ bịch)</t>
  </si>
  <si>
    <t>Khăn giấy ướt - Momo Rabbit Lab65 Wet Tissue, loại 72 tờ/gói</t>
  </si>
  <si>
    <t>Thực phẩm dinh dưỡng y học (dạng bột) dành cho trẻ từ 1-10 tuổi Pediasure Organic</t>
  </si>
  <si>
    <t>TPBS Bánh gạo lứt Canxi thanh dài Mom's Care vị Cải bó xôi và Cà rốt</t>
  </si>
  <si>
    <t>Bánh gạo lứt Canxi thanh dài Mom's Care vị Bí đỏ</t>
  </si>
  <si>
    <t>Bánh gạo lứt Canxi thanh dài Mom's Care vị Dâu Tây</t>
  </si>
  <si>
    <t>TPBS Bánh gạo lứt Canxi thanh dài Mom's Care vị Chuối và Khoai lang tím</t>
  </si>
  <si>
    <t>Snack sữa chua khô Ecomommeal Sangol vị táo, 15g/gói</t>
  </si>
  <si>
    <t>Snack sữa chua khô Ecomommeal Sangol vị phô mai, 15g/gói</t>
  </si>
  <si>
    <t>Snack sữa chua khô Ecomommeal Sangol vị dâu tây, 15g/gói</t>
  </si>
  <si>
    <t>Bánh gạo hữu cơ Mom's Care hình que vị ngũ cốc 40g</t>
  </si>
  <si>
    <t>Bánh gạo hữu cơ Mom's Care hình ngôi sao 40g</t>
  </si>
  <si>
    <t>Bánh gạo lứt hữu cơ Ecomommeal Sangol vị táo và cà rốt, 25g/gói</t>
  </si>
  <si>
    <t>Bánh gạo lứt hữu cơ Ecomommeal Sangol vị khoai lang tím, 25g/gói</t>
  </si>
  <si>
    <t>Bánh gạo lứt hữu cơ Ecomommeal Sangol vị rau bina, 25g/gói</t>
  </si>
  <si>
    <t>Bánh gạo hữu cơ Ecomommeal Sangol vị táo, 20g/gói</t>
  </si>
  <si>
    <t>Bánh gạo hữu cơ Ecomommeal Sangol vị bí đỏ, 20g/gói</t>
  </si>
  <si>
    <t>Bánh gạo hữu cơ Ecomommeal Sangol vị tự nhiên, 20g/gói</t>
  </si>
  <si>
    <t>Bỉm giấy dán dành cho trẻ em - MomoRabbit Premium Baby Diapers size S, (36 miếng/bịch)</t>
  </si>
  <si>
    <t>Bỉm giấy dán dành cho trẻ em - MomoRabbit Premium Baby Diapers size M, (32 miếng/bịch)</t>
  </si>
  <si>
    <t>Bỉm giấy dạng quần dành riêng cho bé trai - MomoRabbit Premium Baby Diapers Panty for boy size M, (30 miếng/bịch)</t>
  </si>
  <si>
    <t>Sản phẩm dinh dưỡng công thức hữu cơ dành cho trẻ từ 0 đến 6 tháng tuổi Let's Eco® 1</t>
  </si>
  <si>
    <t>Sản phẩm dinh dưỡng công thức hữu cơ dành cho trẻ trên 6 tháng tuổi Let's Eco® 2</t>
  </si>
  <si>
    <t>Sản phẩm dinh dưỡng công thức hữu cơ dành cho trẻ trên 10 tháng tuổi Let's Eco® 3</t>
  </si>
  <si>
    <t>10 %</t>
  </si>
  <si>
    <t>Máy đun và hâm nước pha sữa điện tử - Quick 12 plus</t>
  </si>
  <si>
    <t>Nhiệt kế hồng ngoại không tiếp xúc JXB-311</t>
  </si>
  <si>
    <t>5 %</t>
  </si>
  <si>
    <t>Nhiệt kế hồng ngoại không tiếp xúc JXB-315</t>
  </si>
  <si>
    <t>Máy đun và hâm nước pha sữa điện tử Quick 9</t>
  </si>
  <si>
    <t>Máy đa năng điện tử FB9302TN Multimax 7 (Tiệt trùng/sấy khô/hâm sữa/hầm cháo/đun và hâm nước)</t>
  </si>
  <si>
    <t>Máy đa năng điện tử (tiệt trùng VC LED/sấy khô/làm sữa chua/đun và hâm nước/nấu chậm) Multi-King 3 FB9610RS</t>
  </si>
  <si>
    <t>Ghế ngồi ô tô trẻ em Joie Steadi R129 Shale</t>
  </si>
  <si>
    <t>Giấy ướt Life-do.Plus LD-004V 100 tờ</t>
  </si>
  <si>
    <t>Giấy ướt từ vải ko dệt, loại gói to dùg vệ sinh cho trẻ em, dòng Signature, hiệu NATURE LOVE MERE, ko thấm tẩm mỹ phẩm, hóa chất, 70 tờ/gói,10 gói/carto,1UNK=1carton, mới 100%</t>
  </si>
  <si>
    <t>Gối ngủ bằng vải làm mát DURARON cho bé hình hải cẩu, hiệu Emong. Hàng mới 100%</t>
  </si>
  <si>
    <t>TPBS Sản phẩm dinh dưỡng KENDAMIL GOAT 1 800g</t>
  </si>
  <si>
    <t>TPBS Sản phẩm dinh dưỡng KENDAMIL GOAT 2 800g</t>
  </si>
  <si>
    <t>TPBS Sản phẩm dinh dưỡng KENDAMIL GOAT 3 800g</t>
  </si>
  <si>
    <t>Gối chặn màu hồng in họa tiết</t>
  </si>
  <si>
    <t>Bộ liền dài có tất kẻ hồng phối trắng NB</t>
  </si>
  <si>
    <t>Bộ cài lệch màu hồng nhạt phối trắng NB</t>
  </si>
  <si>
    <t>Bộ cài thẳng màu hồng nhạt NB</t>
  </si>
  <si>
    <t>Bộ dài tay cạp lật màu hồng nhạt NB</t>
  </si>
  <si>
    <t>Bộ cài lệch xanh phối trắng in họa tiết gấu NB</t>
  </si>
  <si>
    <t>Mũ tròn màu beige</t>
  </si>
  <si>
    <t>Mũ tròn màu trắng đính nơ in cherry đỏ</t>
  </si>
  <si>
    <t>Bộ cài thẳng dài áo màu be in họa tiết phối quần nâu 0M</t>
  </si>
  <si>
    <t>Bộ cài thẳng dài áo màu be in họa tiết phối quần nâu 3M</t>
  </si>
  <si>
    <t>Bộ ba lỗ kẻ xanh đính gấu màu vàng 6M</t>
  </si>
  <si>
    <t>Bộ ba lỗ kẻ xanh đính gấu màu vàng 9M</t>
  </si>
  <si>
    <t>Bộ ba lỗ màu trắng phối nâu in trước ngực 2Y</t>
  </si>
  <si>
    <t>Bộ cộc tay kẻ xanh lá đính gấu vàng 12M</t>
  </si>
  <si>
    <t>Bộ cộc tay kẻ xanh lá đính gấu vàng 18M</t>
  </si>
  <si>
    <t>Áo chống nắng có mũ màu hồng nhạt 1Y</t>
  </si>
  <si>
    <t>Áo dài tay màu be in trang trí 12M</t>
  </si>
  <si>
    <t>Bộ dài tay cúc lệch La Pomme bé yêu năng động- 0M Hồng</t>
  </si>
  <si>
    <t>Bộ dài tay cúc lệch La Pomme bé yêu năng động- 0M Xanh</t>
  </si>
  <si>
    <t>Bộ dài tay cúc lệch La Pomme bé yêu năng động- 3M Hồng</t>
  </si>
  <si>
    <t>Bộ dài tay cúc lệch La Pomme bé yêu năng động- 3M Xanh</t>
  </si>
  <si>
    <t>Body liền dài tay La Pomme bé yêu năng động - 0M Hồng</t>
  </si>
  <si>
    <t>Body liền dài tay La Pomme bé yêu năng động - 0M Xanh</t>
  </si>
  <si>
    <t>Body liền dài tay La Pomme bé yêu năng động - 3M Hồng</t>
  </si>
  <si>
    <t>Body liền dài tay La Pomme bé yêu năng động - 3M Xanh</t>
  </si>
  <si>
    <t>Bộ dài tay La Pomme cúc thẳng hoạ tiết đáng yêu - 0M Trắng tím</t>
  </si>
  <si>
    <t>Bộ dài tay La Pomme cúc thẳng hoạ tiết đáng yêu - 0M Ghi</t>
  </si>
  <si>
    <t>Bộ dài tay La Pomme cúc thẳng hoạ tiết đáng yêu - 3M Trắng tím</t>
  </si>
  <si>
    <t>Bộ dài tay La Pomme cúc thẳng hoạ tiết đáng yêu - 3M Ghi</t>
  </si>
  <si>
    <t>Bộ dài tay La Pomme cúc lệch hoạ tiết đáng yêu - 0M Trắng tím</t>
  </si>
  <si>
    <t>Bộ dài tay La Pomme cúc lệch hoạ tiết đáng yêu - 0M Ghi</t>
  </si>
  <si>
    <t>Bộ dài tay La Pomme cúc lệch hoạ tiết đáng yêu - 3M Trắng tím</t>
  </si>
  <si>
    <t>Bộ dài tay La Pomme cúc lệch hoạ tiết đáng yêu - 3M Ghi</t>
  </si>
  <si>
    <t>Body dài tay La Pomme hoạ tiết đáng yêu - 0M Trắng tím</t>
  </si>
  <si>
    <t>Body dài tay La Pomme hoạ tiết đáng yêu - 0M Ghi</t>
  </si>
  <si>
    <t>Body dài tay La Pomme hoạ tiết đáng yêu - 3M Trắng tím</t>
  </si>
  <si>
    <t>Body dài tay La Pomme hoạ tiết đáng yêu - 3M Ghi</t>
  </si>
  <si>
    <t>K001 Set 5 Khăn sữa sợi tre lụa (30x30) - Trắng</t>
  </si>
  <si>
    <t>K001 Set 5 Khăn sữa sợi tre lụa La Pomme phối màu (30x30cm) - Gấu vàng</t>
  </si>
  <si>
    <t>K001 Set 5 Khăn sữa sợi tre lụa La Pomme phối màu (30x30cm) - Kẻ hoa vàng</t>
  </si>
  <si>
    <t>K001 Set 5 Khăn sữa sợi tre lụa La Pomme phối màu (30x30cm) - Kẻ sư tử</t>
  </si>
  <si>
    <t>K001 Set 5 Khăn sữa sợi tre lụa La Pomme phối màu (30x30cm) - Gấu xanh</t>
  </si>
  <si>
    <t>Sữa chua Byba - vị dâu chuối</t>
  </si>
  <si>
    <t>Sữa chua Byba - vị ngũ cốc mật ong</t>
  </si>
  <si>
    <t>Rong biển vụn Organic Pink Fong ăn liền</t>
  </si>
  <si>
    <t>Rong biển Organic Pink Fong 4g</t>
  </si>
  <si>
    <t>Rong biển Organic Pink Fong - ít dầu</t>
  </si>
  <si>
    <t>Bánh gạo Organic Happy Food - chuối</t>
  </si>
  <si>
    <t>Bánh gạo Organic Happy Food - dâu</t>
  </si>
  <si>
    <t>Bánh gạo Organic Happy food - sữa chua</t>
  </si>
  <si>
    <t>Bánh ngũ cốc Kemy Kids - vị dâu</t>
  </si>
  <si>
    <t>Bánh ngũ cốc Kemy Kids - vị phomai</t>
  </si>
  <si>
    <t>Bánh ngũ cốc Kemy Kids - vị việt quất</t>
  </si>
  <si>
    <t>Nước uống hồng sâm trẻ em Kijang Momjang - vị dâu</t>
  </si>
  <si>
    <t>Nước uống hồng sâm trẻ em Kijang Momjang - vị táo</t>
  </si>
  <si>
    <t>Phomai sấy lạnh Naebro - vị dâu</t>
  </si>
  <si>
    <t>Phomai sấy lạnh Naebro - vị việt quất</t>
  </si>
  <si>
    <t>Phomai sấy lạnh Naebro - vị xoài</t>
  </si>
  <si>
    <t>Sữa chua sấy lạnh Babba's Baby - chuối</t>
  </si>
  <si>
    <t>Sữa chua sấy lạnh Babba's Baby - dâu</t>
  </si>
  <si>
    <t>Sữa chua sấy lạnh Babba's Baby - thanh long đỏ</t>
  </si>
  <si>
    <t>Sữa chua sấy lạnh Babba's Baby - xoài</t>
  </si>
  <si>
    <t>Sữa chua sấy lạnh Haeswim - chuối</t>
  </si>
  <si>
    <t>Sữa chua sấy lạnh Haeswim - dâu</t>
  </si>
  <si>
    <t>Sữa chua sấy lạnh Haeswim - táo</t>
  </si>
  <si>
    <t>Sữa chua sấy lạnh Haeswim - việt quất</t>
  </si>
  <si>
    <t>Dâu tây sấy khô Mom's Cook</t>
  </si>
  <si>
    <t>Táo sấy khô Mom's Cook</t>
  </si>
  <si>
    <t>Phomai hữu cơ tách muối Seoul Milk step 1</t>
  </si>
  <si>
    <t>Bánh gạo Babba's - vị dâu táo 40g</t>
  </si>
  <si>
    <t>Bánh gạo Babba's - vị táo chuối 45g</t>
  </si>
  <si>
    <t>Bánh gạo Babba's - vị thanh long đỏ 40g</t>
  </si>
  <si>
    <t>Bánh gạo Babba's - vị việt quất 45g</t>
  </si>
  <si>
    <t>Sản phẩm dinh dưỡng công thức với mục đích ăn bổ sung cho trẻ từ 1 tuổi: Nestle Nan Optipro Premium Milk Drink for Toddler 3 (800g)</t>
  </si>
  <si>
    <t>Bỉm tã dán ban ngày Applecrumby SlimDry EasyDay Tape Diapers M19(Mini, )</t>
  </si>
  <si>
    <t>Bỉm tã quần ban đêm Applecrumby AirPlus Overnight Pull Up Diapers L19 Mini</t>
  </si>
  <si>
    <t>Bỉm tã quần ban đêm Applecrumby AirPlus Overnight Pull Up DiapersXXL15 Mini</t>
  </si>
  <si>
    <t>Bỉm tã quần dán ban ngày Applecrumby SlimDry EasyDay Pull Up DiapersM19 (Mini, )</t>
  </si>
  <si>
    <t>Bỉm tã quần ban ngày Applecrumby SlimDry EasyDay Pull Up Diapers L17(Mini, )</t>
  </si>
  <si>
    <t>Bỉm tã quần ban ngày Applecrumby SlimDry EasyDay Pull Up DiapersXL15, Mini</t>
  </si>
  <si>
    <t>Bỉm tã quần ban ngày Applecrumby SlimDry EasyDay Pull Up DiapersXXL13, Mini</t>
  </si>
  <si>
    <t>Bỉm tã quần đêm Applecrumby AirPlus Overnight Pull Up Diapers M21 Mini SIZE M</t>
  </si>
  <si>
    <t>Bỉm tã quần ban đêm Applecrumby AirPlus Overnight Pull Up Diapers XL17 Mini</t>
  </si>
  <si>
    <t>Bỉm tã dán đêm Applecrumby AirPlus Overnight Tape Diapers NB20</t>
  </si>
  <si>
    <t>Bỉm tã dán đêm Applecrumby AirPlus Overnight Tape Diapers S23 Mini - size S</t>
  </si>
  <si>
    <t>Núm ti Hegen size L dành cho bé trên 6 tháng tuổi, hộp 2 núm ti</t>
  </si>
  <si>
    <t>Núm ti Hegen Y-cut dành cho bé dùng thức ăn sệt hộp 2 núm ti</t>
  </si>
  <si>
    <t>Núm ti Hegen size M dành cho bé từ 3-6 tháng tuổi hộp 2 núm ti</t>
  </si>
  <si>
    <t>Bỉm tã dán ban ngày Applecrumby SlimDry EasyDay Tape Diapers S21(Mini, )</t>
  </si>
  <si>
    <t>Máy pha sữa Baby Brezza formula pro Advanced (FRP0046)</t>
  </si>
  <si>
    <t>Ghế ngồi ô tô trẻ em Joie Stages Coal</t>
  </si>
  <si>
    <t>KHAC: 0.00%</t>
  </si>
  <si>
    <t>Modilac Expert Riz 1</t>
  </si>
  <si>
    <t>Modilac Expert Riz 2</t>
  </si>
  <si>
    <t>Modilac Expert Riz 3</t>
  </si>
  <si>
    <t>ModiLac Expert Prema</t>
  </si>
  <si>
    <t>ModiLac Doucea 1</t>
  </si>
  <si>
    <t>ModiLac Doucea 2</t>
  </si>
  <si>
    <t>ModiLac Doucea Croissance</t>
  </si>
  <si>
    <t>Váng sữa Bledina 6x55g</t>
  </si>
  <si>
    <t>Sản phẩm dinh dưỡng công thức với mục đích ăn bổ sung cho trẻ từ 10 tháng - 3 tuổi 250ml</t>
  </si>
  <si>
    <t>Sản phẩm dinh dưỡng công thức với mục đích ăn bổ sung cho trẻ từ 10 tháng - 3 tuổi 250ml (Hàng tặng không thu tiền)</t>
  </si>
  <si>
    <t>Váng sữa hữu cơ cho bé vị cacao Babybio/Organic Semolina Cocoa Cream/Crème Semoule Cacao</t>
  </si>
  <si>
    <t>Váng sữa hữu cơ cho bé vị vani Babybio/Organic Semolina Vanilla Cream/ Crème Semoule Vanille</t>
  </si>
  <si>
    <t>Trái cây nghiền hữu cơ cho bé vị táo, mâm xôi Babybio 90g (≥ 6 tháng)</t>
  </si>
  <si>
    <t>Trái cây nghiền hữu cơ cho bé vị dâu, táo, vani Babybio 90g (≥ 6 tháng)</t>
  </si>
  <si>
    <t>Trái cây nghiền hữu cơ cho bé vị lê, chuối, hạt kê Babybio 90g (≥ 6 tháng)</t>
  </si>
  <si>
    <t>Sữa chua dừa hữu cơ cho bé vị táo, lê Babybio 85g (≥ 6 tháng)</t>
  </si>
  <si>
    <t>Sữa chua dừa hữu cơ cho bé vị chuối, kiwi Babybio 85g (≥ 6 tháng)</t>
  </si>
  <si>
    <t>Sữa chua yến mạch hữu cơ cho bé vị chuối Babybio 85g (≥ 6 tháng)</t>
  </si>
  <si>
    <t>Nôi đưa trẻ em Joie Serina 2in1 Flowers Forever</t>
  </si>
  <si>
    <t>Phụ kiện - Đồ chơi giường cũi, nôi đưa, ghế rung Joie</t>
  </si>
  <si>
    <t>O'ricmeal 200ml, Lô: 2405011 - HD: 23/05/2025</t>
  </si>
  <si>
    <t>Núm ti hegen size S (2 cái ) Hegen Teat Slow )</t>
  </si>
  <si>
    <t>Bình sữa Hegen PPSU 330ml và núm ti size L dành cho bé trên 6 tháng tuổi, 1 bình 1 núm ti</t>
  </si>
  <si>
    <t>Núm ti Hegen size Extract Flow dành cho bé từ 0-1 tháng tuổi, hộp 2 núm ti</t>
  </si>
  <si>
    <t>Bỉm giấy dạng quần dành riêng cho bé gái - MomoRabbit Premium Baby Diapers Panty for girl size M, (30 miếng/bịch)</t>
  </si>
  <si>
    <t>Bỉm giấy dạng quần ban đêm cho trẻ em - Momo Rabbit Baby Overnight Pants size L, (28 miếng/bịch)</t>
  </si>
  <si>
    <t>Gối chống trào - Lụa Gấu</t>
  </si>
  <si>
    <t>Gối chống trào - Ghi gấu</t>
  </si>
  <si>
    <t>Thìa và dĩa 3 món (dừa)</t>
  </si>
  <si>
    <t>Ghế ngồi ô tô cho bé CUSCO 6406</t>
  </si>
  <si>
    <t>Ghế ngồi ô tô dùng cho trẻ em COHEN 7186</t>
  </si>
  <si>
    <t>Sản phẩm dinh dưỡng Enfagrow Natutal 1,04 kg/ hộp, 6 hộp/ thùng</t>
  </si>
  <si>
    <t>NƯỚC LỰU COLLAGEN (PREMIUM POMEGRANTE COLLAGEN)</t>
  </si>
  <si>
    <t>Dầu gội S3 hiệu Elvawell 1000ml</t>
  </si>
  <si>
    <t>Dầu xả Truffle C3 hiệu Elvawell 1000ml</t>
  </si>
  <si>
    <t>Dầu gội S1 Truffle Elvawell 1000ml</t>
  </si>
  <si>
    <t>Dầu xả C1 Truffle Elvawell 1000ml</t>
  </si>
  <si>
    <t>Dầu xả C2 Elvawell 1000ml</t>
  </si>
  <si>
    <t>Dầu gội S2 Elvawell 1000ml</t>
  </si>
  <si>
    <t>Dầu gội Moroccan Argan Oil Clear Hydrating Shampoo giúp làm sạch tóc và da đầu, 450ml/chai</t>
  </si>
  <si>
    <t>Dầu xả Moroccan Argan Oil Clear Hydrating Conditioner cung các cấp dưỡng chất giúp nuôi dưỡng tóc và mềm mượt 450ml/chai</t>
  </si>
  <si>
    <t>9353965005230 Bình nước 360 độ tập bé uống nước phát sáng - Sippy cup-Glow in the dark</t>
  </si>
  <si>
    <t>9353965005162 Bình nước 360 độ tập bé uống nước - màu hồng phấn - Sippy cup - cherry blossom</t>
  </si>
  <si>
    <t>9353965005193 Bình nước 360 độ tập bé uống nước - màu xanh ngọc pastel- Sippy cup - Bubblegum</t>
  </si>
  <si>
    <t>9353965005216 Bình nước 360 độ tập bé uống nước - màu cam pastel - Sippy cup - Tutti Frutti</t>
  </si>
  <si>
    <t>9353965010333 Disney bình nước 360 độ tập bé uống nước - Disney sippy cup - Winnie The Pooh</t>
  </si>
  <si>
    <t>Bình sữa trẻ em 170ml - Moyuum Premium PPSU All in One Bottle-Type Llama - mẫu lạc đà</t>
  </si>
  <si>
    <t>Bình sữa trẻ em 270ml - Moyuum Premium PPSU All in One Bottle-Type Llama - mẫu lạc đà</t>
  </si>
  <si>
    <t>Bình sữa trẻ em 170ml - Moyuum Premium PPSU All in One Bottle-Type Daisy - mẫu hoa cúc</t>
  </si>
  <si>
    <t>Bình sữa trẻ em 170ml - Moyuum Premium PPSU All in One Bottle-Type New Year-Mint</t>
  </si>
  <si>
    <t>Bình sữa trẻ em 270ml - Moyuum Premium PPSU All in One Bottle-Type New Year-Mint</t>
  </si>
  <si>
    <t>Bình sữa trẻ em 170ml - Moyuum Premium PPSU All in One Bottle-Type New Year-Coral Pink</t>
  </si>
  <si>
    <t>Bình sữa trẻ em 170ml - Moyuum Premium PPSU All in One Bottle-Type Morelove-Yellow - mẫu hình tim vàng</t>
  </si>
  <si>
    <t>Bình sữa trẻ em 160ml - Moyuum Premium Silicone Bottle</t>
  </si>
  <si>
    <t>Núm bình sữa trẻ em - Moyuum Real-Fit Nipple Level 2 (02 núm/hộp)</t>
  </si>
  <si>
    <t>Núm bình sữa trẻ em - Moyuum Real-Fit Nipple Level 3 (02 núm/hộp)</t>
  </si>
  <si>
    <t>Núm bình sữa trẻ em - Moyuum Real-Fit Nipple Level 4 (02 núm/hộp)</t>
  </si>
  <si>
    <t>Bình sữa trẻ em bằng thủy tinh 150ml - Moyuum Silicone Coating Glass Bottle</t>
  </si>
  <si>
    <t>Dập ghim 10</t>
  </si>
  <si>
    <t>Dao rọc giấy to</t>
  </si>
  <si>
    <t>Lưỡi dao rọc giấy</t>
  </si>
  <si>
    <t>Nước lau nhà</t>
  </si>
  <si>
    <t>Nước rửa tay</t>
  </si>
  <si>
    <t>Bút dạ bảng</t>
  </si>
  <si>
    <t>Giấy in A4 IK</t>
  </si>
  <si>
    <t>Giấy vệ sinh</t>
  </si>
  <si>
    <t>Túi rác 15kg</t>
  </si>
  <si>
    <t>Dây chun</t>
  </si>
  <si>
    <t>Phiếu chi 2 liên</t>
  </si>
  <si>
    <t>Cốc giấy</t>
  </si>
  <si>
    <t>Bông lau nhà</t>
  </si>
  <si>
    <t>Khăn lau</t>
  </si>
  <si>
    <t>Giấy in A5 plus</t>
  </si>
  <si>
    <t>Bút bi TL027 đỏ</t>
  </si>
  <si>
    <t>Pin 2 A energizer</t>
  </si>
  <si>
    <t>Dầu tràm nguyên chất AN ĐÔNG Since 1985 - Loại 100ml</t>
  </si>
  <si>
    <t>GLATIKA HAIR TECHNIQUE - Baume - Dầu xả (Tuýp 200ML)</t>
  </si>
  <si>
    <t>GLATIKA HAIR TECHNIQUE - Shampooing - Dầu gội (Tuýp 200ML)</t>
  </si>
  <si>
    <t>Sản phẩm dưỡng tóc GLATIKA HAIR TECHNIQUE - Lotion (Chai 100ML)</t>
  </si>
  <si>
    <t>Bánh mì sữa ít béo cho bé 45g, 96 gói/thùng</t>
  </si>
  <si>
    <t>Bánh mì cà rốt và bí đỏ cho bé 45g, 96 gói/thùng</t>
  </si>
  <si>
    <t>Mỳ tôm Nissin Noodle, 94g/gói, 24 gói/thùng, có 4 gói nhỏ bên trong với 2 vị</t>
  </si>
  <si>
    <t>Hạt rắc cơm Hello Kitty sprikle 40 g/gói, 80 gói/thùng</t>
  </si>
  <si>
    <t>EAU THERMALE JONZAC BEBE BIO GEL LAVANT DERMO-DOUCEUR 500ml- Gel tắm dưỡng da dành cho bé</t>
  </si>
  <si>
    <t>EAU THERMALE JONZAC CICA CREME REPARATRICE APAISANTE 40ml -Kem dưỡng phục hồi</t>
  </si>
  <si>
    <t>EAU THERMALE JONZAC BEBE BIO LINIMENT DOUX OLEO-CALCAIRE 500ml-Dung dịch dưỡng da dịu nhẹ cho bé</t>
  </si>
  <si>
    <t>BioAmicus Complete</t>
  </si>
  <si>
    <t>BioAmicus Complete (Hàng khuyến mại không thu tiền)</t>
  </si>
  <si>
    <t>Kẽm BIOLIZIN (Hàng khuyến mãi không thu tiền)</t>
  </si>
  <si>
    <t>Thực phẩm bảo vệ sức khoẻ Ferrolip</t>
  </si>
  <si>
    <t>Thực phẩm bảo vệ sức khoẻ Ferrolip (Hàng khuyến mại không thu tiền)</t>
  </si>
  <si>
    <t>Vitamin K2&amp;D3</t>
  </si>
  <si>
    <t>Vitamin K2&amp;D3 (Hàng khuyến mại không thu tiền)</t>
  </si>
  <si>
    <t>BioAmicus Omega - 3</t>
  </si>
  <si>
    <t>BioAmicus Omega - 3 (Hàng khuyến mãi không thu tiền)</t>
  </si>
  <si>
    <t>Áo choàng trẻ em (Hàng khuyến mãi không thu tiền)</t>
  </si>
  <si>
    <t>Đồ chơi trẻ em: Xe điện, loại 3 bánh, phù hợp cho trẻ từ (3-7) tuổi, vỏ nhựa PP, dùng điện ắc quy 6V/450mA, sạc qua dòng 220AC, tải trọng tối đa 30kg, KT: (67x56x49) cm, không kèm điều khiển, mới 100% (Hàng khuyến mãi không thu tiền)</t>
  </si>
  <si>
    <t>BLEDINA - Sữa chua Blédina Mini Lactés Vị Mơ 330g (6 hũ x 55g)</t>
  </si>
  <si>
    <t>BLEDINA - Sữa chua Blédina Mini Lactés Vị Dâu 330g (6 hũ x 55g)</t>
  </si>
  <si>
    <t>BLEDINA - Sữa chua Blédina Mini Lactés Vị Chuối 330g (6 hũ x 55g)</t>
  </si>
  <si>
    <t>BLEDINA - Sữa chua Blédina Mini Lactés Vị Xoài 330g (6 hũ x 55g)</t>
  </si>
  <si>
    <t>Snack ngô phô mai Gorgonzola mềm Ddoddomam 50gr</t>
  </si>
  <si>
    <t>Snack ngô vị táo Ddoddomam 25gr</t>
  </si>
  <si>
    <t>Bánh gạo ngũ cốc hữu cơ thanh dài vị rau củ Ddoddomam 30gr</t>
  </si>
  <si>
    <t>Bánh gạo ngũ cốc hữu cơ thanh dài vị trái cây Ddoddomam 30gr</t>
  </si>
  <si>
    <t>Bánh gạo hữu cơ hình que vị trái cây Ddoddomam 20gr</t>
  </si>
  <si>
    <t>Bánh gạo hữu cơ hình que vị rau củ Ddoddomam 20gr</t>
  </si>
  <si>
    <t>Bánh gạo hữu cơ hình dẹt - Canxi rong biển Ddoddomam 20gr</t>
  </si>
  <si>
    <t>Bánh gạo hữu cơ hình dẹt vị cải bó xôi Ddoddomam 20gr</t>
  </si>
  <si>
    <t>Bánh gạo hữu cơ hình dẹt vị chuối Ddoddomam 20gr</t>
  </si>
  <si>
    <t>Bánh gạo hữu cơ hình dẹt vị táo Ddoddomam 20gr</t>
  </si>
  <si>
    <t>Bánh gạo hữu cơ hình dẹt vị khoai lang tím Ddoddomam 20gr</t>
  </si>
  <si>
    <t>Sữa tươi tiệt trùng PORORO vị dâu, hiệu Seoul F&amp;B, gồm sữa nguyên chất 70%, chiết xuất nước ép dâu, vitamin</t>
  </si>
  <si>
    <t>Sữa tươi tiệt trùng PORORO vị chuối, hiệu Seoul F&amp;B, gồm sữa nguyên chất 70%,chiết xuất nước ép chuối, vitamin</t>
  </si>
  <si>
    <t>Sữa tươi tiệt trùng PORORO vị socola, hiệu Seoul F&amp;B, gồm sữa nguyên chất 70%, bột ca cao, nước,vitamin</t>
  </si>
  <si>
    <t>Sữa tươi tiệt trùng PORORO,hiệu Seoul F&amp;B, gồm sữa nguyên chất 99.969%, có pha thêm đường, vitamin</t>
  </si>
  <si>
    <t>Núm ti giả- Moyuum All Silicone Pacifier Level 2 - Raspberry màu dâu rừng (full silicone)</t>
  </si>
  <si>
    <t>Núm ti giả- Moyuum All Silicone Pacifier Level 2 - White màu trắng (full silicone)</t>
  </si>
  <si>
    <t>Núm ti giả- Moyuum All Silicone Pacifier Level 2 - Natural màu trong (full silicone)</t>
  </si>
  <si>
    <t>Núm ti giả- Moyuum All Silicone Pacifier Level 2 - Sage màu xanh (full silicone)</t>
  </si>
  <si>
    <t>SP dinh dưỡng công thức cho trẻ từ 0-6 tháng tuổi: APTAMIL ESSENSIS ORGANIC A2 PROTEIN MILK PREMIUM INFANT FORMULA (Số 1)</t>
  </si>
  <si>
    <t>Thực phẩm bổ sung Aptamil Profutura 4, dành cho trẻ từ 3 tuổi trở lên</t>
  </si>
  <si>
    <t>Sản phẩm công thức dành cho trẻ từ 1 tuổi trở lên: APTAMIL PROFUTURA 3 PREMIUM TODDLER</t>
  </si>
  <si>
    <t>Rong biển Organic Pink Fong - tách muối tách dầu</t>
  </si>
  <si>
    <t>Sữa chua Byba - vị tự nhiên</t>
  </si>
  <si>
    <t>Nước rửa bình sữa, hoa quả &amp; chén bát đậm đặc thuần chay Atono2 cho bé hương nho mẫu đơn, không dùng trong y tế, 480gr/chai, hiệu: Atono2</t>
  </si>
  <si>
    <t>Nước rửa bình sữa, hoa quả &amp; chén bát đậm đặc thuần chay Atono2 cho bé hương lá hương thảo, không dùng trong y tế, 480gr/chai, hiệu: Atono2</t>
  </si>
  <si>
    <t>Nước rửa bình sữa, hoa quả &amp; chén bát đậm đặc thuần chay Atono2 cho bé hương chanh, không dùng trong y tế, 480gr/chai, hiệu: Atono2</t>
  </si>
  <si>
    <t>Nước rửa bình sữa, hoa quả &amp; chén bát đậm đặc thuần chay Atono2 cho bé không mùi, 480gr/chai, hiệu: Atono2</t>
  </si>
  <si>
    <t>Nước xả vải thuần chay hương COTTON POWDER 1000ml/chai, Hiệu: Atono 2</t>
  </si>
  <si>
    <t>Nước xả vải thuần chay hương Forest fresh 1000ml/chai, Hiệu: Atono 2</t>
  </si>
  <si>
    <t>Nước giặt thuần chay hương COTTON POWDER 1000ml/chai, Hiệu: Atono 2</t>
  </si>
  <si>
    <t>Kem chống nắng Atono2 Baby Cream SPF 30+ ( 50ml/tuýp)</t>
  </si>
  <si>
    <t>Kem dưỡng đa năng SOS Cream, 20mlgr/tuýp, hiệu: Atono2</t>
  </si>
  <si>
    <t>Kem hăm Atono2 Oxygen Babypowder Cream cho bé, chức năng bổ sung độ ẩm và làm dịu da, 100gr/tuýp, hiệu: Atono2</t>
  </si>
  <si>
    <t>Bọt vệ sinh mông cho em bé Atono2 Oxygen, dạng bọt, 300ml/chai, hiệu: Atono2</t>
  </si>
  <si>
    <t>Gối nằm bảo vệ cổ Dono&amp; Donno họa tiết JUNGLE FRIENDS (55*40 cm)</t>
  </si>
  <si>
    <t>Chăn Duvet cao cấp Dono&amp;Dono Pure Modal baby - Clover bunny (100*140)</t>
  </si>
  <si>
    <t>Túi ngủ Muslin Big Bear Dono&amp;Dono - sz M</t>
  </si>
  <si>
    <t>Chăn cotton sợi tre 4 mùa Dono&amp;Dono Coco Bear M (106x106)</t>
  </si>
  <si>
    <t>Nước rửa bình sữa, hoa quả &amp; chén bát đậm đặc thuần chay Atono2 cho bé lá hương thảo, 480gr/túi</t>
  </si>
  <si>
    <t>Nước rửa bình sữa, hoa quả &amp; chén bát đậm đặc thuần chay Atono2 cho bé hương chanh, không dùng trong y tế 480gr/túi, hiệu: Atono2</t>
  </si>
  <si>
    <t>Viên giặt All-in-one chiết xuất tự nhiên Atono2 cho bé, dạng lỏng, 420ml/túi, hiệu: Atono2</t>
  </si>
  <si>
    <t>Sữa tắm gội 2in1 dịu nhẹ Atono2 Oxygen cho bé 300gr/chai</t>
  </si>
  <si>
    <t>Set gối chống trào KHÔNG TÚI ĐỰNG Dono&amp;Dono - Gấu Teddy Bear</t>
  </si>
  <si>
    <t>Nước rửa bình sữa, hoa quả &amp; chén bát đậm đặc thuần chay Atono2 cho bé không mùi, 480gr/túi, hiệu: Atono2</t>
  </si>
  <si>
    <t>Chăn cotton sợi tre 4 mùa Dono&amp;Dono Rainbow M (106x106)</t>
  </si>
  <si>
    <t>Túi ngủ Muslin Dono Rabbit Dono&amp;Dono - sz M</t>
  </si>
  <si>
    <t>Chăn cotton sợi tre 4 mùa Dono&amp;Dono Modern Check M (106x106)</t>
  </si>
  <si>
    <t>Gối Cool Duraron Dono&amp;Dono cho trẻ sơ sinh Dono star</t>
  </si>
  <si>
    <t>Gối Duraron Dono&amp;Dono cho trẻ sơ sinh Baby bunny</t>
  </si>
  <si>
    <t>Rau câu trái cây mùa hè cho trẻ từ 6 tháng tuổi</t>
  </si>
  <si>
    <t>Custard vani cho trẻ từ 6 tháng tuổi trở lên</t>
  </si>
  <si>
    <t>Cháo kem chuối Heinz cho trẻ từ 6 tháng +</t>
  </si>
  <si>
    <t>Hỗn hợp nghiền dành cho trẻ 4 tháng tuổi trở lên: Lê, Chuối và Táo</t>
  </si>
  <si>
    <t>Chăn Duvet Toddler cao cấp Dono&amp;Dono cho da nhạy cảm - Tiger (100*140)</t>
  </si>
  <si>
    <t>Set gối chống trào KHÔNG TÚI ĐỰNG Airmesh Dono&amp;Dono - Animal Friends</t>
  </si>
  <si>
    <t>Chăn lông tuyết DONO&amp;DONO- Honey Bear (70*90cm)</t>
  </si>
  <si>
    <t>9353965010098 Disney bình nước 360 độ tập bé uống nước - DISNEY SIPPY CUP - MICKEY</t>
  </si>
  <si>
    <t>9353965010128 Disney bình nước 360 độ tập bé uống nước - DISNEY SIPPY CUP - AURORA</t>
  </si>
  <si>
    <t>9353965010135 Disney bình nước 360 độ tập bé uống nước - DISNEY SIPPY CUP - WOODY</t>
  </si>
  <si>
    <t>935396501075 Disney sippy cup - BAMBI - Disney bình nước 360 độ tập bé uống nước - Bambi</t>
  </si>
  <si>
    <t>9353965010364 Disney bình nước 360 độ tập bé uống nước -Lion King - Disney sippy cup - Lion King</t>
  </si>
  <si>
    <t>9353965005186 Bình nước 360 độ tập bé uống nước - màu tím pastel - Sippy cup - boysenberry</t>
  </si>
  <si>
    <t>9353965005223 Bình nước 360 độ tập bé uống nước - màu vàng pastel - Sippy cup - Banana split</t>
  </si>
  <si>
    <t>810926030575 L'Ange-Khăn quấn/ khăn tắm vải bông 3 lớp 90x90 - Baby Gauze Swaddle 90x90 - Blue ( Pack 2 pc)</t>
  </si>
  <si>
    <t>810926030599 L'Ange-Khăn quấn/ khăn tắm vải bông 3 lớp 90x90 - Baby Gauze Swaddle 90x90 - Yellow ( Pack 2 pc)</t>
  </si>
  <si>
    <t>810926030216 L'Ange-Khăn tắm vải bông 6 lớp 70x120 - Bath Towel Baby Gauze Towel 70X120 6 layers - white</t>
  </si>
  <si>
    <t>810926030223 L'Ange-Khăn tắm vải bông 6 lớp 70x120 - Bath Towel Baby Gauze Towel 70X120 6 layers - blue</t>
  </si>
  <si>
    <t>810926030230 L'Ange-Khăn tắm vải bông 6 lớp 70x120 - Bath Towel Baby Gauze Towel 70X120 6 layers - pink</t>
  </si>
  <si>
    <t>Sản phẩm dinh dưỡng công thức với mục đích ăn bổ sung cho trẻ từ 0-6 tháng tuổi Bellamy's Organic Beta Genica-8TM Infant Formula số 1 800g</t>
  </si>
  <si>
    <t>Sản phẩm dinh dưỡng công thức với mục đích ăn bổ sung cho trẻ từ 6 -12 tháng tuổi Bellamy's Organic Beta Genica-8TM Follow-on Formula số 2 800g</t>
  </si>
  <si>
    <t>Sản phẩm dinh dưỡng công thức với mục đích ăn bổ sung cho trẻ trên 12 tháng tuổi Bellamy's Organic Beta Genica-8TM Toddler Milk Drink số 3 800g</t>
  </si>
  <si>
    <t>Hoa quả xay nhuyễn hỗn hợp ăn dặm dành cho trẻ trên 4 tháng tuổi Bellamy's Organic Apple, Banana, Mango with Flaxeed Pure 120g</t>
  </si>
  <si>
    <t>Hỗn hợp ăn dặm dành cho trẻ trên 6 tháng tuổi Bellamy's Organic Banana Custard with Flaxeed 120g</t>
  </si>
  <si>
    <t>Hỗn hợp ăn dặm dành cho trẻ trên 8 tháng tuổi Bellamy's Organic Vanilla &amp; Pear Custard with Chia Seed120g</t>
  </si>
  <si>
    <t>Gối chống trào Airmesh gỗ sồi - Nơ gấu</t>
  </si>
  <si>
    <t>Chăn cotton sợi tre 4 mùa Dono&amp;Dono Monobirds M (106x106)</t>
  </si>
  <si>
    <t>Chăn cotton sợi tre Dono&amp;Dono Honey Dot M(106x106)</t>
  </si>
  <si>
    <t>Chăn Duvet cao cấp Dono&amp;Dono Pure Modal baby - Honey bear (100*140)</t>
  </si>
  <si>
    <t>Chăn Duvet cao cấp Dono&amp;Dono Pure Modal baby - Dono Twinkle (100*140)</t>
  </si>
  <si>
    <t>Hộp khăn sữa Dono&amp;Dono set Big Bear - Set 10 chiếc (35*35)</t>
  </si>
  <si>
    <t>Thảm lót xe đẩy 3D airmesh Dono&amp;Dono Big Bear (41*72)</t>
  </si>
  <si>
    <t>Set gối chống trào KHÔNG TÚI ĐỰNG Dono&amp;Dono - Zoozoo Land</t>
  </si>
  <si>
    <t>Set gối chống trào ngược KHÔNG TÚI ĐỰNG Cool Airmesh Dono&amp;Dono - Honey Bear (65*80)</t>
  </si>
  <si>
    <t>Nước giặt Dnee Baby Liqid Detergent 1400ml Whiter (màu trắng)</t>
  </si>
  <si>
    <t>Nước giặt quần áo em bé D-nee tím 3L</t>
  </si>
  <si>
    <t>Nước giặt quần áo em bé D-nee tím Sweet Dream 3L</t>
  </si>
  <si>
    <t>Nước giặt quần áo em bé D-nee xanh 3L</t>
  </si>
  <si>
    <t>Nước giặt quần áo em bé D-nee xanh lá 3L</t>
  </si>
  <si>
    <t>Nước giặt quần áo em bé D-nee hồng 3L</t>
  </si>
  <si>
    <t>Nước giặt Dnee Baby Liquid Detergent 1400ml Pink (màu hồng)</t>
  </si>
  <si>
    <t>Nước giặt Dnee Baby Liquid Detergent 1400ml Blue(màu xanh da trời)</t>
  </si>
  <si>
    <t>Xe lắc trẻ em Holla HL-02173 chất liệu nhựa PP</t>
  </si>
  <si>
    <t>Đồ chơi bập bênh Holla HL-10220</t>
  </si>
  <si>
    <t>Bộ bàn ghế đồ chơi dành cho trẻ em bằng Plastics Holla HL- 10106</t>
  </si>
  <si>
    <t>Đồ chơi thú nhún cho trẻ em Umoo UM- 10152</t>
  </si>
  <si>
    <t>Gối chống trào - Lụa đỏ cherry</t>
  </si>
  <si>
    <t>Bỉm giấy dạng quần ban đêm cho trẻ em - Momo Rabbit Baby Overnight Pants size XL, (22 miếng/bịch)</t>
  </si>
  <si>
    <t>Chăn Duvet cao cấp Dono&amp;Dono Pure Modal baby - Purple Poodle (100*140)</t>
  </si>
  <si>
    <t>Hộp khăn sữa Dono&amp;Dono set Animals friend - Set 10 chiếc (35*35)</t>
  </si>
  <si>
    <t>Sữa dưỡng ẩm hữu cơ Atono2 Oxygen Lotion cho bé tuýp du lịch,30gr/tuýp, hiệu: Atono2</t>
  </si>
  <si>
    <t>Sữa tắm gội 2in1 dịu nhẹ Atono2 Oxygen cho bé chai du lịch 30gr/tuýp, hiệu: Atono2</t>
  </si>
  <si>
    <t>Chi phí dịch vụ ăn uống</t>
  </si>
  <si>
    <t>Tã dán Goo:by Extra Newborn NB 66 miếng</t>
  </si>
  <si>
    <t>Tã dán Goo:by Extra size S 52 miếng</t>
  </si>
  <si>
    <t>Tã dán Goo:by Extra size M 48 miếng</t>
  </si>
  <si>
    <t>Bỉm quần Goo:by Extra size M 58 miếng</t>
  </si>
  <si>
    <t>Bỉm quần Goo:by Extra size L 52 miếng</t>
  </si>
  <si>
    <t>Bỉm quần Goo:by Extra size XL 50 miếng</t>
  </si>
  <si>
    <t>Bỉm quần Goo:by siêu mỏng size XXL 48 miếng</t>
  </si>
  <si>
    <t>Bỉm quần Goo:by Extra size XXL 46 miếng</t>
  </si>
  <si>
    <t>Tã dán Goo:by Premium S 38 miếng</t>
  </si>
  <si>
    <t>Tã dán Goo:by Premium M 36 miếng</t>
  </si>
  <si>
    <t>Bỉm quần Goo:by Premium M 32 miếng</t>
  </si>
  <si>
    <t>Bỉm quần Goo:by Premium L 28 miếng</t>
  </si>
  <si>
    <t>Bỉm quần Goo:by Premium XL 26 miếng</t>
  </si>
  <si>
    <t>Bỉm quần Goo:by Premium XXL 24 miếng</t>
  </si>
  <si>
    <t>Khăn ướt Goo:by Premium 100 miếng</t>
  </si>
  <si>
    <t>Thực phẩm bảo vệ sức khỏe ARKOGELULES OMEGA 3 (hộp 180 viên)</t>
  </si>
  <si>
    <t>Giấy in A4 Plus</t>
  </si>
  <si>
    <t>File cạnh A4</t>
  </si>
  <si>
    <t>Nước lau kính</t>
  </si>
  <si>
    <t>Nước lau sàn</t>
  </si>
  <si>
    <t>Nước tẩy vệ sinh</t>
  </si>
  <si>
    <t>Ống cắm bút lưới</t>
  </si>
  <si>
    <t>EAU THERMALE JONZAC BEBE BIO GEL LAVANT DERMO-DOUCEUR 250ml- Gel tắm dưỡng da dành cho bé</t>
  </si>
  <si>
    <t>Máy hút bụi giường nệm, nhãn hiệu Moaz BéBé. Model: MB - 037</t>
  </si>
  <si>
    <t>Thiết bị vệ sinh mũi dùng trong gia đình, nhãn hiệu: Moaz BéBé. Ký hiệu: MB - 056</t>
  </si>
  <si>
    <t>Máy tạo ẩm không khí, nhãn hiệu: Moaz BéBé. Model: MB - 065</t>
  </si>
  <si>
    <t>Nhiệt kế hồng ngoại. Nhãn hiệu: Moaz BéBé. Ký hiệu: MB-024 dùng pin DC3V 2xAAA</t>
  </si>
  <si>
    <t>Máy hâm sữa siêu tốc, nhãn hiệu: Moaz BéBé. Model: MB-033</t>
  </si>
  <si>
    <t>Máy hâm sữa di động không dây. Nhãn hiệu: Moaz BéBé. Model: MB - 069</t>
  </si>
  <si>
    <t>Máy tiệt trùng bằng tia UVC, sấy khô bằng khí nóng, nhãn hiệu: Moaz BéBé. Model: MB - 073</t>
  </si>
  <si>
    <t>Máy tiệt trùng bằng tia UVC, sấy khô bằng khí nóng, nhãn hiệu: Moaz BéBé. Model: MB - 082</t>
  </si>
  <si>
    <t>Máy tiệt trùng bằng tia UVC, sấy khô bằng khí nóng, nhãn hiệu: Moaz BéBé. Model: MB - 072</t>
  </si>
  <si>
    <t>Máy tiệt trùng sấy khô bình sữa bằng tia UVC-Ion (Không có chức năng đun sôi nước), nhãn hiệu: Moaz BéBé. Model: MB - 089</t>
  </si>
  <si>
    <t>Bánh ngũ cốc Babba's Baby - phô mai</t>
  </si>
  <si>
    <t>Bánh ngũ cốc Babba's Baby - sữa</t>
  </si>
  <si>
    <t>Bỉm dính trẻ em size NB,TP:vải không dệt, chất hấp thu Polymer, giấy không bụi,dây cao su, loại dùng một lần, 64 miếng/bịch, hiệu UNIJOY, mới 100%, 1UNK=1BAO=6BỊCH</t>
  </si>
  <si>
    <t>Bỉm dính trẻ em size S,TP:vải không dệt, chất hấp thu Polymer, giấy không bụi,dây cao su, loại dùng một lần, 62 miếng/bịch, hiệu UNIJOY, mới 100%, 1UNK=1BAO=6BỊCH</t>
  </si>
  <si>
    <t>Bỉm dính trẻ em size M,TP:vải không dệt, chất hấp thu Polymer, giấy không bụi,dây cao su, loại dùng một lần, 56 miếng/bịch, hiệu UNIJOY, mới 100%, 1UNK=1BAO=6BỊCH</t>
  </si>
  <si>
    <t>Bỉm quần trẻ em size M,TP:vải không dệt, chất hấp thu Polymer, giấy không bụi,dây cao su, loại dùng một lần, 48 miếng/bịch, hiệu UNIJOY, mới 100%, 1UNK=1BAO=6BỊCH</t>
  </si>
  <si>
    <t>Bỉm quần trẻ em size L,TP:vải không dệt, chất hấp thu Polymer, giấy không bụi,dây cao su, loại dùng một lần, 46 miếng/bịch, hiệu UNIJOY, mới 100%, 1UNK=1BAO=6BỊCH</t>
  </si>
  <si>
    <t>Bỉm quần trẻ em size XL,TP:vải không dệt, chất hấp thu Polymer, giấy không bụi,dây cao su, loại dùng một lần, 44 miếng/bịch, hiệu UNIJOY, mới 100%, 1UNK=1BAO=6BỊCH</t>
  </si>
  <si>
    <t>Bỉm quần trẻ em size XXL,TP:vải không dệt, chất hấp thu Polymer, giấy không bụi,dây cao su, loại dùng một lần, 42 miếng/bịch, hiệu UNIJOY, mới 100%, 1UNK=1BAO=6BỊCH</t>
  </si>
  <si>
    <t>Xe scooter trẻ em Scoot and Ride Highwaykick 1 (Steel)</t>
  </si>
  <si>
    <t>Quà tặng Scoot and Ride - Bình nước Inochi màu Xanh chàm</t>
  </si>
  <si>
    <t>Xe scooter trẻ em Scoot and Ride Highwaykick 1 Lifestyle (Zebra)</t>
  </si>
  <si>
    <t>Ghế ăn trẻ em Joie Multiply 6in1 Portrait</t>
  </si>
  <si>
    <t>Ghế ngồi ô tô trẻ em Joie Stages Gray Flannel</t>
  </si>
  <si>
    <t>Ghế ăn trẻ em Joie Multiply 6in1 Flowers Forever</t>
  </si>
  <si>
    <t>BH11367</t>
  </si>
  <si>
    <t>11/18/2024</t>
  </si>
  <si>
    <t>TM/CK</t>
  </si>
  <si>
    <t>TỔNG HỢP TỒN KHO</t>
  </si>
  <si>
    <t>Từ ngày 01/01/2024 đến ngày 07/8/2024</t>
  </si>
  <si>
    <t>Cuối kỳ</t>
  </si>
  <si>
    <t>Tên kho : KHO HÀNG HÓA (121 )</t>
  </si>
  <si>
    <t>AP123</t>
  </si>
  <si>
    <t>Nguyễn Văn A</t>
  </si>
  <si>
    <t>Công ty CP ABC</t>
  </si>
  <si>
    <t>123456789</t>
  </si>
  <si>
    <t>89 Hoàng Thành, Ba Đình, Hà Nội</t>
  </si>
  <si>
    <t>TM/CK/Qua TIKI</t>
  </si>
  <si>
    <t>Có</t>
  </si>
  <si>
    <t>nguyenvana@gmail.com</t>
  </si>
  <si>
    <t>TP. Hồ Chí Minh</t>
  </si>
  <si>
    <t/>
  </si>
  <si>
    <t>CK</t>
  </si>
  <si>
    <t>AP124</t>
  </si>
  <si>
    <t>Hoàng Ngọc K</t>
  </si>
  <si>
    <t>Công ty TNHH MKN</t>
  </si>
  <si>
    <t>124957364</t>
  </si>
  <si>
    <t>18 Thiên Cầm, Hoàng Mai, Hà Nội</t>
  </si>
  <si>
    <t>01689283646</t>
  </si>
  <si>
    <t>AP125</t>
  </si>
  <si>
    <t>Bùi Bình D</t>
  </si>
  <si>
    <t>Công ty TM Hoàng Q</t>
  </si>
  <si>
    <t>109283474</t>
  </si>
  <si>
    <t>64 Lê Trực, Hoàn Kiếm, Hà Nội</t>
  </si>
  <si>
    <t>0123498763</t>
  </si>
  <si>
    <t xml:space="preserve"> Số 64</t>
  </si>
  <si>
    <t>Quận Thủ Đức</t>
  </si>
  <si>
    <t>Phường Trường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</si>
</sst>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Microsoft Sans Serif"/>
      <family val="2"/>
    </font>
    <font>
      <b/>
      <sz val="14"/>
      <color theme="1"/>
      <name val="Times New Roman"/>
      <family val="1"/>
    </font>
    <font>
      <sz val="8"/>
      <color rgb="FF000000"/>
      <name val="Microsoft Sans Serif"/>
      <family val="2"/>
    </font>
    <font>
      <b/>
      <sz val="8"/>
      <name val="Microsoft Sans Serif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u val="singleAccounting"/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2CFF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/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 style="thin">
        <color rgb="FF8DA1DE"/>
      </bottom>
      <diagonal/>
    </border>
  </borders>
  <cellStyleXfs count="2">
    <xf numFmtId="0" fontId="0" fillId="0" borderId="0"/>
    <xf numFmtId="164" applyNumberFormat="1" fontId="6" applyFont="0" fillId="0" applyFill="0" borderId="0" applyBorder="0" applyProtection="0" applyAlignment="0"/>
  </cellStyleXfs>
  <cellXfs count="56">
    <xf numFmtId="0" fontId="0" fillId="0" borderId="0" xfId="0"/>
    <xf numFmtId="40" applyNumberFormat="1" fontId="2" applyFont="1" fillId="0" borderId="1" applyBorder="1" xfId="0" applyAlignment="1">
      <alignment horizontal="right" vertical="center"/>
    </xf>
    <xf numFmtId="38" applyNumberFormat="1" fontId="2" applyFont="1" fillId="0" borderId="1" applyBorder="1" xfId="0" applyAlignment="1">
      <alignment horizontal="right" vertical="center"/>
    </xf>
    <xf numFmtId="0" fontId="5" applyFont="1" fillId="3" applyFill="1" borderId="4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38" applyNumberFormat="1" fontId="4" applyFont="1" fillId="2" applyFill="1" borderId="5" applyBorder="1" xfId="0" applyAlignment="1">
      <alignment horizontal="center" vertical="center" wrapText="1"/>
    </xf>
    <xf numFmtId="40" applyNumberFormat="1" fontId="2" applyFont="1" fillId="3" applyFill="1" borderId="1" applyBorder="1" xfId="0" applyAlignment="1">
      <alignment horizontal="right" vertical="center"/>
    </xf>
    <xf numFmtId="40" applyNumberFormat="1" fontId="0" fillId="0" borderId="0" xfId="0"/>
    <xf numFmtId="38" applyNumberFormat="1" fontId="0" fillId="0" borderId="0" xfId="0"/>
    <xf numFmtId="40" applyNumberFormat="1" fontId="4" applyFont="1" fillId="2" applyFill="1" borderId="5" applyBorder="1" xfId="0" applyAlignment="1">
      <alignment horizontal="center" vertical="center" wrapText="1"/>
    </xf>
    <xf numFmtId="0" fontId="8" applyFont="1" fillId="0" borderId="1" applyBorder="1" xfId="0" applyAlignment="1">
      <alignment horizontal="left" vertical="center"/>
    </xf>
    <xf numFmtId="40" applyNumberFormat="1" fontId="8" applyFont="1" fillId="0" borderId="1" applyBorder="1" xfId="0" applyAlignment="1">
      <alignment horizontal="right" vertical="center"/>
    </xf>
    <xf numFmtId="38" applyNumberFormat="1" fontId="8" applyFont="1" fillId="0" borderId="1" applyBorder="1" xfId="0" applyAlignment="1">
      <alignment horizontal="right" vertical="center"/>
    </xf>
    <xf numFmtId="0" fontId="9" applyFont="1" fillId="4" applyFill="1" borderId="5" applyBorder="1" xfId="0" applyAlignment="1">
      <alignment vertical="center" wrapText="1"/>
    </xf>
    <xf numFmtId="40" applyNumberFormat="1" fontId="9" applyFont="1" fillId="4" applyFill="1" borderId="5" applyBorder="1" xfId="0" applyAlignment="1">
      <alignment horizontal="center" vertical="center" wrapText="1"/>
    </xf>
    <xf numFmtId="38" applyNumberFormat="1" fontId="9" applyFont="1" fillId="4" applyFill="1" borderId="5" applyBorder="1" xfId="0" applyAlignment="1">
      <alignment horizontal="center" vertical="center" wrapText="1"/>
    </xf>
    <xf numFmtId="0" fontId="10" applyFont="1" fillId="4" applyFill="1" borderId="0" xfId="0" applyAlignment="1">
      <alignment vertical="center"/>
    </xf>
    <xf numFmtId="0" fontId="10" applyFont="1" fillId="4" applyFill="1" borderId="0" xfId="0" applyAlignment="1">
      <alignment horizontal="center" vertical="center"/>
    </xf>
    <xf numFmtId="0" fontId="10" applyFont="1" fillId="0" borderId="0" xfId="0" applyAlignment="1">
      <alignment vertical="center"/>
    </xf>
    <xf numFmtId="0" fontId="7" applyFont="1" fillId="0" borderId="0" xfId="0" applyAlignment="1">
      <alignment vertical="center"/>
    </xf>
    <xf numFmtId="0" fontId="7" applyFont="1" fillId="0" borderId="0" xfId="0" applyAlignment="1">
      <alignment horizontal="center" vertical="center"/>
    </xf>
    <xf numFmtId="165" applyNumberFormat="1" fontId="7" applyFont="1" fillId="0" borderId="0" xfId="1" applyAlignment="1">
      <alignment vertical="center"/>
    </xf>
    <xf numFmtId="165" applyNumberFormat="1" fontId="7" applyFont="1" fillId="0" borderId="0" xfId="1" applyAlignment="1">
      <alignment horizontal="center" vertical="center"/>
    </xf>
    <xf numFmtId="165" applyNumberFormat="1" fontId="11" applyFont="1" fillId="0" borderId="0" xfId="1" applyAlignment="1">
      <alignment vertical="center"/>
    </xf>
    <xf numFmtId="165" applyNumberFormat="1" fontId="11" applyFont="1" fillId="0" borderId="0" xfId="1" applyAlignment="1">
      <alignment horizontal="center" vertical="center"/>
    </xf>
    <xf numFmtId="0" fontId="10" applyFont="1" fillId="5" applyFill="1" borderId="0" xfId="0" applyAlignment="1">
      <alignment vertical="center"/>
    </xf>
    <xf numFmtId="165" applyNumberFormat="1" fontId="7" applyFont="1" fillId="5" applyFill="1" borderId="0" xfId="0" applyAlignment="1">
      <alignment vertical="center"/>
    </xf>
    <xf numFmtId="9" applyNumberFormat="1" fontId="7" applyFont="1" fillId="5" applyFill="1" borderId="0" xfId="0" applyAlignment="1">
      <alignment vertical="center"/>
    </xf>
    <xf numFmtId="0" fontId="7" applyFont="1" fillId="0" borderId="0" xfId="0" applyAlignment="1">
      <alignment horizontal="center" vertical="center"/>
    </xf>
    <xf numFmtId="0" fontId="7" applyFont="1" fillId="0" borderId="0" xfId="0" applyAlignment="1">
      <alignment vertical="center" wrapText="1"/>
    </xf>
    <xf numFmtId="14" applyNumberFormat="1" fontId="7" applyFont="1" fillId="0" borderId="0" xfId="0" applyAlignment="1">
      <alignment vertical="center"/>
    </xf>
    <xf numFmtId="0" fontId="8" applyFont="1" fillId="0" borderId="1" applyBorder="1" xfId="0" applyAlignment="1">
      <alignment horizontal="left" vertical="center" wrapText="1"/>
    </xf>
    <xf numFmtId="0" fontId="7" applyFont="1" fillId="0" borderId="0" xfId="0" applyAlignment="1">
      <alignment horizontal="center" vertical="center" wrapText="1"/>
    </xf>
    <xf numFmtId="165" applyNumberFormat="1" fontId="11" applyFont="1" fillId="0" borderId="0" xfId="1" applyAlignment="1">
      <alignment vertical="center" wrapText="1"/>
    </xf>
    <xf numFmtId="165" applyNumberFormat="1" fontId="11" applyFont="1" fillId="0" borderId="0" xfId="1" applyAlignment="1">
      <alignment horizontal="center" vertical="center" wrapText="1"/>
    </xf>
    <xf numFmtId="0" fontId="10" applyFont="1" fillId="4" applyFill="1" borderId="0" xfId="0" applyAlignment="1">
      <alignment vertical="center" wrapText="1"/>
    </xf>
    <xf numFmtId="0" fontId="10" applyFont="1" fillId="4" applyFill="1" borderId="0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40" applyNumberFormat="1" fontId="8" applyFont="1" fillId="0" borderId="1" applyBorder="1" xfId="0" applyAlignment="1">
      <alignment horizontal="right" vertical="center" wrapText="1"/>
    </xf>
    <xf numFmtId="38" applyNumberFormat="1" fontId="8" applyFont="1" fillId="0" borderId="1" applyBorder="1" xfId="0" applyAlignment="1">
      <alignment horizontal="right" vertical="center" wrapText="1"/>
    </xf>
    <xf numFmtId="165" applyNumberFormat="1" fontId="7" applyFont="1" fillId="0" borderId="0" xfId="1" applyAlignment="1">
      <alignment vertical="center" wrapText="1"/>
    </xf>
    <xf numFmtId="165" applyNumberFormat="1" fontId="7" applyFont="1" fillId="0" borderId="0" xfId="1" applyAlignment="1">
      <alignment horizontal="center" vertical="center" wrapText="1"/>
    </xf>
    <xf numFmtId="9" applyNumberFormat="1" fontId="7" applyFont="1" fillId="0" borderId="0" xfId="0" applyAlignment="1">
      <alignment horizontal="center" vertical="center" wrapText="1"/>
    </xf>
    <xf numFmtId="9" applyNumberFormat="1" fontId="7" applyFont="1" fillId="0" applyFill="1" borderId="0" xfId="0" applyAlignment="1">
      <alignment horizontal="center" vertical="center" wrapText="1"/>
    </xf>
    <xf numFmtId="0" fontId="8" applyFont="1" fillId="0" applyFill="1" borderId="1" applyBorder="1" xfId="0" applyAlignment="1">
      <alignment horizontal="left" vertical="center" wrapText="1"/>
    </xf>
    <xf numFmtId="0" fontId="3" applyFont="1" fillId="0" borderId="0" xfId="0" applyAlignment="1">
      <alignment horizontal="center"/>
    </xf>
    <xf numFmtId="0" fontId="1" applyFont="1" fillId="0" borderId="0" xfId="0" applyAlignment="1">
      <alignment horizontal="center"/>
    </xf>
    <xf numFmtId="0" fontId="4" applyFont="1" fillId="2" applyFill="1" borderId="5" applyBorder="1" xfId="0" applyAlignment="1">
      <alignment horizontal="center" vertical="center" wrapText="1"/>
    </xf>
    <xf numFmtId="0" fontId="4" applyFont="1" fillId="2" applyFill="1" borderId="3" applyBorder="1" xfId="0" applyAlignment="1">
      <alignment horizontal="center" vertical="center" wrapText="1"/>
    </xf>
    <xf numFmtId="0" fontId="4" applyFont="1" fillId="2" applyFill="1" borderId="6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 wrapText="1"/>
    </xf>
    <xf numFmtId="0" fontId="10" applyFont="1" fillId="6" applyFill="1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10" applyFont="1" fillId="6" applyFill="1" borderId="0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0" fontId="12" applyFont="1" fillId="0" border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6"/>
  <sheetViews>
    <sheetView zoomScaleNormal="100" workbookViewId="0">
      <selection activeCell="E15" sqref="E15"/>
    </sheetView>
  </sheetViews>
  <sheetFormatPr defaultColWidth="9.140625" defaultRowHeight="15" outlineLevelRow="1" x14ac:dyDescent="0.25"/>
  <cols>
    <col min="1" max="1" width="1.42578125" customWidth="1"/>
    <col min="2" max="2" width="14.28515625" customWidth="1"/>
    <col min="3" max="3" width="30" customWidth="1"/>
    <col min="4" max="4" width="14.28515625" customWidth="1"/>
    <col min="5" max="5" width="17.140625" customWidth="1" style="7"/>
    <col min="6" max="6" width="17.140625" customWidth="1" style="8"/>
  </cols>
  <sheetData>
    <row r="1" ht="18.75">
      <c r="A1" s="45" t="s">
        <v>907</v>
      </c>
      <c r="B1" s="45"/>
      <c r="C1" s="45"/>
      <c r="D1" s="45"/>
      <c r="E1" s="45"/>
      <c r="F1" s="45"/>
    </row>
    <row r="2">
      <c r="A2" s="46" t="s">
        <v>908</v>
      </c>
      <c r="B2" s="46"/>
      <c r="C2" s="46"/>
      <c r="D2" s="46"/>
      <c r="E2" s="46"/>
      <c r="F2" s="46"/>
    </row>
    <row r="3" ht="16.5" customHeight="1">
      <c r="B3" s="47" t="s">
        <v>48</v>
      </c>
      <c r="C3" s="47" t="s">
        <v>49</v>
      </c>
      <c r="D3" s="47" t="s">
        <v>50</v>
      </c>
      <c r="E3" s="49" t="s">
        <v>909</v>
      </c>
      <c r="F3" s="50"/>
    </row>
    <row r="4" ht="15" customHeight="1">
      <c r="B4" s="48"/>
      <c r="C4" s="48"/>
      <c r="D4" s="48"/>
      <c r="E4" s="9" t="s">
        <v>51</v>
      </c>
      <c r="F4" s="5" t="s">
        <v>53</v>
      </c>
    </row>
    <row r="5">
      <c r="A5" s="3" t="s">
        <v>910</v>
      </c>
      <c r="E5" s="6">
        <f>SUM(E6:E126)</f>
        <v>9773</v>
      </c>
      <c r="F5" s="6">
        <f>SUM(F6:F126)</f>
        <v>893926909</v>
      </c>
    </row>
    <row r="6" outlineLevel="1">
      <c r="B6" s="4" t="s">
        <v>61</v>
      </c>
      <c r="C6" s="4" t="s">
        <v>62</v>
      </c>
      <c r="D6" s="4" t="s">
        <v>63</v>
      </c>
      <c r="E6" s="1">
        <v>61</v>
      </c>
      <c r="F6" s="2">
        <v>6100000</v>
      </c>
    </row>
    <row r="7" outlineLevel="1">
      <c r="B7" s="4" t="s">
        <v>65</v>
      </c>
      <c r="C7" s="4" t="s">
        <v>66</v>
      </c>
      <c r="D7" s="4" t="s">
        <v>63</v>
      </c>
      <c r="E7" s="1">
        <v>74</v>
      </c>
      <c r="F7" s="2">
        <v>0</v>
      </c>
    </row>
    <row r="8" outlineLevel="1">
      <c r="B8" s="4" t="s">
        <v>67</v>
      </c>
      <c r="C8" s="4" t="s">
        <v>68</v>
      </c>
      <c r="D8" s="4" t="s">
        <v>69</v>
      </c>
      <c r="E8" s="1">
        <v>24</v>
      </c>
      <c r="F8" s="2">
        <v>4930000</v>
      </c>
    </row>
    <row r="9" outlineLevel="1">
      <c r="B9" s="4" t="s">
        <v>71</v>
      </c>
      <c r="C9" s="4" t="s">
        <v>72</v>
      </c>
      <c r="D9" s="4" t="s">
        <v>73</v>
      </c>
      <c r="E9" s="1">
        <v>4</v>
      </c>
      <c r="F9" s="2">
        <v>1253376</v>
      </c>
    </row>
    <row r="10" outlineLevel="1">
      <c r="B10" s="4" t="s">
        <v>75</v>
      </c>
      <c r="C10" s="4" t="s">
        <v>76</v>
      </c>
      <c r="D10" s="4" t="s">
        <v>69</v>
      </c>
      <c r="E10" s="1">
        <v>167</v>
      </c>
      <c r="F10" s="2">
        <v>15679445</v>
      </c>
    </row>
    <row r="11" outlineLevel="1">
      <c r="B11" s="4" t="s">
        <v>77</v>
      </c>
      <c r="C11" s="4" t="s">
        <v>78</v>
      </c>
      <c r="D11" s="4" t="s">
        <v>69</v>
      </c>
      <c r="E11" s="1">
        <v>170</v>
      </c>
      <c r="F11" s="2">
        <v>16107022</v>
      </c>
    </row>
    <row r="12" outlineLevel="1">
      <c r="B12" s="4" t="s">
        <v>80</v>
      </c>
      <c r="C12" s="4" t="s">
        <v>81</v>
      </c>
      <c r="D12" s="4" t="s">
        <v>69</v>
      </c>
      <c r="E12" s="1">
        <v>289</v>
      </c>
      <c r="F12" s="2">
        <v>27225113</v>
      </c>
    </row>
    <row r="13" outlineLevel="1">
      <c r="B13" s="4" t="s">
        <v>83</v>
      </c>
      <c r="C13" s="4" t="s">
        <v>84</v>
      </c>
      <c r="D13" s="4" t="s">
        <v>69</v>
      </c>
      <c r="E13" s="1">
        <v>327</v>
      </c>
      <c r="F13" s="2">
        <v>31209265</v>
      </c>
    </row>
    <row r="14" outlineLevel="1">
      <c r="B14" s="4" t="s">
        <v>86</v>
      </c>
      <c r="C14" s="4" t="s">
        <v>87</v>
      </c>
      <c r="D14" s="4" t="s">
        <v>88</v>
      </c>
      <c r="E14" s="1">
        <v>6</v>
      </c>
      <c r="F14" s="2">
        <v>1148000</v>
      </c>
    </row>
    <row r="15" outlineLevel="1">
      <c r="B15" s="4" t="s">
        <v>91</v>
      </c>
      <c r="C15" s="4" t="s">
        <v>92</v>
      </c>
      <c r="D15" s="4" t="s">
        <v>69</v>
      </c>
      <c r="E15" s="1">
        <v>190</v>
      </c>
      <c r="F15" s="2">
        <v>18525000</v>
      </c>
    </row>
    <row r="16" outlineLevel="1">
      <c r="B16" s="4" t="s">
        <v>94</v>
      </c>
      <c r="C16" s="4" t="s">
        <v>95</v>
      </c>
      <c r="D16" s="4" t="s">
        <v>69</v>
      </c>
      <c r="E16" s="1">
        <v>288</v>
      </c>
      <c r="F16" s="2">
        <v>28080000</v>
      </c>
    </row>
    <row r="17" outlineLevel="1">
      <c r="B17" s="4" t="s">
        <v>97</v>
      </c>
      <c r="C17" s="4" t="s">
        <v>98</v>
      </c>
      <c r="D17" s="4" t="s">
        <v>69</v>
      </c>
      <c r="E17" s="1">
        <v>95</v>
      </c>
      <c r="F17" s="2">
        <v>9262500</v>
      </c>
    </row>
    <row r="18" outlineLevel="1">
      <c r="B18" s="4" t="s">
        <v>100</v>
      </c>
      <c r="C18" s="4" t="s">
        <v>101</v>
      </c>
      <c r="D18" s="4" t="s">
        <v>102</v>
      </c>
      <c r="E18" s="1">
        <v>390</v>
      </c>
      <c r="F18" s="2">
        <v>18720000</v>
      </c>
    </row>
    <row r="19" outlineLevel="1">
      <c r="B19" s="4" t="s">
        <v>104</v>
      </c>
      <c r="C19" s="4" t="s">
        <v>105</v>
      </c>
      <c r="D19" s="4" t="s">
        <v>63</v>
      </c>
      <c r="E19" s="1">
        <v>912</v>
      </c>
      <c r="F19" s="2">
        <v>8550000</v>
      </c>
    </row>
    <row r="20" outlineLevel="1">
      <c r="B20" s="4" t="s">
        <v>107</v>
      </c>
      <c r="C20" s="4" t="s">
        <v>108</v>
      </c>
      <c r="D20" s="4" t="s">
        <v>63</v>
      </c>
      <c r="E20" s="1">
        <v>376</v>
      </c>
      <c r="F20" s="2">
        <v>8460000</v>
      </c>
    </row>
    <row r="21" outlineLevel="1">
      <c r="B21" s="4" t="s">
        <v>109</v>
      </c>
      <c r="C21" s="4" t="s">
        <v>110</v>
      </c>
      <c r="D21" s="4" t="s">
        <v>102</v>
      </c>
      <c r="E21" s="1">
        <v>1416</v>
      </c>
      <c r="F21" s="2">
        <v>8850000</v>
      </c>
    </row>
    <row r="22" outlineLevel="1">
      <c r="B22" s="4" t="s">
        <v>112</v>
      </c>
      <c r="C22" s="4" t="s">
        <v>113</v>
      </c>
      <c r="D22" s="4" t="s">
        <v>102</v>
      </c>
      <c r="E22" s="1">
        <v>880</v>
      </c>
      <c r="F22" s="2">
        <v>6600000</v>
      </c>
    </row>
    <row r="23" outlineLevel="1">
      <c r="B23" s="4" t="s">
        <v>115</v>
      </c>
      <c r="C23" s="4" t="s">
        <v>116</v>
      </c>
      <c r="D23" s="4" t="s">
        <v>88</v>
      </c>
      <c r="E23" s="1">
        <v>6</v>
      </c>
      <c r="F23" s="2">
        <v>1200000</v>
      </c>
    </row>
    <row r="24" outlineLevel="1">
      <c r="B24" s="4" t="s">
        <v>118</v>
      </c>
      <c r="C24" s="4" t="s">
        <v>119</v>
      </c>
      <c r="D24" s="4" t="s">
        <v>88</v>
      </c>
      <c r="E24" s="1">
        <v>2</v>
      </c>
      <c r="F24" s="2">
        <v>880000</v>
      </c>
    </row>
    <row r="25" outlineLevel="1">
      <c r="B25" s="4" t="s">
        <v>121</v>
      </c>
      <c r="C25" s="4" t="s">
        <v>122</v>
      </c>
      <c r="D25" s="4" t="s">
        <v>88</v>
      </c>
      <c r="E25" s="1">
        <v>5</v>
      </c>
      <c r="F25" s="2">
        <v>1200000</v>
      </c>
    </row>
    <row r="26" outlineLevel="1">
      <c r="B26" s="4" t="s">
        <v>124</v>
      </c>
      <c r="C26" s="4" t="s">
        <v>125</v>
      </c>
      <c r="D26" s="4" t="s">
        <v>88</v>
      </c>
      <c r="E26" s="1">
        <v>9</v>
      </c>
      <c r="F26" s="2">
        <v>1980000</v>
      </c>
    </row>
    <row r="27" outlineLevel="1">
      <c r="B27" s="4" t="s">
        <v>127</v>
      </c>
      <c r="C27" s="4" t="s">
        <v>128</v>
      </c>
      <c r="D27" s="4" t="s">
        <v>88</v>
      </c>
      <c r="E27" s="1">
        <v>4</v>
      </c>
      <c r="F27" s="2">
        <v>800000</v>
      </c>
    </row>
    <row r="28" outlineLevel="1">
      <c r="B28" s="4" t="s">
        <v>130</v>
      </c>
      <c r="C28" s="4" t="s">
        <v>131</v>
      </c>
      <c r="D28" s="4" t="s">
        <v>88</v>
      </c>
      <c r="E28" s="1">
        <v>7</v>
      </c>
      <c r="F28" s="2">
        <v>1540000</v>
      </c>
    </row>
    <row r="29" outlineLevel="1">
      <c r="B29" s="4" t="s">
        <v>133</v>
      </c>
      <c r="C29" s="4" t="s">
        <v>134</v>
      </c>
      <c r="D29" s="4" t="s">
        <v>102</v>
      </c>
      <c r="E29" s="1">
        <v>72</v>
      </c>
      <c r="F29" s="2">
        <v>18600000</v>
      </c>
    </row>
    <row r="30" outlineLevel="1">
      <c r="B30" s="4" t="s">
        <v>136</v>
      </c>
      <c r="C30" s="4" t="s">
        <v>137</v>
      </c>
      <c r="D30" s="4" t="s">
        <v>69</v>
      </c>
      <c r="E30" s="1">
        <v>7</v>
      </c>
      <c r="F30" s="2">
        <v>1213333</v>
      </c>
    </row>
    <row r="31" outlineLevel="1">
      <c r="B31" s="4" t="s">
        <v>139</v>
      </c>
      <c r="C31" s="4" t="s">
        <v>140</v>
      </c>
      <c r="D31" s="4" t="s">
        <v>69</v>
      </c>
      <c r="E31" s="1">
        <v>90</v>
      </c>
      <c r="F31" s="2">
        <v>5100000</v>
      </c>
    </row>
    <row r="32" outlineLevel="1">
      <c r="B32" s="4" t="s">
        <v>142</v>
      </c>
      <c r="C32" s="4" t="s">
        <v>143</v>
      </c>
      <c r="D32" s="4" t="s">
        <v>69</v>
      </c>
      <c r="E32" s="1">
        <v>66</v>
      </c>
      <c r="F32" s="2">
        <v>3520000</v>
      </c>
    </row>
    <row r="33" outlineLevel="1">
      <c r="B33" s="4" t="s">
        <v>145</v>
      </c>
      <c r="C33" s="4" t="s">
        <v>146</v>
      </c>
      <c r="D33" s="4" t="s">
        <v>69</v>
      </c>
      <c r="E33" s="1">
        <v>70</v>
      </c>
      <c r="F33" s="2">
        <v>11760000</v>
      </c>
    </row>
    <row r="34" outlineLevel="1">
      <c r="B34" s="4" t="s">
        <v>148</v>
      </c>
      <c r="C34" s="4" t="s">
        <v>149</v>
      </c>
      <c r="D34" s="4" t="s">
        <v>69</v>
      </c>
      <c r="E34" s="1">
        <v>80</v>
      </c>
      <c r="F34" s="2">
        <v>14160000</v>
      </c>
    </row>
    <row r="35" outlineLevel="1">
      <c r="B35" s="4" t="s">
        <v>151</v>
      </c>
      <c r="C35" s="4" t="s">
        <v>152</v>
      </c>
      <c r="D35" s="4" t="s">
        <v>69</v>
      </c>
      <c r="E35" s="1">
        <v>85</v>
      </c>
      <c r="F35" s="2">
        <v>13005000</v>
      </c>
    </row>
    <row r="36" outlineLevel="1">
      <c r="B36" s="4" t="s">
        <v>154</v>
      </c>
      <c r="C36" s="4" t="s">
        <v>155</v>
      </c>
      <c r="D36" s="4" t="s">
        <v>69</v>
      </c>
      <c r="E36" s="1">
        <v>39</v>
      </c>
      <c r="F36" s="2">
        <v>5544000</v>
      </c>
    </row>
    <row r="37" outlineLevel="1">
      <c r="B37" s="4" t="s">
        <v>157</v>
      </c>
      <c r="C37" s="4" t="s">
        <v>158</v>
      </c>
      <c r="D37" s="4" t="s">
        <v>69</v>
      </c>
      <c r="E37" s="1">
        <v>36</v>
      </c>
      <c r="F37" s="2">
        <v>6683000</v>
      </c>
    </row>
    <row r="38" outlineLevel="1">
      <c r="B38" s="4" t="s">
        <v>160</v>
      </c>
      <c r="C38" s="4" t="s">
        <v>161</v>
      </c>
      <c r="D38" s="4" t="s">
        <v>69</v>
      </c>
      <c r="E38" s="1">
        <v>25</v>
      </c>
      <c r="F38" s="2">
        <v>4375000</v>
      </c>
    </row>
    <row r="39" outlineLevel="1">
      <c r="B39" s="4" t="s">
        <v>162</v>
      </c>
      <c r="C39" s="4" t="s">
        <v>163</v>
      </c>
      <c r="D39" s="4" t="s">
        <v>102</v>
      </c>
      <c r="E39" s="1">
        <v>44</v>
      </c>
      <c r="F39" s="2">
        <v>7500000</v>
      </c>
    </row>
    <row r="40" outlineLevel="1">
      <c r="B40" s="4" t="s">
        <v>164</v>
      </c>
      <c r="C40" s="4" t="s">
        <v>165</v>
      </c>
      <c r="D40" s="4" t="s">
        <v>166</v>
      </c>
      <c r="E40" s="1">
        <v>100</v>
      </c>
      <c r="F40" s="2">
        <v>0</v>
      </c>
    </row>
    <row r="41" outlineLevel="1">
      <c r="B41" s="4" t="s">
        <v>168</v>
      </c>
      <c r="C41" s="4" t="s">
        <v>169</v>
      </c>
      <c r="D41" s="4" t="s">
        <v>69</v>
      </c>
      <c r="E41" s="1">
        <v>100</v>
      </c>
      <c r="F41" s="2">
        <v>7500000</v>
      </c>
    </row>
    <row r="42" outlineLevel="1">
      <c r="B42" s="4" t="s">
        <v>171</v>
      </c>
      <c r="C42" s="4" t="s">
        <v>172</v>
      </c>
      <c r="D42" s="4" t="s">
        <v>69</v>
      </c>
      <c r="E42" s="1">
        <v>100</v>
      </c>
      <c r="F42" s="2">
        <v>7500000</v>
      </c>
    </row>
    <row r="43" outlineLevel="1">
      <c r="B43" s="4" t="s">
        <v>174</v>
      </c>
      <c r="C43" s="4" t="s">
        <v>175</v>
      </c>
      <c r="D43" s="4" t="s">
        <v>69</v>
      </c>
      <c r="E43" s="1">
        <v>100</v>
      </c>
      <c r="F43" s="2">
        <v>7500000</v>
      </c>
    </row>
    <row r="44" outlineLevel="1">
      <c r="B44" s="4" t="s">
        <v>177</v>
      </c>
      <c r="C44" s="4" t="s">
        <v>178</v>
      </c>
      <c r="D44" s="4" t="s">
        <v>69</v>
      </c>
      <c r="E44" s="1">
        <v>100</v>
      </c>
      <c r="F44" s="2">
        <v>8500000</v>
      </c>
    </row>
    <row r="45" outlineLevel="1">
      <c r="B45" s="4" t="s">
        <v>179</v>
      </c>
      <c r="C45" s="4" t="s">
        <v>180</v>
      </c>
      <c r="D45" s="4" t="s">
        <v>69</v>
      </c>
      <c r="E45" s="1">
        <v>100</v>
      </c>
      <c r="F45" s="2">
        <v>8500000</v>
      </c>
    </row>
    <row r="46" outlineLevel="1">
      <c r="B46" s="4" t="s">
        <v>182</v>
      </c>
      <c r="C46" s="4" t="s">
        <v>183</v>
      </c>
      <c r="D46" s="4" t="s">
        <v>69</v>
      </c>
      <c r="E46" s="1">
        <v>100</v>
      </c>
      <c r="F46" s="2">
        <v>8500000</v>
      </c>
    </row>
    <row r="47" outlineLevel="1">
      <c r="B47" s="4" t="s">
        <v>185</v>
      </c>
      <c r="C47" s="4" t="s">
        <v>186</v>
      </c>
      <c r="D47" s="4" t="s">
        <v>69</v>
      </c>
      <c r="E47" s="1">
        <v>100</v>
      </c>
      <c r="F47" s="2">
        <v>9000000</v>
      </c>
    </row>
    <row r="48" outlineLevel="1">
      <c r="B48" s="4" t="s">
        <v>188</v>
      </c>
      <c r="C48" s="4" t="s">
        <v>189</v>
      </c>
      <c r="D48" s="4" t="s">
        <v>166</v>
      </c>
      <c r="E48" s="1">
        <v>300</v>
      </c>
      <c r="F48" s="2">
        <v>3000000</v>
      </c>
    </row>
    <row r="49" outlineLevel="1">
      <c r="B49" s="4" t="s">
        <v>191</v>
      </c>
      <c r="C49" s="4" t="s">
        <v>192</v>
      </c>
      <c r="D49" s="4" t="s">
        <v>193</v>
      </c>
      <c r="E49" s="1">
        <v>30</v>
      </c>
      <c r="F49" s="2">
        <v>3900000</v>
      </c>
    </row>
    <row r="50" outlineLevel="1">
      <c r="B50" s="4" t="s">
        <v>195</v>
      </c>
      <c r="C50" s="4" t="s">
        <v>196</v>
      </c>
      <c r="D50" s="4" t="s">
        <v>193</v>
      </c>
      <c r="E50" s="1">
        <v>30</v>
      </c>
      <c r="F50" s="2">
        <v>3900000</v>
      </c>
    </row>
    <row r="51" outlineLevel="1">
      <c r="B51" s="4" t="s">
        <v>198</v>
      </c>
      <c r="C51" s="4" t="s">
        <v>199</v>
      </c>
      <c r="D51" s="4" t="s">
        <v>193</v>
      </c>
      <c r="E51" s="1">
        <v>30</v>
      </c>
      <c r="F51" s="2">
        <v>3900000</v>
      </c>
    </row>
    <row r="52" outlineLevel="1">
      <c r="B52" s="4" t="s">
        <v>201</v>
      </c>
      <c r="C52" s="4" t="s">
        <v>202</v>
      </c>
      <c r="D52" s="4" t="s">
        <v>193</v>
      </c>
      <c r="E52" s="1">
        <v>30</v>
      </c>
      <c r="F52" s="2">
        <v>3900000</v>
      </c>
    </row>
    <row r="53" outlineLevel="1">
      <c r="B53" s="4" t="s">
        <v>204</v>
      </c>
      <c r="C53" s="4" t="s">
        <v>205</v>
      </c>
      <c r="D53" s="4" t="s">
        <v>193</v>
      </c>
      <c r="E53" s="1">
        <v>30</v>
      </c>
      <c r="F53" s="2">
        <v>4800000</v>
      </c>
    </row>
    <row r="54" outlineLevel="1">
      <c r="B54" s="4" t="s">
        <v>208</v>
      </c>
      <c r="C54" s="4" t="s">
        <v>209</v>
      </c>
      <c r="D54" s="4" t="s">
        <v>193</v>
      </c>
      <c r="E54" s="1">
        <v>30</v>
      </c>
      <c r="F54" s="2">
        <v>4800000</v>
      </c>
    </row>
    <row r="55" outlineLevel="1">
      <c r="B55" s="4" t="s">
        <v>211</v>
      </c>
      <c r="C55" s="4" t="s">
        <v>212</v>
      </c>
      <c r="D55" s="4" t="s">
        <v>193</v>
      </c>
      <c r="E55" s="1">
        <v>30</v>
      </c>
      <c r="F55" s="2">
        <v>3720000</v>
      </c>
    </row>
    <row r="56" outlineLevel="1">
      <c r="B56" s="4" t="s">
        <v>214</v>
      </c>
      <c r="C56" s="4" t="s">
        <v>215</v>
      </c>
      <c r="D56" s="4" t="s">
        <v>102</v>
      </c>
      <c r="E56" s="1">
        <v>30</v>
      </c>
      <c r="F56" s="2">
        <v>5460000</v>
      </c>
    </row>
    <row r="57" outlineLevel="1">
      <c r="B57" s="4" t="s">
        <v>217</v>
      </c>
      <c r="C57" s="4" t="s">
        <v>218</v>
      </c>
      <c r="D57" s="4" t="s">
        <v>73</v>
      </c>
      <c r="E57" s="1">
        <v>5</v>
      </c>
      <c r="F57" s="2">
        <v>900000</v>
      </c>
    </row>
    <row r="58" outlineLevel="1">
      <c r="B58" s="4" t="s">
        <v>220</v>
      </c>
      <c r="C58" s="4" t="s">
        <v>221</v>
      </c>
      <c r="D58" s="4" t="s">
        <v>34</v>
      </c>
      <c r="E58" s="1">
        <v>22</v>
      </c>
      <c r="F58" s="2">
        <v>7788000</v>
      </c>
    </row>
    <row r="59" outlineLevel="1">
      <c r="B59" s="4" t="s">
        <v>223</v>
      </c>
      <c r="C59" s="4" t="s">
        <v>224</v>
      </c>
      <c r="D59" s="4" t="s">
        <v>37</v>
      </c>
      <c r="E59" s="1">
        <v>10</v>
      </c>
      <c r="F59" s="2">
        <v>1500000</v>
      </c>
    </row>
    <row r="60" outlineLevel="1">
      <c r="B60" s="4" t="s">
        <v>226</v>
      </c>
      <c r="C60" s="4" t="s">
        <v>227</v>
      </c>
      <c r="D60" s="4" t="s">
        <v>37</v>
      </c>
      <c r="E60" s="1">
        <v>10</v>
      </c>
      <c r="F60" s="2">
        <v>1500000</v>
      </c>
    </row>
    <row r="61" outlineLevel="1">
      <c r="B61" s="4" t="s">
        <v>228</v>
      </c>
      <c r="C61" s="4" t="s">
        <v>229</v>
      </c>
      <c r="D61" s="4" t="s">
        <v>37</v>
      </c>
      <c r="E61" s="1">
        <v>10</v>
      </c>
      <c r="F61" s="2">
        <v>1500000</v>
      </c>
    </row>
    <row r="62" outlineLevel="1">
      <c r="B62" s="4" t="s">
        <v>231</v>
      </c>
      <c r="C62" s="4" t="s">
        <v>232</v>
      </c>
      <c r="D62" s="4" t="s">
        <v>102</v>
      </c>
      <c r="E62" s="1">
        <v>42</v>
      </c>
      <c r="F62" s="2">
        <v>18396000</v>
      </c>
    </row>
    <row r="63" outlineLevel="1">
      <c r="B63" s="4" t="s">
        <v>234</v>
      </c>
      <c r="C63" s="4" t="s">
        <v>235</v>
      </c>
      <c r="D63" s="4" t="s">
        <v>193</v>
      </c>
      <c r="E63" s="1">
        <v>1</v>
      </c>
      <c r="F63" s="2">
        <v>4760000</v>
      </c>
    </row>
    <row r="64" outlineLevel="1">
      <c r="B64" s="4" t="s">
        <v>237</v>
      </c>
      <c r="C64" s="4" t="s">
        <v>238</v>
      </c>
      <c r="D64" s="4" t="s">
        <v>37</v>
      </c>
      <c r="E64" s="1">
        <v>30</v>
      </c>
      <c r="F64" s="2">
        <v>12750000</v>
      </c>
    </row>
    <row r="65" outlineLevel="1">
      <c r="B65" s="4" t="s">
        <v>240</v>
      </c>
      <c r="C65" s="4" t="s">
        <v>241</v>
      </c>
      <c r="D65" s="4" t="s">
        <v>88</v>
      </c>
      <c r="E65" s="1">
        <v>16</v>
      </c>
      <c r="F65" s="2">
        <v>8560000</v>
      </c>
    </row>
    <row r="66" outlineLevel="1">
      <c r="B66" s="4" t="s">
        <v>243</v>
      </c>
      <c r="C66" s="4" t="s">
        <v>244</v>
      </c>
      <c r="D66" s="4" t="s">
        <v>102</v>
      </c>
      <c r="E66" s="1">
        <v>2</v>
      </c>
      <c r="F66" s="2">
        <v>10600000</v>
      </c>
    </row>
    <row r="67" outlineLevel="1">
      <c r="B67" s="4" t="s">
        <v>246</v>
      </c>
      <c r="C67" s="4" t="s">
        <v>247</v>
      </c>
      <c r="D67" s="4" t="s">
        <v>102</v>
      </c>
      <c r="E67" s="1">
        <v>32</v>
      </c>
      <c r="F67" s="2">
        <v>1920000</v>
      </c>
    </row>
    <row r="68" outlineLevel="1">
      <c r="B68" s="4" t="s">
        <v>249</v>
      </c>
      <c r="C68" s="4" t="s">
        <v>250</v>
      </c>
      <c r="D68" s="4" t="s">
        <v>102</v>
      </c>
      <c r="E68" s="1">
        <v>40</v>
      </c>
      <c r="F68" s="2">
        <v>2400000</v>
      </c>
    </row>
    <row r="69" outlineLevel="1">
      <c r="B69" s="4" t="s">
        <v>252</v>
      </c>
      <c r="C69" s="4" t="s">
        <v>253</v>
      </c>
      <c r="D69" s="4" t="s">
        <v>166</v>
      </c>
      <c r="E69" s="1">
        <v>48</v>
      </c>
      <c r="F69" s="2">
        <v>8400000</v>
      </c>
    </row>
    <row r="70" outlineLevel="1">
      <c r="B70" s="4" t="s">
        <v>255</v>
      </c>
      <c r="C70" s="4" t="s">
        <v>256</v>
      </c>
      <c r="D70" s="4" t="s">
        <v>166</v>
      </c>
      <c r="E70" s="1">
        <v>30</v>
      </c>
      <c r="F70" s="2">
        <v>6900000</v>
      </c>
    </row>
    <row r="71" outlineLevel="1">
      <c r="B71" s="4" t="s">
        <v>257</v>
      </c>
      <c r="C71" s="4" t="s">
        <v>258</v>
      </c>
      <c r="D71" s="4" t="s">
        <v>166</v>
      </c>
      <c r="E71" s="1">
        <v>44</v>
      </c>
      <c r="F71" s="2">
        <v>8360000</v>
      </c>
    </row>
    <row r="72" outlineLevel="1">
      <c r="B72" s="4" t="s">
        <v>260</v>
      </c>
      <c r="C72" s="4" t="s">
        <v>261</v>
      </c>
      <c r="D72" s="4" t="s">
        <v>34</v>
      </c>
      <c r="E72" s="1">
        <v>30</v>
      </c>
      <c r="F72" s="2">
        <v>21150000</v>
      </c>
    </row>
    <row r="73" outlineLevel="1">
      <c r="B73" s="4" t="s">
        <v>262</v>
      </c>
      <c r="C73" s="4" t="s">
        <v>263</v>
      </c>
      <c r="D73" s="4" t="s">
        <v>88</v>
      </c>
      <c r="E73" s="1">
        <v>2</v>
      </c>
      <c r="F73" s="2">
        <v>2260000</v>
      </c>
    </row>
    <row r="74" outlineLevel="1">
      <c r="B74" s="4" t="s">
        <v>264</v>
      </c>
      <c r="C74" s="4" t="s">
        <v>265</v>
      </c>
      <c r="D74" s="4" t="s">
        <v>88</v>
      </c>
      <c r="E74" s="1">
        <v>2</v>
      </c>
      <c r="F74" s="2">
        <v>1040000</v>
      </c>
    </row>
    <row r="75" outlineLevel="1">
      <c r="B75" s="4" t="s">
        <v>266</v>
      </c>
      <c r="C75" s="4" t="s">
        <v>267</v>
      </c>
      <c r="D75" s="4" t="s">
        <v>88</v>
      </c>
      <c r="E75" s="1">
        <v>2</v>
      </c>
      <c r="F75" s="2">
        <v>1040000</v>
      </c>
    </row>
    <row r="76" outlineLevel="1">
      <c r="B76" s="4" t="s">
        <v>268</v>
      </c>
      <c r="C76" s="4" t="s">
        <v>269</v>
      </c>
      <c r="D76" s="4" t="s">
        <v>102</v>
      </c>
      <c r="E76" s="1">
        <v>1</v>
      </c>
      <c r="F76" s="2">
        <v>5700000</v>
      </c>
    </row>
    <row r="77" outlineLevel="1">
      <c r="B77" s="4" t="s">
        <v>270</v>
      </c>
      <c r="C77" s="4" t="s">
        <v>271</v>
      </c>
      <c r="D77" s="4" t="s">
        <v>102</v>
      </c>
      <c r="E77" s="1">
        <v>1</v>
      </c>
      <c r="F77" s="2">
        <v>185000</v>
      </c>
    </row>
    <row r="78" outlineLevel="1">
      <c r="B78" s="4" t="s">
        <v>272</v>
      </c>
      <c r="C78" s="4" t="s">
        <v>273</v>
      </c>
      <c r="D78" s="4" t="s">
        <v>102</v>
      </c>
      <c r="E78" s="1">
        <v>1</v>
      </c>
      <c r="F78" s="2">
        <v>420000</v>
      </c>
    </row>
    <row r="79" outlineLevel="1">
      <c r="B79" s="4" t="s">
        <v>274</v>
      </c>
      <c r="C79" s="4" t="s">
        <v>275</v>
      </c>
      <c r="D79" s="4" t="s">
        <v>73</v>
      </c>
      <c r="E79" s="1">
        <v>2</v>
      </c>
      <c r="F79" s="2">
        <v>752000</v>
      </c>
    </row>
    <row r="80" outlineLevel="1">
      <c r="B80" s="4" t="s">
        <v>276</v>
      </c>
      <c r="C80" s="4" t="s">
        <v>277</v>
      </c>
      <c r="D80" s="4" t="s">
        <v>73</v>
      </c>
      <c r="E80" s="1">
        <v>1</v>
      </c>
      <c r="F80" s="2">
        <v>3200000</v>
      </c>
    </row>
    <row r="81" outlineLevel="1">
      <c r="B81" s="4" t="s">
        <v>278</v>
      </c>
      <c r="C81" s="4" t="s">
        <v>279</v>
      </c>
      <c r="D81" s="4" t="s">
        <v>73</v>
      </c>
      <c r="E81" s="1">
        <v>2</v>
      </c>
      <c r="F81" s="2">
        <v>1700000</v>
      </c>
    </row>
    <row r="82" outlineLevel="1">
      <c r="B82" s="4" t="s">
        <v>280</v>
      </c>
      <c r="C82" s="4" t="s">
        <v>281</v>
      </c>
      <c r="D82" s="4" t="s">
        <v>37</v>
      </c>
      <c r="E82" s="1">
        <v>5</v>
      </c>
      <c r="F82" s="2">
        <v>875000</v>
      </c>
    </row>
    <row r="83" outlineLevel="1">
      <c r="B83" s="4" t="s">
        <v>282</v>
      </c>
      <c r="C83" s="4" t="s">
        <v>283</v>
      </c>
      <c r="D83" s="4" t="s">
        <v>102</v>
      </c>
      <c r="E83" s="1">
        <v>1</v>
      </c>
      <c r="F83" s="2">
        <v>1580000</v>
      </c>
    </row>
    <row r="84" outlineLevel="1">
      <c r="B84" s="4" t="s">
        <v>284</v>
      </c>
      <c r="C84" s="4" t="s">
        <v>138</v>
      </c>
      <c r="D84" s="4" t="s">
        <v>69</v>
      </c>
      <c r="E84" s="1">
        <v>15</v>
      </c>
      <c r="F84" s="2">
        <v>2097841</v>
      </c>
    </row>
    <row r="85" outlineLevel="1">
      <c r="B85" s="4" t="s">
        <v>286</v>
      </c>
      <c r="C85" s="4" t="s">
        <v>190</v>
      </c>
      <c r="D85" s="4" t="s">
        <v>69</v>
      </c>
      <c r="E85" s="1">
        <v>16</v>
      </c>
      <c r="F85" s="2">
        <v>1513449</v>
      </c>
    </row>
    <row r="86" outlineLevel="1">
      <c r="B86" s="4" t="s">
        <v>288</v>
      </c>
      <c r="C86" s="4" t="s">
        <v>103</v>
      </c>
      <c r="D86" s="4" t="s">
        <v>102</v>
      </c>
      <c r="E86" s="1">
        <v>1</v>
      </c>
      <c r="F86" s="2">
        <v>1640000</v>
      </c>
    </row>
    <row r="87" outlineLevel="1">
      <c r="B87" s="4" t="s">
        <v>289</v>
      </c>
      <c r="C87" s="4" t="s">
        <v>99</v>
      </c>
      <c r="D87" s="4" t="s">
        <v>69</v>
      </c>
      <c r="E87" s="1">
        <v>21</v>
      </c>
      <c r="F87" s="2">
        <v>2738232</v>
      </c>
    </row>
    <row r="88" outlineLevel="1">
      <c r="B88" s="4" t="s">
        <v>290</v>
      </c>
      <c r="C88" s="4" t="s">
        <v>153</v>
      </c>
      <c r="D88" s="4" t="s">
        <v>69</v>
      </c>
      <c r="E88" s="1">
        <v>29</v>
      </c>
      <c r="F88" s="2">
        <v>3618134</v>
      </c>
    </row>
    <row r="89" outlineLevel="1">
      <c r="B89" s="4" t="s">
        <v>291</v>
      </c>
      <c r="C89" s="4" t="s">
        <v>93</v>
      </c>
      <c r="D89" s="4" t="s">
        <v>69</v>
      </c>
      <c r="E89" s="1">
        <v>63</v>
      </c>
      <c r="F89" s="2">
        <v>5550632</v>
      </c>
    </row>
    <row r="90" outlineLevel="1">
      <c r="B90" s="4" t="s">
        <v>292</v>
      </c>
      <c r="C90" s="4" t="s">
        <v>85</v>
      </c>
      <c r="D90" s="4" t="s">
        <v>73</v>
      </c>
      <c r="E90" s="1">
        <v>3</v>
      </c>
      <c r="F90" s="2">
        <v>3050000</v>
      </c>
    </row>
    <row r="91" outlineLevel="1">
      <c r="B91" s="4" t="s">
        <v>293</v>
      </c>
      <c r="C91" s="4" t="s">
        <v>82</v>
      </c>
      <c r="D91" s="4" t="s">
        <v>73</v>
      </c>
      <c r="E91" s="1">
        <v>2</v>
      </c>
      <c r="F91" s="2">
        <v>3400000</v>
      </c>
    </row>
    <row r="92" outlineLevel="1">
      <c r="B92" s="4" t="s">
        <v>294</v>
      </c>
      <c r="C92" s="4" t="s">
        <v>295</v>
      </c>
      <c r="D92" s="4" t="s">
        <v>166</v>
      </c>
      <c r="E92" s="1">
        <v>15</v>
      </c>
      <c r="F92" s="2">
        <v>0</v>
      </c>
    </row>
    <row r="93" outlineLevel="1">
      <c r="B93" s="4" t="s">
        <v>296</v>
      </c>
      <c r="C93" s="4" t="s">
        <v>297</v>
      </c>
      <c r="D93" s="4" t="s">
        <v>73</v>
      </c>
      <c r="E93" s="1">
        <v>5</v>
      </c>
      <c r="F93" s="2">
        <v>1460000</v>
      </c>
    </row>
    <row r="94" outlineLevel="1">
      <c r="B94" s="4" t="s">
        <v>299</v>
      </c>
      <c r="C94" s="4" t="s">
        <v>300</v>
      </c>
      <c r="D94" s="4" t="s">
        <v>102</v>
      </c>
      <c r="E94" s="1">
        <v>18</v>
      </c>
      <c r="F94" s="2">
        <v>1357000</v>
      </c>
    </row>
    <row r="95" outlineLevel="1">
      <c r="B95" s="4" t="s">
        <v>301</v>
      </c>
      <c r="C95" s="4" t="s">
        <v>302</v>
      </c>
      <c r="D95" s="4" t="s">
        <v>69</v>
      </c>
      <c r="E95" s="1">
        <v>30</v>
      </c>
      <c r="F95" s="2">
        <v>5036341</v>
      </c>
    </row>
    <row r="96" outlineLevel="1">
      <c r="B96" s="4" t="s">
        <v>304</v>
      </c>
      <c r="C96" s="4" t="s">
        <v>305</v>
      </c>
      <c r="D96" s="4" t="s">
        <v>69</v>
      </c>
      <c r="E96" s="1">
        <v>63</v>
      </c>
      <c r="F96" s="2">
        <v>6886383</v>
      </c>
    </row>
    <row r="97" outlineLevel="1">
      <c r="B97" s="4" t="s">
        <v>306</v>
      </c>
      <c r="C97" s="4" t="s">
        <v>307</v>
      </c>
      <c r="D97" s="4" t="s">
        <v>37</v>
      </c>
      <c r="E97" s="1">
        <v>50</v>
      </c>
      <c r="F97" s="2">
        <v>7980000</v>
      </c>
    </row>
    <row r="98" outlineLevel="1">
      <c r="B98" s="4" t="s">
        <v>308</v>
      </c>
      <c r="C98" s="4" t="s">
        <v>309</v>
      </c>
      <c r="D98" s="4" t="s">
        <v>102</v>
      </c>
      <c r="E98" s="1">
        <v>26</v>
      </c>
      <c r="F98" s="2">
        <v>2280000</v>
      </c>
    </row>
    <row r="99" outlineLevel="1">
      <c r="B99" s="4" t="s">
        <v>310</v>
      </c>
      <c r="C99" s="4" t="s">
        <v>311</v>
      </c>
      <c r="D99" s="4" t="s">
        <v>166</v>
      </c>
      <c r="E99" s="1">
        <v>4</v>
      </c>
      <c r="F99" s="2">
        <v>0</v>
      </c>
    </row>
    <row r="100" outlineLevel="1">
      <c r="B100" s="4" t="s">
        <v>312</v>
      </c>
      <c r="C100" s="4" t="s">
        <v>313</v>
      </c>
      <c r="D100" s="4" t="s">
        <v>166</v>
      </c>
      <c r="E100" s="1">
        <v>120</v>
      </c>
      <c r="F100" s="2">
        <v>9000000</v>
      </c>
    </row>
    <row r="101" outlineLevel="1">
      <c r="B101" s="4" t="s">
        <v>314</v>
      </c>
      <c r="C101" s="4" t="s">
        <v>315</v>
      </c>
      <c r="D101" s="4" t="s">
        <v>166</v>
      </c>
      <c r="E101" s="1">
        <v>28</v>
      </c>
      <c r="F101" s="2">
        <v>3450000</v>
      </c>
    </row>
    <row r="102" outlineLevel="1">
      <c r="B102" s="4" t="s">
        <v>316</v>
      </c>
      <c r="C102" s="4" t="s">
        <v>317</v>
      </c>
      <c r="D102" s="4" t="s">
        <v>166</v>
      </c>
      <c r="E102" s="1">
        <v>74</v>
      </c>
      <c r="F102" s="2">
        <v>5550000</v>
      </c>
    </row>
    <row r="103" outlineLevel="1">
      <c r="B103" s="4" t="s">
        <v>319</v>
      </c>
      <c r="C103" s="4" t="s">
        <v>320</v>
      </c>
      <c r="D103" s="4" t="s">
        <v>166</v>
      </c>
      <c r="E103" s="1">
        <v>101</v>
      </c>
      <c r="F103" s="2">
        <v>23160610</v>
      </c>
    </row>
    <row r="104" outlineLevel="1">
      <c r="B104" s="4" t="s">
        <v>321</v>
      </c>
      <c r="C104" s="4" t="s">
        <v>322</v>
      </c>
      <c r="D104" s="4" t="s">
        <v>323</v>
      </c>
      <c r="E104" s="1">
        <v>62</v>
      </c>
      <c r="F104" s="2">
        <v>17360000</v>
      </c>
    </row>
    <row r="105" outlineLevel="1">
      <c r="B105" s="4" t="s">
        <v>324</v>
      </c>
      <c r="C105" s="4" t="s">
        <v>325</v>
      </c>
      <c r="D105" s="4" t="s">
        <v>323</v>
      </c>
      <c r="E105" s="1">
        <v>28</v>
      </c>
      <c r="F105" s="2">
        <v>0</v>
      </c>
    </row>
    <row r="106" outlineLevel="1">
      <c r="B106" s="4" t="s">
        <v>326</v>
      </c>
      <c r="C106" s="4" t="s">
        <v>327</v>
      </c>
      <c r="D106" s="4" t="s">
        <v>37</v>
      </c>
      <c r="E106" s="1">
        <v>2</v>
      </c>
      <c r="F106" s="2">
        <v>0</v>
      </c>
    </row>
    <row r="107" outlineLevel="1">
      <c r="B107" s="4" t="s">
        <v>328</v>
      </c>
      <c r="C107" s="4" t="s">
        <v>329</v>
      </c>
      <c r="D107" s="4" t="s">
        <v>69</v>
      </c>
      <c r="E107" s="1">
        <v>44</v>
      </c>
      <c r="F107" s="2">
        <v>4560000</v>
      </c>
    </row>
    <row r="108" outlineLevel="1">
      <c r="B108" s="4" t="s">
        <v>330</v>
      </c>
      <c r="C108" s="4" t="s">
        <v>331</v>
      </c>
      <c r="D108" s="4" t="s">
        <v>69</v>
      </c>
      <c r="E108" s="1">
        <v>65</v>
      </c>
      <c r="F108" s="2">
        <v>5200000</v>
      </c>
    </row>
    <row r="109" outlineLevel="1">
      <c r="B109" s="4" t="s">
        <v>332</v>
      </c>
      <c r="C109" s="4" t="s">
        <v>333</v>
      </c>
      <c r="D109" s="4" t="s">
        <v>69</v>
      </c>
      <c r="E109" s="1">
        <v>83</v>
      </c>
      <c r="F109" s="2">
        <v>6727150</v>
      </c>
    </row>
    <row r="110" outlineLevel="1">
      <c r="B110" s="4" t="s">
        <v>334</v>
      </c>
      <c r="C110" s="4" t="s">
        <v>335</v>
      </c>
      <c r="D110" s="4" t="s">
        <v>102</v>
      </c>
      <c r="E110" s="1">
        <v>38</v>
      </c>
      <c r="F110" s="2">
        <v>889650</v>
      </c>
    </row>
    <row r="111" outlineLevel="1">
      <c r="B111" s="4" t="s">
        <v>336</v>
      </c>
      <c r="C111" s="4" t="s">
        <v>285</v>
      </c>
      <c r="D111" s="4" t="s">
        <v>337</v>
      </c>
      <c r="E111" s="1">
        <v>92</v>
      </c>
      <c r="F111" s="2">
        <v>11500000</v>
      </c>
    </row>
    <row r="112" outlineLevel="1">
      <c r="B112" s="4" t="s">
        <v>338</v>
      </c>
      <c r="C112" s="4" t="s">
        <v>339</v>
      </c>
      <c r="D112" s="4" t="s">
        <v>37</v>
      </c>
      <c r="E112" s="1">
        <v>2</v>
      </c>
      <c r="F112" s="2">
        <v>0</v>
      </c>
    </row>
    <row r="113" outlineLevel="1">
      <c r="B113" s="4" t="s">
        <v>340</v>
      </c>
      <c r="C113" s="4" t="s">
        <v>287</v>
      </c>
      <c r="D113" s="4" t="s">
        <v>63</v>
      </c>
      <c r="E113" s="1">
        <v>22</v>
      </c>
      <c r="F113" s="2">
        <v>51835485</v>
      </c>
    </row>
    <row r="114" outlineLevel="1">
      <c r="B114" s="4" t="s">
        <v>341</v>
      </c>
      <c r="C114" s="4" t="s">
        <v>342</v>
      </c>
      <c r="D114" s="4" t="s">
        <v>166</v>
      </c>
      <c r="E114" s="1">
        <v>98</v>
      </c>
      <c r="F114" s="2">
        <v>3808835</v>
      </c>
    </row>
    <row r="115" outlineLevel="1">
      <c r="B115" s="4" t="s">
        <v>343</v>
      </c>
      <c r="C115" s="4" t="s">
        <v>344</v>
      </c>
      <c r="D115" s="4" t="s">
        <v>37</v>
      </c>
      <c r="E115" s="1">
        <v>2</v>
      </c>
      <c r="F115" s="2">
        <v>0</v>
      </c>
    </row>
    <row r="116" outlineLevel="1">
      <c r="B116" s="4" t="s">
        <v>345</v>
      </c>
      <c r="C116" s="4" t="s">
        <v>346</v>
      </c>
      <c r="D116" s="4" t="s">
        <v>166</v>
      </c>
      <c r="E116" s="1">
        <v>70</v>
      </c>
      <c r="F116" s="2">
        <v>5390000</v>
      </c>
    </row>
    <row r="117" outlineLevel="1">
      <c r="B117" s="4" t="s">
        <v>347</v>
      </c>
      <c r="C117" s="4" t="s">
        <v>348</v>
      </c>
      <c r="D117" s="4" t="s">
        <v>166</v>
      </c>
      <c r="E117" s="1">
        <v>84</v>
      </c>
      <c r="F117" s="2">
        <v>4753714</v>
      </c>
    </row>
    <row r="118" outlineLevel="1">
      <c r="B118" s="4" t="s">
        <v>349</v>
      </c>
      <c r="C118" s="4" t="s">
        <v>350</v>
      </c>
      <c r="D118" s="4" t="s">
        <v>166</v>
      </c>
      <c r="E118" s="1">
        <v>80</v>
      </c>
      <c r="F118" s="2">
        <v>2960000</v>
      </c>
    </row>
    <row r="119" outlineLevel="1">
      <c r="B119" s="4" t="s">
        <v>351</v>
      </c>
      <c r="C119" s="4" t="s">
        <v>352</v>
      </c>
      <c r="D119" s="4" t="s">
        <v>353</v>
      </c>
      <c r="E119" s="1">
        <v>8</v>
      </c>
      <c r="F119" s="2">
        <v>4015000</v>
      </c>
    </row>
    <row r="120" outlineLevel="1">
      <c r="B120" s="4" t="s">
        <v>354</v>
      </c>
      <c r="C120" s="4" t="s">
        <v>355</v>
      </c>
      <c r="D120" s="4" t="s">
        <v>73</v>
      </c>
      <c r="E120" s="1">
        <v>6</v>
      </c>
      <c r="F120" s="2">
        <v>2520000</v>
      </c>
    </row>
    <row r="121" outlineLevel="1">
      <c r="B121" s="4" t="s">
        <v>356</v>
      </c>
      <c r="C121" s="4" t="s">
        <v>357</v>
      </c>
      <c r="D121" s="4" t="s">
        <v>73</v>
      </c>
      <c r="E121" s="1">
        <v>2</v>
      </c>
      <c r="F121" s="2">
        <v>820000</v>
      </c>
    </row>
    <row r="122" outlineLevel="1">
      <c r="B122" s="4" t="s">
        <v>358</v>
      </c>
      <c r="C122" s="4" t="s">
        <v>359</v>
      </c>
      <c r="D122" s="4" t="s">
        <v>102</v>
      </c>
      <c r="E122" s="1">
        <v>32</v>
      </c>
      <c r="F122" s="2">
        <v>22897897</v>
      </c>
    </row>
    <row r="123" outlineLevel="1">
      <c r="B123" s="4" t="s">
        <v>360</v>
      </c>
      <c r="C123" s="4" t="s">
        <v>361</v>
      </c>
      <c r="D123" s="4" t="s">
        <v>102</v>
      </c>
      <c r="E123" s="1">
        <v>79</v>
      </c>
      <c r="F123" s="2">
        <v>46525502</v>
      </c>
    </row>
    <row r="124" outlineLevel="1">
      <c r="B124" s="4" t="s">
        <v>362</v>
      </c>
      <c r="C124" s="4" t="s">
        <v>363</v>
      </c>
      <c r="D124" s="4" t="s">
        <v>63</v>
      </c>
      <c r="E124" s="1">
        <v>62</v>
      </c>
      <c r="F124" s="2">
        <v>53475000</v>
      </c>
    </row>
    <row r="125" outlineLevel="1">
      <c r="B125" s="4" t="s">
        <v>364</v>
      </c>
      <c r="C125" s="4" t="s">
        <v>365</v>
      </c>
      <c r="D125" s="4" t="s">
        <v>166</v>
      </c>
      <c r="E125" s="1">
        <v>79</v>
      </c>
      <c r="F125" s="2">
        <v>18644000</v>
      </c>
    </row>
    <row r="126" outlineLevel="1">
      <c r="B126" s="4" t="s">
        <v>366</v>
      </c>
      <c r="C126" s="4" t="s">
        <v>367</v>
      </c>
      <c r="D126" s="4" t="s">
        <v>37</v>
      </c>
      <c r="E126" s="1">
        <v>1</v>
      </c>
      <c r="F126" s="2">
        <v>0</v>
      </c>
    </row>
  </sheetData>
  <mergeCells>
    <mergeCell ref="A1:F1"/>
    <mergeCell ref="A2:F2"/>
    <mergeCell ref="B3:B4"/>
    <mergeCell ref="C3:C4"/>
    <mergeCell ref="D3:D4"/>
    <mergeCell ref="E3:F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4"/>
  <sheetViews>
    <sheetView topLeftCell="A94" workbookViewId="0">
      <selection activeCell="K4" sqref="K4:K124"/>
    </sheetView>
  </sheetViews>
  <sheetFormatPr defaultColWidth="8.85546875" defaultRowHeight="12.75" x14ac:dyDescent="0.25"/>
  <cols>
    <col min="1" max="1" width="10" customWidth="1" style="19"/>
    <col min="2" max="2" width="30.28515625" customWidth="1" style="19"/>
    <col min="3" max="3" width="8.85546875" customWidth="1" style="19"/>
    <col min="4" max="5" width="11" customWidth="1" style="19"/>
    <col min="6" max="6" width="14.140625" customWidth="1" style="19"/>
    <col min="7" max="7" width="31.7109375" customWidth="1" style="19"/>
    <col min="8" max="8" width="11.5703125" customWidth="1" style="19"/>
    <col min="9" max="9" width="10.28515625" customWidth="1" style="20"/>
    <col min="10" max="10" width="11.85546875" customWidth="1" style="20"/>
    <col min="11" max="11" width="12" customWidth="1" style="19"/>
    <col min="12" max="12" width="8.85546875" customWidth="1" style="19"/>
    <col min="13" max="16384" width="8.85546875" customWidth="1" style="19"/>
  </cols>
  <sheetData>
    <row r="1">
      <c r="A1" s="51" t="s">
        <v>47</v>
      </c>
      <c r="B1" s="51"/>
      <c r="C1" s="51"/>
      <c r="D1" s="51"/>
      <c r="E1" s="51"/>
      <c r="F1" s="51"/>
      <c r="G1" s="52"/>
      <c r="H1" s="52"/>
      <c r="I1" s="52"/>
    </row>
    <row r="2" ht="15" s="23" customFormat="1">
      <c r="D2" s="23">
        <f>SUBTOTAL(9,D4:D124)</f>
        <v>9773</v>
      </c>
      <c r="F2" s="23">
        <f>SUBTOTAL(9,F4:F124)</f>
        <v>893926909</v>
      </c>
      <c r="H2" s="23">
        <f>SUBTOTAL(9,H4:H979)</f>
        <v>549785096</v>
      </c>
      <c r="I2" s="24"/>
      <c r="J2" s="24" t="e">
        <f>SUBTOTAL(9,J4:J124)</f>
        <v>#N/A</v>
      </c>
    </row>
    <row r="3" ht="28.9" customHeight="1" s="18" customFormat="1">
      <c r="A3" s="13" t="s">
        <v>48</v>
      </c>
      <c r="B3" s="13" t="s">
        <v>49</v>
      </c>
      <c r="C3" s="13" t="s">
        <v>50</v>
      </c>
      <c r="D3" s="14" t="s">
        <v>51</v>
      </c>
      <c r="E3" s="14" t="s">
        <v>52</v>
      </c>
      <c r="F3" s="15" t="s">
        <v>53</v>
      </c>
      <c r="G3" s="16" t="s">
        <v>54</v>
      </c>
      <c r="H3" s="16" t="s">
        <v>55</v>
      </c>
      <c r="I3" s="17" t="s">
        <v>56</v>
      </c>
      <c r="J3" s="17" t="s">
        <v>57</v>
      </c>
      <c r="K3" s="16" t="s">
        <v>58</v>
      </c>
      <c r="L3" s="25" t="s">
        <v>59</v>
      </c>
      <c r="M3" s="25" t="s">
        <v>60</v>
      </c>
    </row>
    <row r="4">
      <c r="A4" s="10" t="s">
        <v>61</v>
      </c>
      <c r="B4" s="10" t="s">
        <v>62</v>
      </c>
      <c r="C4" s="10" t="s">
        <v>63</v>
      </c>
      <c r="D4" s="11">
        <v>61</v>
      </c>
      <c r="E4" s="12">
        <f>F4/D4</f>
        <v>100000</v>
      </c>
      <c r="F4" s="12">
        <v>6100000</v>
      </c>
      <c r="G4" s="19" t="s">
        <v>62</v>
      </c>
      <c r="H4" s="21">
        <v>110000</v>
      </c>
      <c r="I4" s="20" t="s">
        <v>64</v>
      </c>
      <c r="J4" s="22">
        <f>VLOOKUP(B4,$G$4:$H$979,2,0)</f>
        <v>110000</v>
      </c>
      <c r="K4" s="20" t="str">
        <f>VLOOKUP(B4,$G$4:$I$1800,3,0)</f>
        <v>10%</v>
      </c>
      <c r="L4" s="26">
        <f>J4-E4</f>
        <v>10000</v>
      </c>
      <c r="M4" s="27">
        <f>L4/E4</f>
        <v>0.1</v>
      </c>
    </row>
    <row r="5">
      <c r="A5" s="10" t="s">
        <v>65</v>
      </c>
      <c r="B5" s="10" t="s">
        <v>66</v>
      </c>
      <c r="C5" s="10" t="s">
        <v>63</v>
      </c>
      <c r="D5" s="11">
        <v>74</v>
      </c>
      <c r="E5" s="12">
        <f ref="E5:E68" t="shared" si="0">F5/D5</f>
        <v>0</v>
      </c>
      <c r="F5" s="12">
        <v>0</v>
      </c>
      <c r="G5" s="19" t="s">
        <v>66</v>
      </c>
      <c r="H5" s="21">
        <v>0</v>
      </c>
      <c r="I5" s="20" t="s">
        <v>64</v>
      </c>
      <c r="J5" s="22">
        <f ref="J5:J68" t="shared" si="1">VLOOKUP(B5,$G$4:$H$979,2,0)</f>
        <v>0</v>
      </c>
      <c r="K5" s="28" t="str">
        <f ref="K5:K68" t="shared" si="2">VLOOKUP(B5,$G$4:$I$1800,3,0)</f>
        <v>10%</v>
      </c>
      <c r="L5" s="26">
        <f ref="L5:L68" t="shared" si="3">J5-E5</f>
        <v>0</v>
      </c>
      <c r="M5" s="27" t="e">
        <f ref="M5:M68" t="shared" si="4">L5/E5</f>
        <v>#DIV/0!</v>
      </c>
    </row>
    <row r="6">
      <c r="A6" s="10" t="s">
        <v>67</v>
      </c>
      <c r="B6" s="10" t="s">
        <v>68</v>
      </c>
      <c r="C6" s="10" t="s">
        <v>69</v>
      </c>
      <c r="D6" s="11">
        <v>24</v>
      </c>
      <c r="E6" s="12">
        <f t="shared" si="0"/>
        <v>205416.66666666666</v>
      </c>
      <c r="F6" s="12">
        <v>4930000</v>
      </c>
      <c r="G6" s="19" t="s">
        <v>70</v>
      </c>
      <c r="H6" s="21">
        <v>50000</v>
      </c>
      <c r="I6" s="20" t="s">
        <v>64</v>
      </c>
      <c r="J6" s="22" t="e">
        <f t="shared" si="1"/>
        <v>#N/A</v>
      </c>
      <c r="K6" s="28" t="e">
        <f t="shared" si="2"/>
        <v>#N/A</v>
      </c>
      <c r="L6" s="26" t="e">
        <f t="shared" si="3"/>
        <v>#N/A</v>
      </c>
      <c r="M6" s="27" t="e">
        <f t="shared" si="4"/>
        <v>#N/A</v>
      </c>
    </row>
    <row r="7">
      <c r="A7" s="10" t="s">
        <v>71</v>
      </c>
      <c r="B7" s="10" t="s">
        <v>72</v>
      </c>
      <c r="C7" s="10" t="s">
        <v>73</v>
      </c>
      <c r="D7" s="11">
        <v>4</v>
      </c>
      <c r="E7" s="12">
        <f t="shared" si="0"/>
        <v>313344</v>
      </c>
      <c r="F7" s="12">
        <v>1253376</v>
      </c>
      <c r="G7" s="19" t="s">
        <v>74</v>
      </c>
      <c r="H7" s="21">
        <v>350000</v>
      </c>
      <c r="I7" s="20" t="s">
        <v>64</v>
      </c>
      <c r="J7" s="22">
        <f t="shared" si="1"/>
        <v>265000</v>
      </c>
      <c r="K7" s="28" t="str">
        <f t="shared" si="2"/>
        <v>10%</v>
      </c>
      <c r="L7" s="26">
        <f t="shared" si="3"/>
        <v>-48344</v>
      </c>
      <c r="M7" s="27">
        <f t="shared" si="4"/>
        <v>-0.15428410947712418</v>
      </c>
    </row>
    <row r="8">
      <c r="A8" s="10" t="s">
        <v>75</v>
      </c>
      <c r="B8" s="10" t="s">
        <v>76</v>
      </c>
      <c r="C8" s="10" t="s">
        <v>69</v>
      </c>
      <c r="D8" s="11">
        <v>167</v>
      </c>
      <c r="E8" s="12">
        <f t="shared" si="0"/>
        <v>93888.89221556886</v>
      </c>
      <c r="F8" s="12">
        <v>15679445</v>
      </c>
      <c r="G8" s="19" t="s">
        <v>70</v>
      </c>
      <c r="H8" s="21">
        <v>50000</v>
      </c>
      <c r="I8" s="20" t="s">
        <v>64</v>
      </c>
      <c r="J8" s="22" t="e">
        <f t="shared" si="1"/>
        <v>#N/A</v>
      </c>
      <c r="K8" s="28" t="e">
        <f t="shared" si="2"/>
        <v>#N/A</v>
      </c>
      <c r="L8" s="26" t="e">
        <f t="shared" si="3"/>
        <v>#N/A</v>
      </c>
      <c r="M8" s="27" t="e">
        <f t="shared" si="4"/>
        <v>#N/A</v>
      </c>
    </row>
    <row r="9">
      <c r="A9" s="10" t="s">
        <v>77</v>
      </c>
      <c r="B9" s="10" t="s">
        <v>78</v>
      </c>
      <c r="C9" s="10" t="s">
        <v>69</v>
      </c>
      <c r="D9" s="11">
        <v>170</v>
      </c>
      <c r="E9" s="12">
        <f t="shared" si="0"/>
        <v>94747.18823529412</v>
      </c>
      <c r="F9" s="12">
        <v>16107022</v>
      </c>
      <c r="G9" s="19" t="s">
        <v>79</v>
      </c>
      <c r="H9" s="21">
        <v>235000</v>
      </c>
      <c r="I9" s="20" t="s">
        <v>64</v>
      </c>
      <c r="J9" s="22" t="e">
        <f t="shared" si="1"/>
        <v>#N/A</v>
      </c>
      <c r="K9" s="28" t="e">
        <f t="shared" si="2"/>
        <v>#N/A</v>
      </c>
      <c r="L9" s="26" t="e">
        <f t="shared" si="3"/>
        <v>#N/A</v>
      </c>
      <c r="M9" s="27" t="e">
        <f t="shared" si="4"/>
        <v>#N/A</v>
      </c>
    </row>
    <row r="10">
      <c r="A10" s="10" t="s">
        <v>80</v>
      </c>
      <c r="B10" s="10" t="s">
        <v>81</v>
      </c>
      <c r="C10" s="10" t="s">
        <v>69</v>
      </c>
      <c r="D10" s="11">
        <v>289</v>
      </c>
      <c r="E10" s="12">
        <f t="shared" si="0"/>
        <v>94204.54325259516</v>
      </c>
      <c r="F10" s="12">
        <v>27225113</v>
      </c>
      <c r="G10" s="19" t="s">
        <v>82</v>
      </c>
      <c r="H10" s="21">
        <v>990000</v>
      </c>
      <c r="I10" s="20" t="s">
        <v>64</v>
      </c>
      <c r="J10" s="22" t="e">
        <f t="shared" si="1"/>
        <v>#N/A</v>
      </c>
      <c r="K10" s="28" t="e">
        <f t="shared" si="2"/>
        <v>#N/A</v>
      </c>
      <c r="L10" s="26" t="e">
        <f t="shared" si="3"/>
        <v>#N/A</v>
      </c>
      <c r="M10" s="27" t="e">
        <f t="shared" si="4"/>
        <v>#N/A</v>
      </c>
    </row>
    <row r="11">
      <c r="A11" s="10" t="s">
        <v>83</v>
      </c>
      <c r="B11" s="10" t="s">
        <v>84</v>
      </c>
      <c r="C11" s="10" t="s">
        <v>69</v>
      </c>
      <c r="D11" s="11">
        <v>327</v>
      </c>
      <c r="E11" s="12">
        <f t="shared" si="0"/>
        <v>95441.17737003058</v>
      </c>
      <c r="F11" s="12">
        <v>31209265</v>
      </c>
      <c r="G11" s="19" t="s">
        <v>85</v>
      </c>
      <c r="H11" s="21">
        <v>640000</v>
      </c>
      <c r="I11" s="20" t="s">
        <v>64</v>
      </c>
      <c r="J11" s="22" t="e">
        <f t="shared" si="1"/>
        <v>#N/A</v>
      </c>
      <c r="K11" s="28" t="e">
        <f t="shared" si="2"/>
        <v>#N/A</v>
      </c>
      <c r="L11" s="26" t="e">
        <f t="shared" si="3"/>
        <v>#N/A</v>
      </c>
      <c r="M11" s="27" t="e">
        <f t="shared" si="4"/>
        <v>#N/A</v>
      </c>
    </row>
    <row r="12">
      <c r="A12" s="10" t="s">
        <v>86</v>
      </c>
      <c r="B12" s="10" t="s">
        <v>87</v>
      </c>
      <c r="C12" s="10" t="s">
        <v>88</v>
      </c>
      <c r="D12" s="11">
        <v>6</v>
      </c>
      <c r="E12" s="12">
        <f t="shared" si="0"/>
        <v>191333.33333333334</v>
      </c>
      <c r="F12" s="12">
        <v>1148000</v>
      </c>
      <c r="G12" s="19" t="s">
        <v>89</v>
      </c>
      <c r="H12" s="21">
        <v>105000</v>
      </c>
      <c r="I12" s="20" t="s">
        <v>90</v>
      </c>
      <c r="J12" s="22" t="e">
        <f t="shared" si="1"/>
        <v>#N/A</v>
      </c>
      <c r="K12" s="28" t="e">
        <f t="shared" si="2"/>
        <v>#N/A</v>
      </c>
      <c r="L12" s="26" t="e">
        <f t="shared" si="3"/>
        <v>#N/A</v>
      </c>
      <c r="M12" s="27" t="e">
        <f t="shared" si="4"/>
        <v>#N/A</v>
      </c>
    </row>
    <row r="13">
      <c r="A13" s="10" t="s">
        <v>91</v>
      </c>
      <c r="B13" s="10" t="s">
        <v>92</v>
      </c>
      <c r="C13" s="10" t="s">
        <v>69</v>
      </c>
      <c r="D13" s="11">
        <v>190</v>
      </c>
      <c r="E13" s="12">
        <f t="shared" si="0"/>
        <v>97500</v>
      </c>
      <c r="F13" s="12">
        <v>18525000</v>
      </c>
      <c r="G13" s="19" t="s">
        <v>93</v>
      </c>
      <c r="H13" s="21">
        <v>95000</v>
      </c>
      <c r="I13" s="20" t="s">
        <v>90</v>
      </c>
      <c r="J13" s="22" t="e">
        <f t="shared" si="1"/>
        <v>#N/A</v>
      </c>
      <c r="K13" s="28" t="e">
        <f t="shared" si="2"/>
        <v>#N/A</v>
      </c>
      <c r="L13" s="26" t="e">
        <f t="shared" si="3"/>
        <v>#N/A</v>
      </c>
      <c r="M13" s="27" t="e">
        <f t="shared" si="4"/>
        <v>#N/A</v>
      </c>
    </row>
    <row r="14">
      <c r="A14" s="10" t="s">
        <v>94</v>
      </c>
      <c r="B14" s="10" t="s">
        <v>95</v>
      </c>
      <c r="C14" s="10" t="s">
        <v>69</v>
      </c>
      <c r="D14" s="11">
        <v>288</v>
      </c>
      <c r="E14" s="12">
        <f t="shared" si="0"/>
        <v>97500</v>
      </c>
      <c r="F14" s="12">
        <v>28080000</v>
      </c>
      <c r="G14" s="19" t="s">
        <v>96</v>
      </c>
      <c r="H14" s="21">
        <v>95000</v>
      </c>
      <c r="I14" s="20" t="s">
        <v>90</v>
      </c>
      <c r="J14" s="22" t="e">
        <f t="shared" si="1"/>
        <v>#N/A</v>
      </c>
      <c r="K14" s="28" t="e">
        <f t="shared" si="2"/>
        <v>#N/A</v>
      </c>
      <c r="L14" s="26" t="e">
        <f t="shared" si="3"/>
        <v>#N/A</v>
      </c>
      <c r="M14" s="27" t="e">
        <f t="shared" si="4"/>
        <v>#N/A</v>
      </c>
    </row>
    <row r="15">
      <c r="A15" s="10" t="s">
        <v>97</v>
      </c>
      <c r="B15" s="10" t="s">
        <v>98</v>
      </c>
      <c r="C15" s="10" t="s">
        <v>69</v>
      </c>
      <c r="D15" s="11">
        <v>95</v>
      </c>
      <c r="E15" s="12">
        <f t="shared" si="0"/>
        <v>97500</v>
      </c>
      <c r="F15" s="12">
        <v>9262500</v>
      </c>
      <c r="G15" s="19" t="s">
        <v>99</v>
      </c>
      <c r="H15" s="21">
        <v>95000</v>
      </c>
      <c r="I15" s="20" t="s">
        <v>90</v>
      </c>
      <c r="J15" s="22" t="e">
        <f t="shared" si="1"/>
        <v>#N/A</v>
      </c>
      <c r="K15" s="28" t="e">
        <f t="shared" si="2"/>
        <v>#N/A</v>
      </c>
      <c r="L15" s="26" t="e">
        <f t="shared" si="3"/>
        <v>#N/A</v>
      </c>
      <c r="M15" s="27" t="e">
        <f t="shared" si="4"/>
        <v>#N/A</v>
      </c>
    </row>
    <row r="16">
      <c r="A16" s="10" t="s">
        <v>100</v>
      </c>
      <c r="B16" s="10" t="s">
        <v>101</v>
      </c>
      <c r="C16" s="10" t="s">
        <v>102</v>
      </c>
      <c r="D16" s="11">
        <v>390</v>
      </c>
      <c r="E16" s="12">
        <f t="shared" si="0"/>
        <v>48000</v>
      </c>
      <c r="F16" s="12">
        <v>18720000</v>
      </c>
      <c r="G16" s="19" t="s">
        <v>103</v>
      </c>
      <c r="H16" s="21">
        <v>418000</v>
      </c>
      <c r="I16" s="20" t="s">
        <v>90</v>
      </c>
      <c r="J16" s="22" t="e">
        <f t="shared" si="1"/>
        <v>#N/A</v>
      </c>
      <c r="K16" s="28" t="e">
        <f t="shared" si="2"/>
        <v>#N/A</v>
      </c>
      <c r="L16" s="26" t="e">
        <f t="shared" si="3"/>
        <v>#N/A</v>
      </c>
      <c r="M16" s="27" t="e">
        <f t="shared" si="4"/>
        <v>#N/A</v>
      </c>
    </row>
    <row r="17">
      <c r="A17" s="10" t="s">
        <v>104</v>
      </c>
      <c r="B17" s="10" t="s">
        <v>105</v>
      </c>
      <c r="C17" s="10" t="s">
        <v>63</v>
      </c>
      <c r="D17" s="11">
        <v>912</v>
      </c>
      <c r="E17" s="12">
        <f t="shared" si="0"/>
        <v>9375</v>
      </c>
      <c r="F17" s="12">
        <v>8550000</v>
      </c>
      <c r="G17" s="19" t="s">
        <v>106</v>
      </c>
      <c r="H17" s="21">
        <v>205000</v>
      </c>
      <c r="I17" s="20" t="s">
        <v>90</v>
      </c>
      <c r="J17" s="22" t="e">
        <f t="shared" si="1"/>
        <v>#N/A</v>
      </c>
      <c r="K17" s="28" t="e">
        <f t="shared" si="2"/>
        <v>#N/A</v>
      </c>
      <c r="L17" s="26" t="e">
        <f t="shared" si="3"/>
        <v>#N/A</v>
      </c>
      <c r="M17" s="27" t="e">
        <f t="shared" si="4"/>
        <v>#N/A</v>
      </c>
    </row>
    <row r="18">
      <c r="A18" s="10" t="s">
        <v>107</v>
      </c>
      <c r="B18" s="10" t="s">
        <v>108</v>
      </c>
      <c r="C18" s="10" t="s">
        <v>63</v>
      </c>
      <c r="D18" s="11">
        <v>376</v>
      </c>
      <c r="E18" s="12">
        <f t="shared" si="0"/>
        <v>22500</v>
      </c>
      <c r="F18" s="12">
        <v>8460000</v>
      </c>
      <c r="G18" s="19" t="s">
        <v>72</v>
      </c>
      <c r="H18" s="21">
        <v>265000</v>
      </c>
      <c r="I18" s="20" t="s">
        <v>64</v>
      </c>
      <c r="J18" s="22" t="e">
        <f t="shared" si="1"/>
        <v>#N/A</v>
      </c>
      <c r="K18" s="28" t="e">
        <f t="shared" si="2"/>
        <v>#N/A</v>
      </c>
      <c r="L18" s="26" t="e">
        <f t="shared" si="3"/>
        <v>#N/A</v>
      </c>
      <c r="M18" s="27" t="e">
        <f t="shared" si="4"/>
        <v>#N/A</v>
      </c>
    </row>
    <row r="19">
      <c r="A19" s="10" t="s">
        <v>109</v>
      </c>
      <c r="B19" s="10" t="s">
        <v>110</v>
      </c>
      <c r="C19" s="10" t="s">
        <v>102</v>
      </c>
      <c r="D19" s="11">
        <v>1416</v>
      </c>
      <c r="E19" s="12">
        <f t="shared" si="0"/>
        <v>6250</v>
      </c>
      <c r="F19" s="12">
        <v>8850000</v>
      </c>
      <c r="G19" s="19" t="s">
        <v>111</v>
      </c>
      <c r="H19" s="21">
        <v>2100000</v>
      </c>
      <c r="I19" s="20" t="s">
        <v>90</v>
      </c>
      <c r="J19" s="22" t="e">
        <f t="shared" si="1"/>
        <v>#N/A</v>
      </c>
      <c r="K19" s="28" t="e">
        <f t="shared" si="2"/>
        <v>#N/A</v>
      </c>
      <c r="L19" s="26" t="e">
        <f t="shared" si="3"/>
        <v>#N/A</v>
      </c>
      <c r="M19" s="27" t="e">
        <f t="shared" si="4"/>
        <v>#N/A</v>
      </c>
    </row>
    <row r="20">
      <c r="A20" s="10" t="s">
        <v>112</v>
      </c>
      <c r="B20" s="10" t="s">
        <v>113</v>
      </c>
      <c r="C20" s="10" t="s">
        <v>102</v>
      </c>
      <c r="D20" s="11">
        <v>880</v>
      </c>
      <c r="E20" s="12">
        <f t="shared" si="0"/>
        <v>7500</v>
      </c>
      <c r="F20" s="12">
        <v>6600000</v>
      </c>
      <c r="G20" s="19" t="s">
        <v>114</v>
      </c>
      <c r="H20" s="21">
        <v>500000</v>
      </c>
      <c r="I20" s="20" t="s">
        <v>64</v>
      </c>
      <c r="J20" s="22" t="e">
        <f t="shared" si="1"/>
        <v>#N/A</v>
      </c>
      <c r="K20" s="28" t="e">
        <f t="shared" si="2"/>
        <v>#N/A</v>
      </c>
      <c r="L20" s="26" t="e">
        <f t="shared" si="3"/>
        <v>#N/A</v>
      </c>
      <c r="M20" s="27" t="e">
        <f t="shared" si="4"/>
        <v>#N/A</v>
      </c>
    </row>
    <row r="21">
      <c r="A21" s="10" t="s">
        <v>115</v>
      </c>
      <c r="B21" s="10" t="s">
        <v>116</v>
      </c>
      <c r="C21" s="10" t="s">
        <v>88</v>
      </c>
      <c r="D21" s="11">
        <v>6</v>
      </c>
      <c r="E21" s="12">
        <f t="shared" si="0"/>
        <v>200000</v>
      </c>
      <c r="F21" s="12">
        <v>1200000</v>
      </c>
      <c r="G21" s="19" t="s">
        <v>117</v>
      </c>
      <c r="H21" s="21">
        <v>320000</v>
      </c>
      <c r="I21" s="20" t="s">
        <v>90</v>
      </c>
      <c r="J21" s="22" t="e">
        <f t="shared" si="1"/>
        <v>#N/A</v>
      </c>
      <c r="K21" s="28" t="str">
        <f t="shared" si="2"/>
        <v>8 %</v>
      </c>
      <c r="L21" s="26" t="e">
        <f t="shared" si="3"/>
        <v>#N/A</v>
      </c>
      <c r="M21" s="27" t="e">
        <f t="shared" si="4"/>
        <v>#N/A</v>
      </c>
    </row>
    <row r="22">
      <c r="A22" s="10" t="s">
        <v>118</v>
      </c>
      <c r="B22" s="10" t="s">
        <v>119</v>
      </c>
      <c r="C22" s="10" t="s">
        <v>88</v>
      </c>
      <c r="D22" s="11">
        <v>2</v>
      </c>
      <c r="E22" s="12">
        <f t="shared" si="0"/>
        <v>440000</v>
      </c>
      <c r="F22" s="12">
        <v>880000</v>
      </c>
      <c r="G22" s="19" t="s">
        <v>120</v>
      </c>
      <c r="H22" s="21">
        <v>320000</v>
      </c>
      <c r="I22" s="20" t="s">
        <v>90</v>
      </c>
      <c r="J22" s="22" t="e">
        <f t="shared" si="1"/>
        <v>#N/A</v>
      </c>
      <c r="K22" s="28" t="e">
        <f t="shared" si="2"/>
        <v>#N/A</v>
      </c>
      <c r="L22" s="26" t="e">
        <f t="shared" si="3"/>
        <v>#N/A</v>
      </c>
      <c r="M22" s="27" t="e">
        <f t="shared" si="4"/>
        <v>#N/A</v>
      </c>
    </row>
    <row r="23">
      <c r="A23" s="10" t="s">
        <v>121</v>
      </c>
      <c r="B23" s="10" t="s">
        <v>122</v>
      </c>
      <c r="C23" s="10" t="s">
        <v>88</v>
      </c>
      <c r="D23" s="11">
        <v>5</v>
      </c>
      <c r="E23" s="12">
        <f t="shared" si="0"/>
        <v>240000</v>
      </c>
      <c r="F23" s="12">
        <v>1200000</v>
      </c>
      <c r="G23" s="19" t="s">
        <v>123</v>
      </c>
      <c r="H23" s="21">
        <v>7500000</v>
      </c>
      <c r="I23" s="20" t="s">
        <v>64</v>
      </c>
      <c r="J23" s="22" t="e">
        <f t="shared" si="1"/>
        <v>#N/A</v>
      </c>
      <c r="K23" s="28" t="str">
        <f t="shared" si="2"/>
        <v>8 %</v>
      </c>
      <c r="L23" s="26" t="e">
        <f t="shared" si="3"/>
        <v>#N/A</v>
      </c>
      <c r="M23" s="27" t="e">
        <f t="shared" si="4"/>
        <v>#N/A</v>
      </c>
    </row>
    <row r="24">
      <c r="A24" s="10" t="s">
        <v>124</v>
      </c>
      <c r="B24" s="10" t="s">
        <v>125</v>
      </c>
      <c r="C24" s="10" t="s">
        <v>88</v>
      </c>
      <c r="D24" s="11">
        <v>9</v>
      </c>
      <c r="E24" s="12">
        <f t="shared" si="0"/>
        <v>220000</v>
      </c>
      <c r="F24" s="12">
        <v>1980000</v>
      </c>
      <c r="G24" s="19" t="s">
        <v>126</v>
      </c>
      <c r="H24" s="21">
        <v>1480000</v>
      </c>
      <c r="I24" s="20" t="s">
        <v>64</v>
      </c>
      <c r="J24" s="22" t="e">
        <f t="shared" si="1"/>
        <v>#N/A</v>
      </c>
      <c r="K24" s="28" t="str">
        <f t="shared" si="2"/>
        <v>8 %</v>
      </c>
      <c r="L24" s="26" t="e">
        <f t="shared" si="3"/>
        <v>#N/A</v>
      </c>
      <c r="M24" s="27" t="e">
        <f t="shared" si="4"/>
        <v>#N/A</v>
      </c>
    </row>
    <row r="25">
      <c r="A25" s="10" t="s">
        <v>127</v>
      </c>
      <c r="B25" s="10" t="s">
        <v>128</v>
      </c>
      <c r="C25" s="10" t="s">
        <v>88</v>
      </c>
      <c r="D25" s="11">
        <v>4</v>
      </c>
      <c r="E25" s="12">
        <f t="shared" si="0"/>
        <v>200000</v>
      </c>
      <c r="F25" s="12">
        <v>800000</v>
      </c>
      <c r="G25" s="19" t="s">
        <v>129</v>
      </c>
      <c r="H25" s="21">
        <v>115000</v>
      </c>
      <c r="I25" s="20" t="s">
        <v>64</v>
      </c>
      <c r="J25" s="22" t="e">
        <f t="shared" si="1"/>
        <v>#N/A</v>
      </c>
      <c r="K25" s="28" t="str">
        <f t="shared" si="2"/>
        <v>8 %</v>
      </c>
      <c r="L25" s="26" t="e">
        <f t="shared" si="3"/>
        <v>#N/A</v>
      </c>
      <c r="M25" s="27" t="e">
        <f t="shared" si="4"/>
        <v>#N/A</v>
      </c>
    </row>
    <row r="26">
      <c r="A26" s="10" t="s">
        <v>130</v>
      </c>
      <c r="B26" s="10" t="s">
        <v>131</v>
      </c>
      <c r="C26" s="10" t="s">
        <v>88</v>
      </c>
      <c r="D26" s="11">
        <v>7</v>
      </c>
      <c r="E26" s="12">
        <f t="shared" si="0"/>
        <v>220000</v>
      </c>
      <c r="F26" s="12">
        <v>1540000</v>
      </c>
      <c r="G26" s="19" t="s">
        <v>132</v>
      </c>
      <c r="H26" s="21">
        <v>115000</v>
      </c>
      <c r="I26" s="20" t="s">
        <v>64</v>
      </c>
      <c r="J26" s="22" t="e">
        <f t="shared" si="1"/>
        <v>#N/A</v>
      </c>
      <c r="K26" s="28" t="str">
        <f t="shared" si="2"/>
        <v>8 %</v>
      </c>
      <c r="L26" s="26" t="e">
        <f t="shared" si="3"/>
        <v>#N/A</v>
      </c>
      <c r="M26" s="27" t="e">
        <f t="shared" si="4"/>
        <v>#N/A</v>
      </c>
    </row>
    <row r="27">
      <c r="A27" s="10" t="s">
        <v>133</v>
      </c>
      <c r="B27" s="10" t="s">
        <v>134</v>
      </c>
      <c r="C27" s="10" t="s">
        <v>102</v>
      </c>
      <c r="D27" s="11">
        <v>72</v>
      </c>
      <c r="E27" s="12">
        <f t="shared" si="0"/>
        <v>258333.33333333334</v>
      </c>
      <c r="F27" s="12">
        <v>18600000</v>
      </c>
      <c r="G27" s="19" t="s">
        <v>135</v>
      </c>
      <c r="H27" s="21">
        <v>42000</v>
      </c>
      <c r="I27" s="20" t="s">
        <v>90</v>
      </c>
      <c r="J27" s="22" t="e">
        <f t="shared" si="1"/>
        <v>#N/A</v>
      </c>
      <c r="K27" s="28" t="e">
        <f t="shared" si="2"/>
        <v>#N/A</v>
      </c>
      <c r="L27" s="26" t="e">
        <f t="shared" si="3"/>
        <v>#N/A</v>
      </c>
      <c r="M27" s="27" t="e">
        <f t="shared" si="4"/>
        <v>#N/A</v>
      </c>
    </row>
    <row r="28">
      <c r="A28" s="10" t="s">
        <v>136</v>
      </c>
      <c r="B28" s="10" t="s">
        <v>137</v>
      </c>
      <c r="C28" s="10" t="s">
        <v>69</v>
      </c>
      <c r="D28" s="11">
        <v>7</v>
      </c>
      <c r="E28" s="12">
        <f t="shared" si="0"/>
        <v>173333.2857142857</v>
      </c>
      <c r="F28" s="12">
        <v>1213333</v>
      </c>
      <c r="G28" s="19" t="s">
        <v>138</v>
      </c>
      <c r="H28" s="21">
        <v>95000</v>
      </c>
      <c r="I28" s="20" t="s">
        <v>90</v>
      </c>
      <c r="J28" s="22" t="e">
        <f t="shared" si="1"/>
        <v>#N/A</v>
      </c>
      <c r="K28" s="28" t="e">
        <f t="shared" si="2"/>
        <v>#N/A</v>
      </c>
      <c r="L28" s="26" t="e">
        <f t="shared" si="3"/>
        <v>#N/A</v>
      </c>
      <c r="M28" s="27" t="e">
        <f t="shared" si="4"/>
        <v>#N/A</v>
      </c>
    </row>
    <row r="29">
      <c r="A29" s="10" t="s">
        <v>139</v>
      </c>
      <c r="B29" s="10" t="s">
        <v>140</v>
      </c>
      <c r="C29" s="10" t="s">
        <v>69</v>
      </c>
      <c r="D29" s="11">
        <v>90</v>
      </c>
      <c r="E29" s="12">
        <f t="shared" si="0"/>
        <v>56666.666666666664</v>
      </c>
      <c r="F29" s="12">
        <v>5100000</v>
      </c>
      <c r="G29" s="19" t="s">
        <v>141</v>
      </c>
      <c r="H29" s="21">
        <v>2300000</v>
      </c>
      <c r="I29" s="20" t="s">
        <v>90</v>
      </c>
      <c r="J29" s="22" t="e">
        <f t="shared" si="1"/>
        <v>#N/A</v>
      </c>
      <c r="K29" s="28" t="str">
        <f t="shared" si="2"/>
        <v>8 %</v>
      </c>
      <c r="L29" s="26" t="e">
        <f t="shared" si="3"/>
        <v>#N/A</v>
      </c>
      <c r="M29" s="27" t="e">
        <f t="shared" si="4"/>
        <v>#N/A</v>
      </c>
    </row>
    <row r="30">
      <c r="A30" s="10" t="s">
        <v>142</v>
      </c>
      <c r="B30" s="10" t="s">
        <v>143</v>
      </c>
      <c r="C30" s="10" t="s">
        <v>69</v>
      </c>
      <c r="D30" s="11">
        <v>66</v>
      </c>
      <c r="E30" s="12">
        <f t="shared" si="0"/>
        <v>53333.333333333336</v>
      </c>
      <c r="F30" s="12">
        <v>3520000</v>
      </c>
      <c r="G30" s="19" t="s">
        <v>144</v>
      </c>
      <c r="H30" s="21">
        <v>4500000</v>
      </c>
      <c r="I30" s="20" t="s">
        <v>64</v>
      </c>
      <c r="J30" s="22" t="e">
        <f t="shared" si="1"/>
        <v>#N/A</v>
      </c>
      <c r="K30" s="28" t="str">
        <f t="shared" si="2"/>
        <v>8 %</v>
      </c>
      <c r="L30" s="26" t="e">
        <f t="shared" si="3"/>
        <v>#N/A</v>
      </c>
      <c r="M30" s="27" t="e">
        <f t="shared" si="4"/>
        <v>#N/A</v>
      </c>
    </row>
    <row r="31">
      <c r="A31" s="10" t="s">
        <v>145</v>
      </c>
      <c r="B31" s="10" t="s">
        <v>146</v>
      </c>
      <c r="C31" s="10" t="s">
        <v>69</v>
      </c>
      <c r="D31" s="11">
        <v>70</v>
      </c>
      <c r="E31" s="12">
        <f t="shared" si="0"/>
        <v>168000</v>
      </c>
      <c r="F31" s="12">
        <v>11760000</v>
      </c>
      <c r="G31" s="19" t="s">
        <v>147</v>
      </c>
      <c r="H31" s="21">
        <v>320000</v>
      </c>
      <c r="I31" s="20" t="s">
        <v>90</v>
      </c>
      <c r="J31" s="22" t="e">
        <f t="shared" si="1"/>
        <v>#N/A</v>
      </c>
      <c r="K31" s="28" t="e">
        <f t="shared" si="2"/>
        <v>#N/A</v>
      </c>
      <c r="L31" s="26" t="e">
        <f t="shared" si="3"/>
        <v>#N/A</v>
      </c>
      <c r="M31" s="27" t="e">
        <f t="shared" si="4"/>
        <v>#N/A</v>
      </c>
    </row>
    <row r="32">
      <c r="A32" s="10" t="s">
        <v>148</v>
      </c>
      <c r="B32" s="10" t="s">
        <v>149</v>
      </c>
      <c r="C32" s="10" t="s">
        <v>69</v>
      </c>
      <c r="D32" s="11">
        <v>80</v>
      </c>
      <c r="E32" s="12">
        <f t="shared" si="0"/>
        <v>177000</v>
      </c>
      <c r="F32" s="12">
        <v>14160000</v>
      </c>
      <c r="G32" s="19" t="s">
        <v>150</v>
      </c>
      <c r="H32" s="21">
        <v>69000</v>
      </c>
      <c r="I32" s="20" t="s">
        <v>90</v>
      </c>
      <c r="J32" s="22" t="e">
        <f t="shared" si="1"/>
        <v>#N/A</v>
      </c>
      <c r="K32" s="28" t="e">
        <f t="shared" si="2"/>
        <v>#N/A</v>
      </c>
      <c r="L32" s="26" t="e">
        <f t="shared" si="3"/>
        <v>#N/A</v>
      </c>
      <c r="M32" s="27" t="e">
        <f t="shared" si="4"/>
        <v>#N/A</v>
      </c>
    </row>
    <row r="33">
      <c r="A33" s="10" t="s">
        <v>151</v>
      </c>
      <c r="B33" s="10" t="s">
        <v>152</v>
      </c>
      <c r="C33" s="10" t="s">
        <v>69</v>
      </c>
      <c r="D33" s="11">
        <v>85</v>
      </c>
      <c r="E33" s="12">
        <f t="shared" si="0"/>
        <v>153000</v>
      </c>
      <c r="F33" s="12">
        <v>13005000</v>
      </c>
      <c r="G33" s="19" t="s">
        <v>153</v>
      </c>
      <c r="H33" s="21">
        <v>95000</v>
      </c>
      <c r="I33" s="20" t="s">
        <v>90</v>
      </c>
      <c r="J33" s="22" t="e">
        <f t="shared" si="1"/>
        <v>#N/A</v>
      </c>
      <c r="K33" s="28" t="e">
        <f t="shared" si="2"/>
        <v>#N/A</v>
      </c>
      <c r="L33" s="26" t="e">
        <f t="shared" si="3"/>
        <v>#N/A</v>
      </c>
      <c r="M33" s="27" t="e">
        <f t="shared" si="4"/>
        <v>#N/A</v>
      </c>
    </row>
    <row r="34">
      <c r="A34" s="10" t="s">
        <v>154</v>
      </c>
      <c r="B34" s="10" t="s">
        <v>155</v>
      </c>
      <c r="C34" s="10" t="s">
        <v>69</v>
      </c>
      <c r="D34" s="11">
        <v>39</v>
      </c>
      <c r="E34" s="12">
        <f t="shared" si="0"/>
        <v>142153.84615384616</v>
      </c>
      <c r="F34" s="12">
        <v>5544000</v>
      </c>
      <c r="G34" s="19" t="s">
        <v>156</v>
      </c>
      <c r="H34" s="21">
        <v>580000</v>
      </c>
      <c r="I34" s="20" t="s">
        <v>64</v>
      </c>
      <c r="J34" s="22" t="e">
        <f t="shared" si="1"/>
        <v>#N/A</v>
      </c>
      <c r="K34" s="28" t="e">
        <f t="shared" si="2"/>
        <v>#N/A</v>
      </c>
      <c r="L34" s="26" t="e">
        <f t="shared" si="3"/>
        <v>#N/A</v>
      </c>
      <c r="M34" s="27" t="e">
        <f t="shared" si="4"/>
        <v>#N/A</v>
      </c>
    </row>
    <row r="35">
      <c r="A35" s="10" t="s">
        <v>157</v>
      </c>
      <c r="B35" s="10" t="s">
        <v>158</v>
      </c>
      <c r="C35" s="10" t="s">
        <v>69</v>
      </c>
      <c r="D35" s="11">
        <v>36</v>
      </c>
      <c r="E35" s="12">
        <f t="shared" si="0"/>
        <v>185638.88888888888</v>
      </c>
      <c r="F35" s="12">
        <v>6683000</v>
      </c>
      <c r="G35" s="19" t="s">
        <v>159</v>
      </c>
      <c r="H35" s="21">
        <v>148000</v>
      </c>
      <c r="I35" s="20" t="s">
        <v>90</v>
      </c>
      <c r="J35" s="22" t="e">
        <f t="shared" si="1"/>
        <v>#N/A</v>
      </c>
      <c r="K35" s="28" t="e">
        <f t="shared" si="2"/>
        <v>#N/A</v>
      </c>
      <c r="L35" s="26" t="e">
        <f t="shared" si="3"/>
        <v>#N/A</v>
      </c>
      <c r="M35" s="27" t="e">
        <f t="shared" si="4"/>
        <v>#N/A</v>
      </c>
    </row>
    <row r="36">
      <c r="A36" s="10" t="s">
        <v>160</v>
      </c>
      <c r="B36" s="10" t="s">
        <v>161</v>
      </c>
      <c r="C36" s="10" t="s">
        <v>69</v>
      </c>
      <c r="D36" s="11">
        <v>25</v>
      </c>
      <c r="E36" s="12">
        <f t="shared" si="0"/>
        <v>175000</v>
      </c>
      <c r="F36" s="12">
        <v>4375000</v>
      </c>
      <c r="G36" s="19" t="s">
        <v>62</v>
      </c>
      <c r="H36" s="21">
        <v>110000</v>
      </c>
      <c r="I36" s="20" t="s">
        <v>64</v>
      </c>
      <c r="J36" s="22" t="e">
        <f t="shared" si="1"/>
        <v>#N/A</v>
      </c>
      <c r="K36" s="28" t="e">
        <f t="shared" si="2"/>
        <v>#N/A</v>
      </c>
      <c r="L36" s="26" t="e">
        <f t="shared" si="3"/>
        <v>#N/A</v>
      </c>
      <c r="M36" s="27" t="e">
        <f t="shared" si="4"/>
        <v>#N/A</v>
      </c>
    </row>
    <row r="37">
      <c r="A37" s="10" t="s">
        <v>162</v>
      </c>
      <c r="B37" s="10" t="s">
        <v>163</v>
      </c>
      <c r="C37" s="10" t="s">
        <v>102</v>
      </c>
      <c r="D37" s="11">
        <v>44</v>
      </c>
      <c r="E37" s="12">
        <f t="shared" si="0"/>
        <v>170454.54545454544</v>
      </c>
      <c r="F37" s="12">
        <v>7500000</v>
      </c>
      <c r="G37" s="19" t="s">
        <v>66</v>
      </c>
      <c r="H37" s="21">
        <v>0</v>
      </c>
      <c r="I37" s="20" t="s">
        <v>64</v>
      </c>
      <c r="J37" s="22" t="e">
        <f t="shared" si="1"/>
        <v>#N/A</v>
      </c>
      <c r="K37" s="28" t="e">
        <f t="shared" si="2"/>
        <v>#N/A</v>
      </c>
      <c r="L37" s="26" t="e">
        <f t="shared" si="3"/>
        <v>#N/A</v>
      </c>
      <c r="M37" s="27" t="e">
        <f t="shared" si="4"/>
        <v>#N/A</v>
      </c>
    </row>
    <row r="38">
      <c r="A38" s="10" t="s">
        <v>164</v>
      </c>
      <c r="B38" s="10" t="s">
        <v>165</v>
      </c>
      <c r="C38" s="10" t="s">
        <v>166</v>
      </c>
      <c r="D38" s="11">
        <v>100</v>
      </c>
      <c r="E38" s="12">
        <f t="shared" si="0"/>
        <v>0</v>
      </c>
      <c r="F38" s="12">
        <v>0</v>
      </c>
      <c r="G38" s="19" t="s">
        <v>167</v>
      </c>
      <c r="H38" s="21">
        <v>1500000</v>
      </c>
      <c r="I38" s="20" t="s">
        <v>64</v>
      </c>
      <c r="J38" s="22" t="e">
        <f t="shared" si="1"/>
        <v>#N/A</v>
      </c>
      <c r="K38" s="28" t="e">
        <f t="shared" si="2"/>
        <v>#N/A</v>
      </c>
      <c r="L38" s="26" t="e">
        <f t="shared" si="3"/>
        <v>#N/A</v>
      </c>
      <c r="M38" s="27" t="e">
        <f t="shared" si="4"/>
        <v>#N/A</v>
      </c>
    </row>
    <row r="39">
      <c r="A39" s="10" t="s">
        <v>168</v>
      </c>
      <c r="B39" s="10" t="s">
        <v>169</v>
      </c>
      <c r="C39" s="10" t="s">
        <v>69</v>
      </c>
      <c r="D39" s="11">
        <v>100</v>
      </c>
      <c r="E39" s="12">
        <f t="shared" si="0"/>
        <v>75000</v>
      </c>
      <c r="F39" s="12">
        <v>7500000</v>
      </c>
      <c r="G39" s="19" t="s">
        <v>170</v>
      </c>
      <c r="H39" s="21">
        <v>105000</v>
      </c>
      <c r="I39" s="20" t="s">
        <v>64</v>
      </c>
      <c r="J39" s="22" t="e">
        <f t="shared" si="1"/>
        <v>#N/A</v>
      </c>
      <c r="K39" s="28" t="e">
        <f t="shared" si="2"/>
        <v>#N/A</v>
      </c>
      <c r="L39" s="26" t="e">
        <f t="shared" si="3"/>
        <v>#N/A</v>
      </c>
      <c r="M39" s="27" t="e">
        <f t="shared" si="4"/>
        <v>#N/A</v>
      </c>
    </row>
    <row r="40">
      <c r="A40" s="10" t="s">
        <v>171</v>
      </c>
      <c r="B40" s="10" t="s">
        <v>172</v>
      </c>
      <c r="C40" s="10" t="s">
        <v>69</v>
      </c>
      <c r="D40" s="11">
        <v>100</v>
      </c>
      <c r="E40" s="12">
        <f t="shared" si="0"/>
        <v>75000</v>
      </c>
      <c r="F40" s="12">
        <v>7500000</v>
      </c>
      <c r="G40" s="19" t="s">
        <v>173</v>
      </c>
      <c r="H40" s="21">
        <v>120000</v>
      </c>
      <c r="I40" s="20" t="s">
        <v>64</v>
      </c>
      <c r="J40" s="22" t="e">
        <f t="shared" si="1"/>
        <v>#N/A</v>
      </c>
      <c r="K40" s="28" t="e">
        <f t="shared" si="2"/>
        <v>#N/A</v>
      </c>
      <c r="L40" s="26" t="e">
        <f t="shared" si="3"/>
        <v>#N/A</v>
      </c>
      <c r="M40" s="27" t="e">
        <f t="shared" si="4"/>
        <v>#N/A</v>
      </c>
    </row>
    <row r="41">
      <c r="A41" s="10" t="s">
        <v>174</v>
      </c>
      <c r="B41" s="10" t="s">
        <v>175</v>
      </c>
      <c r="C41" s="10" t="s">
        <v>69</v>
      </c>
      <c r="D41" s="11">
        <v>100</v>
      </c>
      <c r="E41" s="12">
        <f t="shared" si="0"/>
        <v>75000</v>
      </c>
      <c r="F41" s="12">
        <v>7500000</v>
      </c>
      <c r="G41" s="19" t="s">
        <v>176</v>
      </c>
      <c r="H41" s="21">
        <v>650000</v>
      </c>
      <c r="I41" s="20" t="s">
        <v>64</v>
      </c>
      <c r="J41" s="22" t="e">
        <f t="shared" si="1"/>
        <v>#N/A</v>
      </c>
      <c r="K41" s="28" t="e">
        <f t="shared" si="2"/>
        <v>#N/A</v>
      </c>
      <c r="L41" s="26" t="e">
        <f t="shared" si="3"/>
        <v>#N/A</v>
      </c>
      <c r="M41" s="27" t="e">
        <f t="shared" si="4"/>
        <v>#N/A</v>
      </c>
    </row>
    <row r="42">
      <c r="A42" s="10" t="s">
        <v>177</v>
      </c>
      <c r="B42" s="10" t="s">
        <v>178</v>
      </c>
      <c r="C42" s="10" t="s">
        <v>69</v>
      </c>
      <c r="D42" s="11">
        <v>100</v>
      </c>
      <c r="E42" s="12">
        <f t="shared" si="0"/>
        <v>85000</v>
      </c>
      <c r="F42" s="12">
        <v>8500000</v>
      </c>
      <c r="G42" s="19" t="s">
        <v>74</v>
      </c>
      <c r="H42" s="21">
        <v>350000</v>
      </c>
      <c r="I42" s="20" t="s">
        <v>64</v>
      </c>
      <c r="J42" s="22" t="e">
        <f t="shared" si="1"/>
        <v>#N/A</v>
      </c>
      <c r="K42" s="28" t="e">
        <f t="shared" si="2"/>
        <v>#N/A</v>
      </c>
      <c r="L42" s="26" t="e">
        <f t="shared" si="3"/>
        <v>#N/A</v>
      </c>
      <c r="M42" s="27" t="e">
        <f t="shared" si="4"/>
        <v>#N/A</v>
      </c>
    </row>
    <row r="43">
      <c r="A43" s="10" t="s">
        <v>179</v>
      </c>
      <c r="B43" s="10" t="s">
        <v>180</v>
      </c>
      <c r="C43" s="10" t="s">
        <v>69</v>
      </c>
      <c r="D43" s="11">
        <v>100</v>
      </c>
      <c r="E43" s="12">
        <f t="shared" si="0"/>
        <v>85000</v>
      </c>
      <c r="F43" s="12">
        <v>8500000</v>
      </c>
      <c r="G43" s="19" t="s">
        <v>181</v>
      </c>
      <c r="H43" s="21">
        <v>340000</v>
      </c>
      <c r="I43" s="20" t="s">
        <v>90</v>
      </c>
      <c r="J43" s="22" t="e">
        <f t="shared" si="1"/>
        <v>#N/A</v>
      </c>
      <c r="K43" s="28" t="e">
        <f t="shared" si="2"/>
        <v>#N/A</v>
      </c>
      <c r="L43" s="26" t="e">
        <f t="shared" si="3"/>
        <v>#N/A</v>
      </c>
      <c r="M43" s="27" t="e">
        <f t="shared" si="4"/>
        <v>#N/A</v>
      </c>
    </row>
    <row r="44">
      <c r="A44" s="10" t="s">
        <v>182</v>
      </c>
      <c r="B44" s="10" t="s">
        <v>183</v>
      </c>
      <c r="C44" s="10" t="s">
        <v>69</v>
      </c>
      <c r="D44" s="11">
        <v>100</v>
      </c>
      <c r="E44" s="12">
        <f t="shared" si="0"/>
        <v>85000</v>
      </c>
      <c r="F44" s="12">
        <v>8500000</v>
      </c>
      <c r="G44" s="19" t="s">
        <v>184</v>
      </c>
      <c r="H44" s="21">
        <v>890000</v>
      </c>
      <c r="I44" s="20" t="s">
        <v>90</v>
      </c>
      <c r="J44" s="22" t="e">
        <f t="shared" si="1"/>
        <v>#N/A</v>
      </c>
      <c r="K44" s="28" t="e">
        <f t="shared" si="2"/>
        <v>#N/A</v>
      </c>
      <c r="L44" s="26" t="e">
        <f t="shared" si="3"/>
        <v>#N/A</v>
      </c>
      <c r="M44" s="27" t="e">
        <f t="shared" si="4"/>
        <v>#N/A</v>
      </c>
    </row>
    <row r="45">
      <c r="A45" s="10" t="s">
        <v>185</v>
      </c>
      <c r="B45" s="10" t="s">
        <v>186</v>
      </c>
      <c r="C45" s="10" t="s">
        <v>69</v>
      </c>
      <c r="D45" s="11">
        <v>100</v>
      </c>
      <c r="E45" s="12">
        <f t="shared" si="0"/>
        <v>90000</v>
      </c>
      <c r="F45" s="12">
        <v>9000000</v>
      </c>
      <c r="G45" s="19" t="s">
        <v>187</v>
      </c>
      <c r="H45" s="21">
        <v>60000</v>
      </c>
      <c r="I45" s="20" t="s">
        <v>90</v>
      </c>
      <c r="J45" s="22" t="e">
        <f t="shared" si="1"/>
        <v>#N/A</v>
      </c>
      <c r="K45" s="28" t="e">
        <f t="shared" si="2"/>
        <v>#N/A</v>
      </c>
      <c r="L45" s="26" t="e">
        <f t="shared" si="3"/>
        <v>#N/A</v>
      </c>
      <c r="M45" s="27" t="e">
        <f t="shared" si="4"/>
        <v>#N/A</v>
      </c>
    </row>
    <row r="46">
      <c r="A46" s="10" t="s">
        <v>188</v>
      </c>
      <c r="B46" s="10" t="s">
        <v>189</v>
      </c>
      <c r="C46" s="10" t="s">
        <v>166</v>
      </c>
      <c r="D46" s="11">
        <v>300</v>
      </c>
      <c r="E46" s="12">
        <f t="shared" si="0"/>
        <v>10000</v>
      </c>
      <c r="F46" s="12">
        <v>3000000</v>
      </c>
      <c r="G46" s="19" t="s">
        <v>190</v>
      </c>
      <c r="H46" s="21">
        <v>80000</v>
      </c>
      <c r="I46" s="20" t="s">
        <v>90</v>
      </c>
      <c r="J46" s="22" t="e">
        <f t="shared" si="1"/>
        <v>#N/A</v>
      </c>
      <c r="K46" s="28" t="e">
        <f t="shared" si="2"/>
        <v>#N/A</v>
      </c>
      <c r="L46" s="26" t="e">
        <f t="shared" si="3"/>
        <v>#N/A</v>
      </c>
      <c r="M46" s="27" t="e">
        <f t="shared" si="4"/>
        <v>#N/A</v>
      </c>
    </row>
    <row r="47">
      <c r="A47" s="10" t="s">
        <v>191</v>
      </c>
      <c r="B47" s="10" t="s">
        <v>192</v>
      </c>
      <c r="C47" s="10" t="s">
        <v>193</v>
      </c>
      <c r="D47" s="11">
        <v>30</v>
      </c>
      <c r="E47" s="12">
        <f t="shared" si="0"/>
        <v>130000</v>
      </c>
      <c r="F47" s="12">
        <v>3900000</v>
      </c>
      <c r="G47" s="19" t="s">
        <v>194</v>
      </c>
      <c r="H47" s="21">
        <v>630000</v>
      </c>
      <c r="I47" s="20" t="s">
        <v>64</v>
      </c>
      <c r="J47" s="22" t="e">
        <f t="shared" si="1"/>
        <v>#N/A</v>
      </c>
      <c r="K47" s="28" t="e">
        <f t="shared" si="2"/>
        <v>#N/A</v>
      </c>
      <c r="L47" s="26" t="e">
        <f t="shared" si="3"/>
        <v>#N/A</v>
      </c>
      <c r="M47" s="27" t="e">
        <f t="shared" si="4"/>
        <v>#N/A</v>
      </c>
    </row>
    <row r="48">
      <c r="A48" s="10" t="s">
        <v>195</v>
      </c>
      <c r="B48" s="10" t="s">
        <v>196</v>
      </c>
      <c r="C48" s="10" t="s">
        <v>193</v>
      </c>
      <c r="D48" s="11">
        <v>30</v>
      </c>
      <c r="E48" s="12">
        <f t="shared" si="0"/>
        <v>130000</v>
      </c>
      <c r="F48" s="12">
        <v>3900000</v>
      </c>
      <c r="G48" s="19" t="s">
        <v>197</v>
      </c>
      <c r="H48" s="21">
        <v>115000</v>
      </c>
      <c r="I48" s="20" t="s">
        <v>90</v>
      </c>
      <c r="J48" s="22" t="e">
        <f t="shared" si="1"/>
        <v>#N/A</v>
      </c>
      <c r="K48" s="28" t="e">
        <f t="shared" si="2"/>
        <v>#N/A</v>
      </c>
      <c r="L48" s="26" t="e">
        <f t="shared" si="3"/>
        <v>#N/A</v>
      </c>
      <c r="M48" s="27" t="e">
        <f t="shared" si="4"/>
        <v>#N/A</v>
      </c>
    </row>
    <row r="49">
      <c r="A49" s="10" t="s">
        <v>198</v>
      </c>
      <c r="B49" s="10" t="s">
        <v>199</v>
      </c>
      <c r="C49" s="10" t="s">
        <v>193</v>
      </c>
      <c r="D49" s="11">
        <v>30</v>
      </c>
      <c r="E49" s="12">
        <f t="shared" si="0"/>
        <v>130000</v>
      </c>
      <c r="F49" s="12">
        <v>3900000</v>
      </c>
      <c r="G49" s="19" t="s">
        <v>200</v>
      </c>
      <c r="H49" s="21">
        <v>1250000</v>
      </c>
      <c r="I49" s="20" t="s">
        <v>64</v>
      </c>
      <c r="J49" s="22" t="e">
        <f t="shared" si="1"/>
        <v>#N/A</v>
      </c>
      <c r="K49" s="28" t="e">
        <f t="shared" si="2"/>
        <v>#N/A</v>
      </c>
      <c r="L49" s="26" t="e">
        <f t="shared" si="3"/>
        <v>#N/A</v>
      </c>
      <c r="M49" s="27" t="e">
        <f t="shared" si="4"/>
        <v>#N/A</v>
      </c>
    </row>
    <row r="50">
      <c r="A50" s="10" t="s">
        <v>201</v>
      </c>
      <c r="B50" s="10" t="s">
        <v>202</v>
      </c>
      <c r="C50" s="10" t="s">
        <v>193</v>
      </c>
      <c r="D50" s="11">
        <v>30</v>
      </c>
      <c r="E50" s="12">
        <f t="shared" si="0"/>
        <v>130000</v>
      </c>
      <c r="F50" s="12">
        <v>3900000</v>
      </c>
      <c r="G50" s="19" t="s">
        <v>203</v>
      </c>
      <c r="H50" s="21">
        <v>190000</v>
      </c>
      <c r="I50" s="20" t="s">
        <v>90</v>
      </c>
      <c r="J50" s="22" t="e">
        <f t="shared" si="1"/>
        <v>#N/A</v>
      </c>
      <c r="K50" s="28" t="e">
        <f t="shared" si="2"/>
        <v>#N/A</v>
      </c>
      <c r="L50" s="26" t="e">
        <f t="shared" si="3"/>
        <v>#N/A</v>
      </c>
      <c r="M50" s="27" t="e">
        <f t="shared" si="4"/>
        <v>#N/A</v>
      </c>
    </row>
    <row r="51">
      <c r="A51" s="10" t="s">
        <v>204</v>
      </c>
      <c r="B51" s="10" t="s">
        <v>205</v>
      </c>
      <c r="C51" s="10" t="s">
        <v>193</v>
      </c>
      <c r="D51" s="11">
        <v>30</v>
      </c>
      <c r="E51" s="12">
        <f t="shared" si="0"/>
        <v>160000</v>
      </c>
      <c r="F51" s="12">
        <v>4800000</v>
      </c>
      <c r="G51" s="19" t="s">
        <v>206</v>
      </c>
      <c r="H51" s="21">
        <v>80000</v>
      </c>
      <c r="I51" s="20" t="s">
        <v>207</v>
      </c>
      <c r="J51" s="22" t="e">
        <f t="shared" si="1"/>
        <v>#N/A</v>
      </c>
      <c r="K51" s="28" t="e">
        <f t="shared" si="2"/>
        <v>#N/A</v>
      </c>
      <c r="L51" s="26" t="e">
        <f t="shared" si="3"/>
        <v>#N/A</v>
      </c>
      <c r="M51" s="27" t="e">
        <f t="shared" si="4"/>
        <v>#N/A</v>
      </c>
    </row>
    <row r="52">
      <c r="A52" s="10" t="s">
        <v>208</v>
      </c>
      <c r="B52" s="10" t="s">
        <v>209</v>
      </c>
      <c r="C52" s="10" t="s">
        <v>193</v>
      </c>
      <c r="D52" s="11">
        <v>30</v>
      </c>
      <c r="E52" s="12">
        <f t="shared" si="0"/>
        <v>160000</v>
      </c>
      <c r="F52" s="12">
        <v>4800000</v>
      </c>
      <c r="G52" s="19" t="s">
        <v>210</v>
      </c>
      <c r="H52" s="21">
        <v>80000</v>
      </c>
      <c r="I52" s="20" t="s">
        <v>64</v>
      </c>
      <c r="J52" s="22" t="e">
        <f t="shared" si="1"/>
        <v>#N/A</v>
      </c>
      <c r="K52" s="28" t="e">
        <f t="shared" si="2"/>
        <v>#N/A</v>
      </c>
      <c r="L52" s="26" t="e">
        <f t="shared" si="3"/>
        <v>#N/A</v>
      </c>
      <c r="M52" s="27" t="e">
        <f t="shared" si="4"/>
        <v>#N/A</v>
      </c>
    </row>
    <row r="53">
      <c r="A53" s="10" t="s">
        <v>211</v>
      </c>
      <c r="B53" s="10" t="s">
        <v>212</v>
      </c>
      <c r="C53" s="10" t="s">
        <v>193</v>
      </c>
      <c r="D53" s="11">
        <v>30</v>
      </c>
      <c r="E53" s="12">
        <f t="shared" si="0"/>
        <v>124000</v>
      </c>
      <c r="F53" s="12">
        <v>3720000</v>
      </c>
      <c r="G53" s="19" t="s">
        <v>213</v>
      </c>
      <c r="H53" s="21">
        <v>380000</v>
      </c>
      <c r="I53" s="20" t="s">
        <v>64</v>
      </c>
      <c r="J53" s="22" t="e">
        <f t="shared" si="1"/>
        <v>#N/A</v>
      </c>
      <c r="K53" s="28" t="e">
        <f t="shared" si="2"/>
        <v>#N/A</v>
      </c>
      <c r="L53" s="26" t="e">
        <f t="shared" si="3"/>
        <v>#N/A</v>
      </c>
      <c r="M53" s="27" t="e">
        <f t="shared" si="4"/>
        <v>#N/A</v>
      </c>
    </row>
    <row r="54">
      <c r="A54" s="10" t="s">
        <v>214</v>
      </c>
      <c r="B54" s="10" t="s">
        <v>215</v>
      </c>
      <c r="C54" s="10" t="s">
        <v>102</v>
      </c>
      <c r="D54" s="11">
        <v>30</v>
      </c>
      <c r="E54" s="12">
        <f t="shared" si="0"/>
        <v>182000</v>
      </c>
      <c r="F54" s="12">
        <v>5460000</v>
      </c>
      <c r="G54" s="19" t="s">
        <v>216</v>
      </c>
      <c r="H54" s="21">
        <v>168000</v>
      </c>
      <c r="I54" s="20" t="s">
        <v>90</v>
      </c>
      <c r="J54" s="22" t="e">
        <f t="shared" si="1"/>
        <v>#N/A</v>
      </c>
      <c r="K54" s="28" t="e">
        <f t="shared" si="2"/>
        <v>#N/A</v>
      </c>
      <c r="L54" s="26" t="e">
        <f t="shared" si="3"/>
        <v>#N/A</v>
      </c>
      <c r="M54" s="27" t="e">
        <f t="shared" si="4"/>
        <v>#N/A</v>
      </c>
    </row>
    <row r="55">
      <c r="A55" s="10" t="s">
        <v>217</v>
      </c>
      <c r="B55" s="10" t="s">
        <v>218</v>
      </c>
      <c r="C55" s="10" t="s">
        <v>73</v>
      </c>
      <c r="D55" s="11">
        <v>5</v>
      </c>
      <c r="E55" s="12">
        <f t="shared" si="0"/>
        <v>180000</v>
      </c>
      <c r="F55" s="12">
        <v>900000</v>
      </c>
      <c r="G55" s="19" t="s">
        <v>219</v>
      </c>
      <c r="H55" s="21">
        <v>320000</v>
      </c>
      <c r="I55" s="20" t="s">
        <v>90</v>
      </c>
      <c r="J55" s="22" t="e">
        <f t="shared" si="1"/>
        <v>#N/A</v>
      </c>
      <c r="K55" s="28" t="str">
        <f t="shared" si="2"/>
        <v>8 %</v>
      </c>
      <c r="L55" s="26" t="e">
        <f t="shared" si="3"/>
        <v>#N/A</v>
      </c>
      <c r="M55" s="27" t="e">
        <f t="shared" si="4"/>
        <v>#N/A</v>
      </c>
    </row>
    <row r="56">
      <c r="A56" s="10" t="s">
        <v>220</v>
      </c>
      <c r="B56" s="10" t="s">
        <v>221</v>
      </c>
      <c r="C56" s="10" t="s">
        <v>34</v>
      </c>
      <c r="D56" s="11">
        <v>22</v>
      </c>
      <c r="E56" s="12">
        <f t="shared" si="0"/>
        <v>354000</v>
      </c>
      <c r="F56" s="12">
        <v>7788000</v>
      </c>
      <c r="G56" s="19" t="s">
        <v>222</v>
      </c>
      <c r="H56" s="21">
        <v>115000</v>
      </c>
      <c r="I56" s="20" t="s">
        <v>90</v>
      </c>
      <c r="J56" s="22" t="e">
        <f t="shared" si="1"/>
        <v>#N/A</v>
      </c>
      <c r="K56" s="28" t="str">
        <f t="shared" si="2"/>
        <v>8 %</v>
      </c>
      <c r="L56" s="26" t="e">
        <f t="shared" si="3"/>
        <v>#N/A</v>
      </c>
      <c r="M56" s="27" t="e">
        <f t="shared" si="4"/>
        <v>#N/A</v>
      </c>
    </row>
    <row r="57">
      <c r="A57" s="10" t="s">
        <v>223</v>
      </c>
      <c r="B57" s="10" t="s">
        <v>224</v>
      </c>
      <c r="C57" s="10" t="s">
        <v>37</v>
      </c>
      <c r="D57" s="11">
        <v>10</v>
      </c>
      <c r="E57" s="12">
        <f t="shared" si="0"/>
        <v>150000</v>
      </c>
      <c r="F57" s="12">
        <v>1500000</v>
      </c>
      <c r="G57" s="19" t="s">
        <v>225</v>
      </c>
      <c r="H57" s="21">
        <v>42000</v>
      </c>
      <c r="I57" s="20" t="s">
        <v>90</v>
      </c>
      <c r="J57" s="22" t="e">
        <f t="shared" si="1"/>
        <v>#N/A</v>
      </c>
      <c r="K57" s="28" t="e">
        <f t="shared" si="2"/>
        <v>#N/A</v>
      </c>
      <c r="L57" s="26" t="e">
        <f t="shared" si="3"/>
        <v>#N/A</v>
      </c>
      <c r="M57" s="27" t="e">
        <f t="shared" si="4"/>
        <v>#N/A</v>
      </c>
    </row>
    <row r="58">
      <c r="A58" s="10" t="s">
        <v>226</v>
      </c>
      <c r="B58" s="10" t="s">
        <v>227</v>
      </c>
      <c r="C58" s="10" t="s">
        <v>37</v>
      </c>
      <c r="D58" s="11">
        <v>10</v>
      </c>
      <c r="E58" s="12">
        <f t="shared" si="0"/>
        <v>150000</v>
      </c>
      <c r="F58" s="12">
        <v>1500000</v>
      </c>
      <c r="G58" s="19" t="s">
        <v>184</v>
      </c>
      <c r="H58" s="21">
        <v>890000</v>
      </c>
      <c r="I58" s="20" t="s">
        <v>90</v>
      </c>
      <c r="J58" s="22" t="e">
        <f t="shared" si="1"/>
        <v>#N/A</v>
      </c>
      <c r="K58" s="28" t="e">
        <f t="shared" si="2"/>
        <v>#N/A</v>
      </c>
      <c r="L58" s="26" t="e">
        <f t="shared" si="3"/>
        <v>#N/A</v>
      </c>
      <c r="M58" s="27" t="e">
        <f t="shared" si="4"/>
        <v>#N/A</v>
      </c>
    </row>
    <row r="59">
      <c r="A59" s="10" t="s">
        <v>228</v>
      </c>
      <c r="B59" s="10" t="s">
        <v>229</v>
      </c>
      <c r="C59" s="10" t="s">
        <v>37</v>
      </c>
      <c r="D59" s="11">
        <v>10</v>
      </c>
      <c r="E59" s="12">
        <f t="shared" si="0"/>
        <v>150000</v>
      </c>
      <c r="F59" s="12">
        <v>1500000</v>
      </c>
      <c r="G59" s="19" t="s">
        <v>230</v>
      </c>
      <c r="H59" s="21">
        <v>69000</v>
      </c>
      <c r="I59" s="20" t="s">
        <v>90</v>
      </c>
      <c r="J59" s="22" t="e">
        <f t="shared" si="1"/>
        <v>#N/A</v>
      </c>
      <c r="K59" s="28" t="e">
        <f t="shared" si="2"/>
        <v>#N/A</v>
      </c>
      <c r="L59" s="26" t="e">
        <f t="shared" si="3"/>
        <v>#N/A</v>
      </c>
      <c r="M59" s="27" t="e">
        <f t="shared" si="4"/>
        <v>#N/A</v>
      </c>
    </row>
    <row r="60">
      <c r="A60" s="10" t="s">
        <v>231</v>
      </c>
      <c r="B60" s="10" t="s">
        <v>232</v>
      </c>
      <c r="C60" s="10" t="s">
        <v>102</v>
      </c>
      <c r="D60" s="11">
        <v>42</v>
      </c>
      <c r="E60" s="12">
        <f t="shared" si="0"/>
        <v>438000</v>
      </c>
      <c r="F60" s="12">
        <v>18396000</v>
      </c>
      <c r="G60" s="19" t="s">
        <v>233</v>
      </c>
      <c r="H60" s="21">
        <v>725000</v>
      </c>
      <c r="I60" s="20" t="s">
        <v>90</v>
      </c>
      <c r="J60" s="22" t="e">
        <f t="shared" si="1"/>
        <v>#N/A</v>
      </c>
      <c r="K60" s="28" t="e">
        <f t="shared" si="2"/>
        <v>#N/A</v>
      </c>
      <c r="L60" s="26" t="e">
        <f t="shared" si="3"/>
        <v>#N/A</v>
      </c>
      <c r="M60" s="27" t="e">
        <f t="shared" si="4"/>
        <v>#N/A</v>
      </c>
    </row>
    <row r="61">
      <c r="A61" s="10" t="s">
        <v>234</v>
      </c>
      <c r="B61" s="10" t="s">
        <v>235</v>
      </c>
      <c r="C61" s="10" t="s">
        <v>193</v>
      </c>
      <c r="D61" s="11">
        <v>1</v>
      </c>
      <c r="E61" s="12">
        <f t="shared" si="0"/>
        <v>4760000</v>
      </c>
      <c r="F61" s="12">
        <v>4760000</v>
      </c>
      <c r="G61" s="19" t="s">
        <v>236</v>
      </c>
      <c r="H61" s="21">
        <v>165000</v>
      </c>
      <c r="I61" s="20" t="s">
        <v>90</v>
      </c>
      <c r="J61" s="22" t="e">
        <f t="shared" si="1"/>
        <v>#N/A</v>
      </c>
      <c r="K61" s="28" t="e">
        <f t="shared" si="2"/>
        <v>#N/A</v>
      </c>
      <c r="L61" s="26" t="e">
        <f t="shared" si="3"/>
        <v>#N/A</v>
      </c>
      <c r="M61" s="27" t="e">
        <f t="shared" si="4"/>
        <v>#N/A</v>
      </c>
    </row>
    <row r="62">
      <c r="A62" s="10" t="s">
        <v>237</v>
      </c>
      <c r="B62" s="10" t="s">
        <v>238</v>
      </c>
      <c r="C62" s="10" t="s">
        <v>37</v>
      </c>
      <c r="D62" s="11">
        <v>30</v>
      </c>
      <c r="E62" s="12">
        <f t="shared" si="0"/>
        <v>425000</v>
      </c>
      <c r="F62" s="12">
        <v>12750000</v>
      </c>
      <c r="G62" s="19" t="s">
        <v>239</v>
      </c>
      <c r="H62" s="21">
        <v>1150000</v>
      </c>
      <c r="I62" s="20" t="s">
        <v>64</v>
      </c>
      <c r="J62" s="22" t="e">
        <f t="shared" si="1"/>
        <v>#N/A</v>
      </c>
      <c r="K62" s="28" t="e">
        <f t="shared" si="2"/>
        <v>#N/A</v>
      </c>
      <c r="L62" s="26" t="e">
        <f t="shared" si="3"/>
        <v>#N/A</v>
      </c>
      <c r="M62" s="27" t="e">
        <f t="shared" si="4"/>
        <v>#N/A</v>
      </c>
    </row>
    <row r="63">
      <c r="A63" s="10" t="s">
        <v>240</v>
      </c>
      <c r="B63" s="10" t="s">
        <v>241</v>
      </c>
      <c r="C63" s="10" t="s">
        <v>88</v>
      </c>
      <c r="D63" s="11">
        <v>16</v>
      </c>
      <c r="E63" s="12">
        <f t="shared" si="0"/>
        <v>535000</v>
      </c>
      <c r="F63" s="12">
        <v>8560000</v>
      </c>
      <c r="G63" s="19" t="s">
        <v>242</v>
      </c>
      <c r="H63" s="21">
        <v>236000</v>
      </c>
      <c r="I63" s="20" t="s">
        <v>90</v>
      </c>
      <c r="J63" s="22" t="e">
        <f t="shared" si="1"/>
        <v>#N/A</v>
      </c>
      <c r="K63" s="28" t="str">
        <f t="shared" si="2"/>
        <v>8 %</v>
      </c>
      <c r="L63" s="26" t="e">
        <f t="shared" si="3"/>
        <v>#N/A</v>
      </c>
      <c r="M63" s="27" t="e">
        <f t="shared" si="4"/>
        <v>#N/A</v>
      </c>
    </row>
    <row r="64">
      <c r="A64" s="10" t="s">
        <v>243</v>
      </c>
      <c r="B64" s="10" t="s">
        <v>244</v>
      </c>
      <c r="C64" s="10" t="s">
        <v>102</v>
      </c>
      <c r="D64" s="11">
        <v>2</v>
      </c>
      <c r="E64" s="12">
        <f t="shared" si="0"/>
        <v>5300000</v>
      </c>
      <c r="F64" s="12">
        <v>10600000</v>
      </c>
      <c r="G64" s="19" t="s">
        <v>245</v>
      </c>
      <c r="H64" s="21">
        <v>190000</v>
      </c>
      <c r="I64" s="20" t="s">
        <v>90</v>
      </c>
      <c r="J64" s="22" t="e">
        <f t="shared" si="1"/>
        <v>#N/A</v>
      </c>
      <c r="K64" s="28" t="str">
        <f t="shared" si="2"/>
        <v>8 %</v>
      </c>
      <c r="L64" s="26" t="e">
        <f t="shared" si="3"/>
        <v>#N/A</v>
      </c>
      <c r="M64" s="27" t="e">
        <f t="shared" si="4"/>
        <v>#N/A</v>
      </c>
    </row>
    <row r="65">
      <c r="A65" s="10" t="s">
        <v>246</v>
      </c>
      <c r="B65" s="10" t="s">
        <v>247</v>
      </c>
      <c r="C65" s="10" t="s">
        <v>102</v>
      </c>
      <c r="D65" s="11">
        <v>32</v>
      </c>
      <c r="E65" s="12">
        <f t="shared" si="0"/>
        <v>60000</v>
      </c>
      <c r="F65" s="12">
        <v>1920000</v>
      </c>
      <c r="G65" s="19" t="s">
        <v>248</v>
      </c>
      <c r="H65" s="21">
        <v>2050000</v>
      </c>
      <c r="I65" s="20" t="s">
        <v>207</v>
      </c>
      <c r="J65" s="22" t="e">
        <f t="shared" si="1"/>
        <v>#N/A</v>
      </c>
      <c r="K65" s="28" t="e">
        <f t="shared" si="2"/>
        <v>#N/A</v>
      </c>
      <c r="L65" s="26" t="e">
        <f t="shared" si="3"/>
        <v>#N/A</v>
      </c>
      <c r="M65" s="27" t="e">
        <f t="shared" si="4"/>
        <v>#N/A</v>
      </c>
    </row>
    <row r="66">
      <c r="A66" s="10" t="s">
        <v>249</v>
      </c>
      <c r="B66" s="10" t="s">
        <v>250</v>
      </c>
      <c r="C66" s="10" t="s">
        <v>102</v>
      </c>
      <c r="D66" s="11">
        <v>40</v>
      </c>
      <c r="E66" s="12">
        <f t="shared" si="0"/>
        <v>60000</v>
      </c>
      <c r="F66" s="12">
        <v>2400000</v>
      </c>
      <c r="G66" s="19" t="s">
        <v>251</v>
      </c>
      <c r="H66" s="21">
        <v>4200000</v>
      </c>
      <c r="I66" s="20" t="s">
        <v>64</v>
      </c>
      <c r="J66" s="22" t="e">
        <f t="shared" si="1"/>
        <v>#N/A</v>
      </c>
      <c r="K66" s="28" t="e">
        <f t="shared" si="2"/>
        <v>#N/A</v>
      </c>
      <c r="L66" s="26" t="e">
        <f t="shared" si="3"/>
        <v>#N/A</v>
      </c>
      <c r="M66" s="27" t="e">
        <f t="shared" si="4"/>
        <v>#N/A</v>
      </c>
    </row>
    <row r="67">
      <c r="A67" s="10" t="s">
        <v>252</v>
      </c>
      <c r="B67" s="10" t="s">
        <v>253</v>
      </c>
      <c r="C67" s="10" t="s">
        <v>166</v>
      </c>
      <c r="D67" s="11">
        <v>48</v>
      </c>
      <c r="E67" s="12">
        <f t="shared" si="0"/>
        <v>175000</v>
      </c>
      <c r="F67" s="12">
        <v>8400000</v>
      </c>
      <c r="G67" s="19" t="s">
        <v>254</v>
      </c>
      <c r="H67" s="21">
        <v>580000</v>
      </c>
      <c r="I67" s="20" t="s">
        <v>64</v>
      </c>
      <c r="J67" s="22" t="e">
        <f t="shared" si="1"/>
        <v>#N/A</v>
      </c>
      <c r="K67" s="28" t="e">
        <f t="shared" si="2"/>
        <v>#N/A</v>
      </c>
      <c r="L67" s="26" t="e">
        <f t="shared" si="3"/>
        <v>#N/A</v>
      </c>
      <c r="M67" s="27" t="e">
        <f t="shared" si="4"/>
        <v>#N/A</v>
      </c>
    </row>
    <row r="68">
      <c r="A68" s="10" t="s">
        <v>255</v>
      </c>
      <c r="B68" s="10" t="s">
        <v>256</v>
      </c>
      <c r="C68" s="10" t="s">
        <v>166</v>
      </c>
      <c r="D68" s="11">
        <v>30</v>
      </c>
      <c r="E68" s="12">
        <f t="shared" si="0"/>
        <v>230000</v>
      </c>
      <c r="F68" s="12">
        <v>6900000</v>
      </c>
      <c r="G68" s="19" t="s">
        <v>213</v>
      </c>
      <c r="H68" s="21">
        <v>380000</v>
      </c>
      <c r="I68" s="20" t="s">
        <v>64</v>
      </c>
      <c r="J68" s="22" t="e">
        <f t="shared" si="1"/>
        <v>#N/A</v>
      </c>
      <c r="K68" s="28" t="str">
        <f t="shared" si="2"/>
        <v>8 %</v>
      </c>
      <c r="L68" s="26" t="e">
        <f t="shared" si="3"/>
        <v>#N/A</v>
      </c>
      <c r="M68" s="27" t="e">
        <f t="shared" si="4"/>
        <v>#N/A</v>
      </c>
    </row>
    <row r="69">
      <c r="A69" s="10" t="s">
        <v>257</v>
      </c>
      <c r="B69" s="10" t="s">
        <v>258</v>
      </c>
      <c r="C69" s="10" t="s">
        <v>166</v>
      </c>
      <c r="D69" s="11">
        <v>44</v>
      </c>
      <c r="E69" s="12">
        <f ref="E69:E124" t="shared" si="5">F69/D69</f>
        <v>190000</v>
      </c>
      <c r="F69" s="12">
        <v>8360000</v>
      </c>
      <c r="G69" s="19" t="s">
        <v>259</v>
      </c>
      <c r="H69" s="21">
        <v>430000</v>
      </c>
      <c r="I69" s="20" t="s">
        <v>90</v>
      </c>
      <c r="J69" s="22" t="e">
        <f ref="J69:J100" t="shared" si="6">VLOOKUP(B69,$G$4:$H$979,2,0)</f>
        <v>#N/A</v>
      </c>
      <c r="K69" s="28" t="str">
        <f ref="K69:K124" t="shared" si="7">VLOOKUP(B69,$G$4:$I$1800,3,0)</f>
        <v>8 %</v>
      </c>
      <c r="L69" s="26" t="e">
        <f ref="L69:L124" t="shared" si="8">J69-E69</f>
        <v>#N/A</v>
      </c>
      <c r="M69" s="27" t="e">
        <f ref="M69:M124" t="shared" si="9">L69/E69</f>
        <v>#N/A</v>
      </c>
    </row>
    <row r="70">
      <c r="A70" s="10" t="s">
        <v>260</v>
      </c>
      <c r="B70" s="10" t="s">
        <v>261</v>
      </c>
      <c r="C70" s="10" t="s">
        <v>34</v>
      </c>
      <c r="D70" s="11">
        <v>30</v>
      </c>
      <c r="E70" s="12">
        <f t="shared" si="5"/>
        <v>705000</v>
      </c>
      <c r="F70" s="12">
        <v>21150000</v>
      </c>
      <c r="G70" s="19" t="s">
        <v>96</v>
      </c>
      <c r="H70" s="21">
        <v>90000</v>
      </c>
      <c r="I70" s="20" t="s">
        <v>90</v>
      </c>
      <c r="J70" s="22" t="e">
        <f t="shared" si="6"/>
        <v>#N/A</v>
      </c>
      <c r="K70" s="28" t="e">
        <f t="shared" si="7"/>
        <v>#N/A</v>
      </c>
      <c r="L70" s="26" t="e">
        <f t="shared" si="8"/>
        <v>#N/A</v>
      </c>
      <c r="M70" s="27" t="e">
        <f t="shared" si="9"/>
        <v>#N/A</v>
      </c>
    </row>
    <row r="71">
      <c r="A71" s="10" t="s">
        <v>262</v>
      </c>
      <c r="B71" s="10" t="s">
        <v>263</v>
      </c>
      <c r="C71" s="10" t="s">
        <v>88</v>
      </c>
      <c r="D71" s="11">
        <v>2</v>
      </c>
      <c r="E71" s="12">
        <f t="shared" si="5"/>
        <v>1130000</v>
      </c>
      <c r="F71" s="12">
        <v>2260000</v>
      </c>
      <c r="G71" s="19" t="s">
        <v>190</v>
      </c>
      <c r="H71" s="21">
        <v>80000</v>
      </c>
      <c r="I71" s="20" t="s">
        <v>90</v>
      </c>
      <c r="J71" s="22" t="e">
        <f t="shared" si="6"/>
        <v>#N/A</v>
      </c>
      <c r="K71" s="28" t="str">
        <f t="shared" si="7"/>
        <v>8 %</v>
      </c>
      <c r="L71" s="26" t="e">
        <f t="shared" si="8"/>
        <v>#N/A</v>
      </c>
      <c r="M71" s="27" t="e">
        <f t="shared" si="9"/>
        <v>#N/A</v>
      </c>
    </row>
    <row r="72">
      <c r="A72" s="10" t="s">
        <v>264</v>
      </c>
      <c r="B72" s="10" t="s">
        <v>265</v>
      </c>
      <c r="C72" s="10" t="s">
        <v>88</v>
      </c>
      <c r="D72" s="11">
        <v>2</v>
      </c>
      <c r="E72" s="12">
        <f t="shared" si="5"/>
        <v>520000</v>
      </c>
      <c r="F72" s="12">
        <v>1040000</v>
      </c>
      <c r="G72" s="19" t="s">
        <v>138</v>
      </c>
      <c r="H72" s="21">
        <v>95000</v>
      </c>
      <c r="I72" s="20" t="s">
        <v>90</v>
      </c>
      <c r="J72" s="22" t="e">
        <f t="shared" si="6"/>
        <v>#N/A</v>
      </c>
      <c r="K72" s="28" t="e">
        <f t="shared" si="7"/>
        <v>#N/A</v>
      </c>
      <c r="L72" s="26" t="e">
        <f t="shared" si="8"/>
        <v>#N/A</v>
      </c>
      <c r="M72" s="27" t="e">
        <f t="shared" si="9"/>
        <v>#N/A</v>
      </c>
    </row>
    <row r="73">
      <c r="A73" s="10" t="s">
        <v>266</v>
      </c>
      <c r="B73" s="10" t="s">
        <v>267</v>
      </c>
      <c r="C73" s="10" t="s">
        <v>88</v>
      </c>
      <c r="D73" s="11">
        <v>2</v>
      </c>
      <c r="E73" s="12">
        <f t="shared" si="5"/>
        <v>520000</v>
      </c>
      <c r="F73" s="12">
        <v>1040000</v>
      </c>
      <c r="G73" s="19" t="s">
        <v>72</v>
      </c>
      <c r="H73" s="21">
        <v>265000</v>
      </c>
      <c r="I73" s="20" t="s">
        <v>64</v>
      </c>
      <c r="J73" s="22" t="e">
        <f t="shared" si="6"/>
        <v>#N/A</v>
      </c>
      <c r="K73" s="28" t="e">
        <f t="shared" si="7"/>
        <v>#N/A</v>
      </c>
      <c r="L73" s="26" t="e">
        <f t="shared" si="8"/>
        <v>#N/A</v>
      </c>
      <c r="M73" s="27" t="e">
        <f t="shared" si="9"/>
        <v>#N/A</v>
      </c>
    </row>
    <row r="74">
      <c r="A74" s="10" t="s">
        <v>268</v>
      </c>
      <c r="B74" s="10" t="s">
        <v>269</v>
      </c>
      <c r="C74" s="10" t="s">
        <v>102</v>
      </c>
      <c r="D74" s="11">
        <v>1</v>
      </c>
      <c r="E74" s="12">
        <f t="shared" si="5"/>
        <v>5700000</v>
      </c>
      <c r="F74" s="12">
        <v>5700000</v>
      </c>
      <c r="G74" s="19" t="s">
        <v>239</v>
      </c>
      <c r="H74" s="21">
        <v>1150000</v>
      </c>
      <c r="I74" s="20" t="s">
        <v>64</v>
      </c>
      <c r="J74" s="22" t="e">
        <f t="shared" si="6"/>
        <v>#N/A</v>
      </c>
      <c r="K74" s="28" t="e">
        <f t="shared" si="7"/>
        <v>#N/A</v>
      </c>
      <c r="L74" s="26" t="e">
        <f t="shared" si="8"/>
        <v>#N/A</v>
      </c>
      <c r="M74" s="27" t="e">
        <f t="shared" si="9"/>
        <v>#N/A</v>
      </c>
    </row>
    <row r="75">
      <c r="A75" s="10" t="s">
        <v>270</v>
      </c>
      <c r="B75" s="10" t="s">
        <v>271</v>
      </c>
      <c r="C75" s="10" t="s">
        <v>102</v>
      </c>
      <c r="D75" s="11">
        <v>1</v>
      </c>
      <c r="E75" s="12">
        <f t="shared" si="5"/>
        <v>185000</v>
      </c>
      <c r="F75" s="12">
        <v>185000</v>
      </c>
      <c r="G75" s="19" t="s">
        <v>62</v>
      </c>
      <c r="H75" s="21">
        <v>110000</v>
      </c>
      <c r="I75" s="20" t="s">
        <v>64</v>
      </c>
      <c r="J75" s="22" t="e">
        <f t="shared" si="6"/>
        <v>#N/A</v>
      </c>
      <c r="K75" s="28" t="e">
        <f t="shared" si="7"/>
        <v>#N/A</v>
      </c>
      <c r="L75" s="26" t="e">
        <f t="shared" si="8"/>
        <v>#N/A</v>
      </c>
      <c r="M75" s="27" t="e">
        <f t="shared" si="9"/>
        <v>#N/A</v>
      </c>
    </row>
    <row r="76">
      <c r="A76" s="10" t="s">
        <v>272</v>
      </c>
      <c r="B76" s="10" t="s">
        <v>273</v>
      </c>
      <c r="C76" s="10" t="s">
        <v>102</v>
      </c>
      <c r="D76" s="11">
        <v>1</v>
      </c>
      <c r="E76" s="12">
        <f t="shared" si="5"/>
        <v>420000</v>
      </c>
      <c r="F76" s="12">
        <v>420000</v>
      </c>
      <c r="G76" s="19" t="s">
        <v>66</v>
      </c>
      <c r="H76" s="21">
        <v>0</v>
      </c>
      <c r="I76" s="20" t="s">
        <v>64</v>
      </c>
      <c r="J76" s="22" t="e">
        <f t="shared" si="6"/>
        <v>#N/A</v>
      </c>
      <c r="K76" s="28" t="e">
        <f t="shared" si="7"/>
        <v>#N/A</v>
      </c>
      <c r="L76" s="26" t="e">
        <f t="shared" si="8"/>
        <v>#N/A</v>
      </c>
      <c r="M76" s="27" t="e">
        <f t="shared" si="9"/>
        <v>#N/A</v>
      </c>
    </row>
    <row r="77">
      <c r="A77" s="10" t="s">
        <v>274</v>
      </c>
      <c r="B77" s="10" t="s">
        <v>275</v>
      </c>
      <c r="C77" s="10" t="s">
        <v>73</v>
      </c>
      <c r="D77" s="11">
        <v>2</v>
      </c>
      <c r="E77" s="12">
        <f t="shared" si="5"/>
        <v>376000</v>
      </c>
      <c r="F77" s="12">
        <v>752000</v>
      </c>
      <c r="G77" s="19" t="s">
        <v>167</v>
      </c>
      <c r="H77" s="21">
        <v>1500000</v>
      </c>
      <c r="I77" s="20" t="s">
        <v>64</v>
      </c>
      <c r="J77" s="22" t="e">
        <f t="shared" si="6"/>
        <v>#N/A</v>
      </c>
      <c r="K77" s="28" t="e">
        <f t="shared" si="7"/>
        <v>#N/A</v>
      </c>
      <c r="L77" s="26" t="e">
        <f t="shared" si="8"/>
        <v>#N/A</v>
      </c>
      <c r="M77" s="27" t="e">
        <f t="shared" si="9"/>
        <v>#N/A</v>
      </c>
    </row>
    <row r="78">
      <c r="A78" s="10" t="s">
        <v>276</v>
      </c>
      <c r="B78" s="10" t="s">
        <v>277</v>
      </c>
      <c r="C78" s="10" t="s">
        <v>73</v>
      </c>
      <c r="D78" s="11">
        <v>1</v>
      </c>
      <c r="E78" s="12">
        <f t="shared" si="5"/>
        <v>3200000</v>
      </c>
      <c r="F78" s="12">
        <v>3200000</v>
      </c>
      <c r="G78" s="19" t="s">
        <v>123</v>
      </c>
      <c r="H78" s="21">
        <v>7500000</v>
      </c>
      <c r="I78" s="20" t="s">
        <v>64</v>
      </c>
      <c r="J78" s="22" t="e">
        <f t="shared" si="6"/>
        <v>#N/A</v>
      </c>
      <c r="K78" s="28" t="str">
        <f t="shared" si="7"/>
        <v>10 %</v>
      </c>
      <c r="L78" s="26" t="e">
        <f t="shared" si="8"/>
        <v>#N/A</v>
      </c>
      <c r="M78" s="27" t="e">
        <f t="shared" si="9"/>
        <v>#N/A</v>
      </c>
    </row>
    <row r="79">
      <c r="A79" s="10" t="s">
        <v>278</v>
      </c>
      <c r="B79" s="10" t="s">
        <v>279</v>
      </c>
      <c r="C79" s="10" t="s">
        <v>73</v>
      </c>
      <c r="D79" s="11">
        <v>2</v>
      </c>
      <c r="E79" s="12">
        <f t="shared" si="5"/>
        <v>850000</v>
      </c>
      <c r="F79" s="12">
        <v>1700000</v>
      </c>
      <c r="G79" s="19" t="s">
        <v>170</v>
      </c>
      <c r="H79" s="21">
        <v>105000</v>
      </c>
      <c r="I79" s="20" t="s">
        <v>64</v>
      </c>
      <c r="J79" s="22" t="e">
        <f t="shared" si="6"/>
        <v>#N/A</v>
      </c>
      <c r="K79" s="28" t="e">
        <f t="shared" si="7"/>
        <v>#N/A</v>
      </c>
      <c r="L79" s="26" t="e">
        <f t="shared" si="8"/>
        <v>#N/A</v>
      </c>
      <c r="M79" s="27" t="e">
        <f t="shared" si="9"/>
        <v>#N/A</v>
      </c>
    </row>
    <row r="80">
      <c r="A80" s="10" t="s">
        <v>280</v>
      </c>
      <c r="B80" s="10" t="s">
        <v>281</v>
      </c>
      <c r="C80" s="10" t="s">
        <v>37</v>
      </c>
      <c r="D80" s="11">
        <v>5</v>
      </c>
      <c r="E80" s="12">
        <f t="shared" si="5"/>
        <v>175000</v>
      </c>
      <c r="F80" s="12">
        <v>875000</v>
      </c>
      <c r="G80" s="19" t="s">
        <v>126</v>
      </c>
      <c r="H80" s="21">
        <v>1480000</v>
      </c>
      <c r="I80" s="20" t="s">
        <v>64</v>
      </c>
      <c r="J80" s="22" t="e">
        <f t="shared" si="6"/>
        <v>#N/A</v>
      </c>
      <c r="K80" s="28" t="str">
        <f t="shared" si="7"/>
        <v>10 %</v>
      </c>
      <c r="L80" s="26" t="e">
        <f t="shared" si="8"/>
        <v>#N/A</v>
      </c>
      <c r="M80" s="27" t="e">
        <f t="shared" si="9"/>
        <v>#N/A</v>
      </c>
    </row>
    <row r="81">
      <c r="A81" s="10" t="s">
        <v>282</v>
      </c>
      <c r="B81" s="10" t="s">
        <v>283</v>
      </c>
      <c r="C81" s="10" t="s">
        <v>102</v>
      </c>
      <c r="D81" s="11">
        <v>1</v>
      </c>
      <c r="E81" s="12">
        <f t="shared" si="5"/>
        <v>1580000</v>
      </c>
      <c r="F81" s="12">
        <v>1580000</v>
      </c>
      <c r="G81" s="19" t="s">
        <v>132</v>
      </c>
      <c r="H81" s="21">
        <v>115000</v>
      </c>
      <c r="I81" s="20" t="s">
        <v>64</v>
      </c>
      <c r="J81" s="22">
        <f t="shared" si="6"/>
        <v>375000</v>
      </c>
      <c r="K81" s="28" t="str">
        <f t="shared" si="7"/>
        <v>8%</v>
      </c>
      <c r="L81" s="26">
        <f t="shared" si="8"/>
        <v>-1205000</v>
      </c>
      <c r="M81" s="27">
        <f t="shared" si="9"/>
        <v>-0.7626582278481012</v>
      </c>
    </row>
    <row r="82">
      <c r="A82" s="10" t="s">
        <v>284</v>
      </c>
      <c r="B82" s="10" t="s">
        <v>138</v>
      </c>
      <c r="C82" s="10" t="s">
        <v>69</v>
      </c>
      <c r="D82" s="11">
        <v>15</v>
      </c>
      <c r="E82" s="12">
        <f t="shared" si="5"/>
        <v>139856.06666666668</v>
      </c>
      <c r="F82" s="12">
        <v>2097841</v>
      </c>
      <c r="G82" s="19" t="s">
        <v>285</v>
      </c>
      <c r="H82" s="21">
        <v>149000</v>
      </c>
      <c r="I82" s="20" t="s">
        <v>90</v>
      </c>
      <c r="J82" s="22">
        <f t="shared" si="6"/>
        <v>95000</v>
      </c>
      <c r="K82" s="28" t="str">
        <f t="shared" si="7"/>
        <v>8%</v>
      </c>
      <c r="L82" s="26">
        <f t="shared" si="8"/>
        <v>-44856.06666666668</v>
      </c>
      <c r="M82" s="27">
        <f t="shared" si="9"/>
        <v>-0.32073021739969815</v>
      </c>
    </row>
    <row r="83">
      <c r="A83" s="10" t="s">
        <v>286</v>
      </c>
      <c r="B83" s="10" t="s">
        <v>190</v>
      </c>
      <c r="C83" s="10" t="s">
        <v>69</v>
      </c>
      <c r="D83" s="11">
        <v>16</v>
      </c>
      <c r="E83" s="12">
        <f t="shared" si="5"/>
        <v>94590.5625</v>
      </c>
      <c r="F83" s="12">
        <v>1513449</v>
      </c>
      <c r="G83" s="19" t="s">
        <v>287</v>
      </c>
      <c r="H83" s="21">
        <v>2400000</v>
      </c>
      <c r="I83" s="20" t="s">
        <v>90</v>
      </c>
      <c r="J83" s="22">
        <f t="shared" si="6"/>
        <v>80000</v>
      </c>
      <c r="K83" s="28" t="str">
        <f t="shared" si="7"/>
        <v>8%</v>
      </c>
      <c r="L83" s="26">
        <f t="shared" si="8"/>
        <v>-14590.5625</v>
      </c>
      <c r="M83" s="27">
        <f t="shared" si="9"/>
        <v>-0.15424966417764985</v>
      </c>
    </row>
    <row r="84">
      <c r="A84" s="10" t="s">
        <v>288</v>
      </c>
      <c r="B84" s="10" t="s">
        <v>103</v>
      </c>
      <c r="C84" s="10" t="s">
        <v>102</v>
      </c>
      <c r="D84" s="11">
        <v>1</v>
      </c>
      <c r="E84" s="12">
        <f t="shared" si="5"/>
        <v>1640000</v>
      </c>
      <c r="F84" s="12">
        <v>1640000</v>
      </c>
      <c r="G84" s="19" t="s">
        <v>200</v>
      </c>
      <c r="H84" s="21">
        <v>1250000</v>
      </c>
      <c r="I84" s="20" t="s">
        <v>90</v>
      </c>
      <c r="J84" s="22">
        <f t="shared" si="6"/>
        <v>418000</v>
      </c>
      <c r="K84" s="28" t="str">
        <f t="shared" si="7"/>
        <v>8%</v>
      </c>
      <c r="L84" s="26">
        <f t="shared" si="8"/>
        <v>-1222000</v>
      </c>
      <c r="M84" s="27">
        <f t="shared" si="9"/>
        <v>-0.7451219512195122</v>
      </c>
    </row>
    <row r="85">
      <c r="A85" s="10" t="s">
        <v>289</v>
      </c>
      <c r="B85" s="10" t="s">
        <v>99</v>
      </c>
      <c r="C85" s="10" t="s">
        <v>69</v>
      </c>
      <c r="D85" s="11">
        <v>21</v>
      </c>
      <c r="E85" s="12">
        <f t="shared" si="5"/>
        <v>130392</v>
      </c>
      <c r="F85" s="12">
        <v>2738232</v>
      </c>
      <c r="G85" s="19" t="s">
        <v>120</v>
      </c>
      <c r="H85" s="21">
        <v>320000</v>
      </c>
      <c r="I85" s="20" t="s">
        <v>90</v>
      </c>
      <c r="J85" s="22">
        <f t="shared" si="6"/>
        <v>95000</v>
      </c>
      <c r="K85" s="28" t="str">
        <f t="shared" si="7"/>
        <v>8%</v>
      </c>
      <c r="L85" s="26">
        <f t="shared" si="8"/>
        <v>-35392</v>
      </c>
      <c r="M85" s="27">
        <f t="shared" si="9"/>
        <v>-0.2714276949506105</v>
      </c>
    </row>
    <row r="86">
      <c r="A86" s="10" t="s">
        <v>290</v>
      </c>
      <c r="B86" s="10" t="s">
        <v>153</v>
      </c>
      <c r="C86" s="10" t="s">
        <v>69</v>
      </c>
      <c r="D86" s="11">
        <v>29</v>
      </c>
      <c r="E86" s="12">
        <f t="shared" si="5"/>
        <v>124763.24137931035</v>
      </c>
      <c r="F86" s="12">
        <v>3618134</v>
      </c>
      <c r="G86" s="19" t="s">
        <v>117</v>
      </c>
      <c r="H86" s="21">
        <v>320000</v>
      </c>
      <c r="I86" s="20" t="s">
        <v>64</v>
      </c>
      <c r="J86" s="22">
        <f t="shared" si="6"/>
        <v>95000</v>
      </c>
      <c r="K86" s="28" t="str">
        <f t="shared" si="7"/>
        <v>8%</v>
      </c>
      <c r="L86" s="26">
        <f t="shared" si="8"/>
        <v>-29763.241379310348</v>
      </c>
      <c r="M86" s="27">
        <f t="shared" si="9"/>
        <v>-0.23855777591432492</v>
      </c>
    </row>
    <row r="87">
      <c r="A87" s="10" t="s">
        <v>291</v>
      </c>
      <c r="B87" s="10" t="s">
        <v>93</v>
      </c>
      <c r="C87" s="10" t="s">
        <v>69</v>
      </c>
      <c r="D87" s="11">
        <v>63</v>
      </c>
      <c r="E87" s="12">
        <f t="shared" si="5"/>
        <v>88105.26984126984</v>
      </c>
      <c r="F87" s="12">
        <v>5550632</v>
      </c>
      <c r="G87" s="19" t="s">
        <v>210</v>
      </c>
      <c r="H87" s="21">
        <v>80000</v>
      </c>
      <c r="I87" s="20" t="s">
        <v>64</v>
      </c>
      <c r="J87" s="22">
        <f t="shared" si="6"/>
        <v>95000</v>
      </c>
      <c r="K87" s="28" t="str">
        <f t="shared" si="7"/>
        <v>8%</v>
      </c>
      <c r="L87" s="26">
        <f t="shared" si="8"/>
        <v>6894.730158730163</v>
      </c>
      <c r="M87" s="27">
        <f t="shared" si="9"/>
        <v>0.07825559323695036</v>
      </c>
    </row>
    <row r="88">
      <c r="A88" s="10" t="s">
        <v>292</v>
      </c>
      <c r="B88" s="10" t="s">
        <v>85</v>
      </c>
      <c r="C88" s="10" t="s">
        <v>73</v>
      </c>
      <c r="D88" s="11">
        <v>3</v>
      </c>
      <c r="E88" s="12">
        <f t="shared" si="5"/>
        <v>1016666.6666666666</v>
      </c>
      <c r="F88" s="12">
        <v>3050000</v>
      </c>
      <c r="G88" s="19" t="s">
        <v>93</v>
      </c>
      <c r="H88" s="21">
        <v>90000</v>
      </c>
      <c r="I88" s="20" t="s">
        <v>90</v>
      </c>
      <c r="J88" s="22">
        <f t="shared" si="6"/>
        <v>640000</v>
      </c>
      <c r="K88" s="28" t="str">
        <f t="shared" si="7"/>
        <v>10%</v>
      </c>
      <c r="L88" s="26">
        <f t="shared" si="8"/>
        <v>-376666.6666666666</v>
      </c>
      <c r="M88" s="27">
        <f t="shared" si="9"/>
        <v>-0.3704918032786885</v>
      </c>
    </row>
    <row r="89">
      <c r="A89" s="10" t="s">
        <v>293</v>
      </c>
      <c r="B89" s="10" t="s">
        <v>82</v>
      </c>
      <c r="C89" s="10" t="s">
        <v>73</v>
      </c>
      <c r="D89" s="11">
        <v>2</v>
      </c>
      <c r="E89" s="12">
        <f t="shared" si="5"/>
        <v>1700000</v>
      </c>
      <c r="F89" s="12">
        <v>3400000</v>
      </c>
      <c r="G89" s="19" t="s">
        <v>89</v>
      </c>
      <c r="H89" s="21">
        <v>105000</v>
      </c>
      <c r="I89" s="20" t="s">
        <v>90</v>
      </c>
      <c r="J89" s="22">
        <f t="shared" si="6"/>
        <v>990000</v>
      </c>
      <c r="K89" s="28" t="str">
        <f t="shared" si="7"/>
        <v>10%</v>
      </c>
      <c r="L89" s="26">
        <f t="shared" si="8"/>
        <v>-710000</v>
      </c>
      <c r="M89" s="27">
        <f t="shared" si="9"/>
        <v>-0.4176470588235294</v>
      </c>
    </row>
    <row r="90">
      <c r="A90" s="10" t="s">
        <v>294</v>
      </c>
      <c r="B90" s="10" t="s">
        <v>295</v>
      </c>
      <c r="C90" s="10" t="s">
        <v>166</v>
      </c>
      <c r="D90" s="11">
        <v>15</v>
      </c>
      <c r="E90" s="12">
        <f t="shared" si="5"/>
        <v>0</v>
      </c>
      <c r="F90" s="12">
        <v>0</v>
      </c>
      <c r="G90" s="19" t="s">
        <v>236</v>
      </c>
      <c r="H90" s="21">
        <v>165000</v>
      </c>
      <c r="I90" s="20" t="s">
        <v>90</v>
      </c>
      <c r="J90" s="22">
        <f t="shared" si="6"/>
        <v>0</v>
      </c>
      <c r="K90" s="28" t="str">
        <f t="shared" si="7"/>
        <v>8%</v>
      </c>
      <c r="L90" s="26">
        <f t="shared" si="8"/>
        <v>0</v>
      </c>
      <c r="M90" s="27" t="e">
        <f t="shared" si="9"/>
        <v>#DIV/0!</v>
      </c>
    </row>
    <row r="91">
      <c r="A91" s="10" t="s">
        <v>296</v>
      </c>
      <c r="B91" s="10" t="s">
        <v>297</v>
      </c>
      <c r="C91" s="10" t="s">
        <v>73</v>
      </c>
      <c r="D91" s="11">
        <v>5</v>
      </c>
      <c r="E91" s="12">
        <f t="shared" si="5"/>
        <v>292000</v>
      </c>
      <c r="F91" s="12">
        <v>1460000</v>
      </c>
      <c r="G91" s="19" t="s">
        <v>298</v>
      </c>
      <c r="H91" s="21">
        <v>190000</v>
      </c>
      <c r="I91" s="20" t="s">
        <v>90</v>
      </c>
      <c r="J91" s="22" t="e">
        <f t="shared" si="6"/>
        <v>#N/A</v>
      </c>
      <c r="K91" s="28" t="str">
        <f t="shared" si="7"/>
        <v>8 %</v>
      </c>
      <c r="L91" s="26" t="e">
        <f t="shared" si="8"/>
        <v>#N/A</v>
      </c>
      <c r="M91" s="27" t="e">
        <f t="shared" si="9"/>
        <v>#N/A</v>
      </c>
    </row>
    <row r="92">
      <c r="A92" s="10" t="s">
        <v>299</v>
      </c>
      <c r="B92" s="10" t="s">
        <v>300</v>
      </c>
      <c r="C92" s="10" t="s">
        <v>102</v>
      </c>
      <c r="D92" s="11">
        <v>18</v>
      </c>
      <c r="E92" s="12">
        <f t="shared" si="5"/>
        <v>75388.88888888889</v>
      </c>
      <c r="F92" s="12">
        <v>1357000</v>
      </c>
      <c r="G92" s="19" t="s">
        <v>141</v>
      </c>
      <c r="H92" s="21">
        <v>2300000</v>
      </c>
      <c r="I92" s="20" t="s">
        <v>90</v>
      </c>
      <c r="J92" s="22">
        <f t="shared" si="6"/>
        <v>65000</v>
      </c>
      <c r="K92" s="28" t="str">
        <f t="shared" si="7"/>
        <v>8%</v>
      </c>
      <c r="L92" s="26">
        <f t="shared" si="8"/>
        <v>-10388.88888888889</v>
      </c>
      <c r="M92" s="27">
        <f t="shared" si="9"/>
        <v>-0.1378039793662491</v>
      </c>
    </row>
    <row r="93">
      <c r="A93" s="10" t="s">
        <v>301</v>
      </c>
      <c r="B93" s="10" t="s">
        <v>302</v>
      </c>
      <c r="C93" s="10" t="s">
        <v>69</v>
      </c>
      <c r="D93" s="11">
        <v>30</v>
      </c>
      <c r="E93" s="12">
        <f t="shared" si="5"/>
        <v>167878.03333333333</v>
      </c>
      <c r="F93" s="12">
        <v>5036341</v>
      </c>
      <c r="G93" s="19" t="s">
        <v>303</v>
      </c>
      <c r="H93" s="21">
        <v>0</v>
      </c>
      <c r="I93" s="20" t="s">
        <v>90</v>
      </c>
      <c r="J93" s="22">
        <f t="shared" si="6"/>
        <v>115000</v>
      </c>
      <c r="K93" s="28" t="str">
        <f t="shared" si="7"/>
        <v>8%</v>
      </c>
      <c r="L93" s="26">
        <f t="shared" si="8"/>
        <v>-52878.033333333326</v>
      </c>
      <c r="M93" s="27">
        <f t="shared" si="9"/>
        <v>-0.314978870572902</v>
      </c>
    </row>
    <row r="94">
      <c r="A94" s="10" t="s">
        <v>304</v>
      </c>
      <c r="B94" s="10" t="s">
        <v>305</v>
      </c>
      <c r="C94" s="10" t="s">
        <v>69</v>
      </c>
      <c r="D94" s="11">
        <v>63</v>
      </c>
      <c r="E94" s="12">
        <f t="shared" si="5"/>
        <v>109307.66666666667</v>
      </c>
      <c r="F94" s="12">
        <v>6886383</v>
      </c>
      <c r="G94" s="19" t="s">
        <v>120</v>
      </c>
      <c r="H94" s="21">
        <v>320000</v>
      </c>
      <c r="I94" s="20" t="s">
        <v>90</v>
      </c>
      <c r="J94" s="22" t="e">
        <f t="shared" si="6"/>
        <v>#N/A</v>
      </c>
      <c r="K94" s="28" t="e">
        <f t="shared" si="7"/>
        <v>#N/A</v>
      </c>
      <c r="L94" s="26" t="e">
        <f t="shared" si="8"/>
        <v>#N/A</v>
      </c>
      <c r="M94" s="27" t="e">
        <f t="shared" si="9"/>
        <v>#N/A</v>
      </c>
    </row>
    <row r="95">
      <c r="A95" s="10" t="s">
        <v>306</v>
      </c>
      <c r="B95" s="10" t="s">
        <v>307</v>
      </c>
      <c r="C95" s="10" t="s">
        <v>37</v>
      </c>
      <c r="D95" s="11">
        <v>50</v>
      </c>
      <c r="E95" s="12">
        <f t="shared" si="5"/>
        <v>159600</v>
      </c>
      <c r="F95" s="12">
        <v>7980000</v>
      </c>
      <c r="G95" s="19" t="s">
        <v>251</v>
      </c>
      <c r="H95" s="21">
        <v>4200000</v>
      </c>
      <c r="I95" s="20" t="s">
        <v>64</v>
      </c>
      <c r="J95" s="22">
        <f t="shared" si="6"/>
        <v>148000</v>
      </c>
      <c r="K95" s="28" t="str">
        <f t="shared" si="7"/>
        <v>8%</v>
      </c>
      <c r="L95" s="26">
        <f t="shared" si="8"/>
        <v>-11600</v>
      </c>
      <c r="M95" s="27">
        <f t="shared" si="9"/>
        <v>-0.07268170426065163</v>
      </c>
    </row>
    <row r="96">
      <c r="A96" s="10" t="s">
        <v>308</v>
      </c>
      <c r="B96" s="10" t="s">
        <v>309</v>
      </c>
      <c r="C96" s="10" t="s">
        <v>102</v>
      </c>
      <c r="D96" s="11">
        <v>26</v>
      </c>
      <c r="E96" s="12">
        <f t="shared" si="5"/>
        <v>87692.30769230769</v>
      </c>
      <c r="F96" s="12">
        <v>2280000</v>
      </c>
      <c r="G96" s="19" t="s">
        <v>254</v>
      </c>
      <c r="H96" s="21">
        <v>580000</v>
      </c>
      <c r="I96" s="20" t="s">
        <v>64</v>
      </c>
      <c r="J96" s="22">
        <f t="shared" si="6"/>
        <v>89000</v>
      </c>
      <c r="K96" s="28" t="str">
        <f t="shared" si="7"/>
        <v>8%</v>
      </c>
      <c r="L96" s="26">
        <f t="shared" si="8"/>
        <v>1307.6923076923122</v>
      </c>
      <c r="M96" s="27">
        <f t="shared" si="9"/>
        <v>0.014912280701754438</v>
      </c>
    </row>
    <row r="97">
      <c r="A97" s="10" t="s">
        <v>310</v>
      </c>
      <c r="B97" s="10" t="s">
        <v>311</v>
      </c>
      <c r="C97" s="10" t="s">
        <v>166</v>
      </c>
      <c r="D97" s="11">
        <v>4</v>
      </c>
      <c r="E97" s="12">
        <f t="shared" si="5"/>
        <v>0</v>
      </c>
      <c r="F97" s="12">
        <v>0</v>
      </c>
      <c r="G97" s="19" t="s">
        <v>176</v>
      </c>
      <c r="H97" s="21">
        <v>650000</v>
      </c>
      <c r="I97" s="20" t="s">
        <v>64</v>
      </c>
      <c r="J97" s="22">
        <f t="shared" si="6"/>
        <v>0</v>
      </c>
      <c r="K97" s="28" t="str">
        <f t="shared" si="7"/>
        <v>8%</v>
      </c>
      <c r="L97" s="26">
        <f t="shared" si="8"/>
        <v>0</v>
      </c>
      <c r="M97" s="27" t="e">
        <f t="shared" si="9"/>
        <v>#DIV/0!</v>
      </c>
    </row>
    <row r="98">
      <c r="A98" s="10" t="s">
        <v>312</v>
      </c>
      <c r="B98" s="10" t="s">
        <v>313</v>
      </c>
      <c r="C98" s="10" t="s">
        <v>166</v>
      </c>
      <c r="D98" s="11">
        <v>120</v>
      </c>
      <c r="E98" s="12">
        <f t="shared" si="5"/>
        <v>75000</v>
      </c>
      <c r="F98" s="12">
        <v>9000000</v>
      </c>
      <c r="G98" s="19" t="s">
        <v>74</v>
      </c>
      <c r="H98" s="21">
        <v>350000</v>
      </c>
      <c r="I98" s="20" t="s">
        <v>64</v>
      </c>
      <c r="J98" s="22">
        <f t="shared" si="6"/>
        <v>78000</v>
      </c>
      <c r="K98" s="28" t="str">
        <f t="shared" si="7"/>
        <v>8%</v>
      </c>
      <c r="L98" s="26">
        <f t="shared" si="8"/>
        <v>3000</v>
      </c>
      <c r="M98" s="27">
        <f t="shared" si="9"/>
        <v>0.04</v>
      </c>
    </row>
    <row r="99">
      <c r="A99" s="10" t="s">
        <v>314</v>
      </c>
      <c r="B99" s="10" t="s">
        <v>315</v>
      </c>
      <c r="C99" s="10" t="s">
        <v>166</v>
      </c>
      <c r="D99" s="11">
        <v>28</v>
      </c>
      <c r="E99" s="12">
        <f t="shared" si="5"/>
        <v>123214.28571428571</v>
      </c>
      <c r="F99" s="12">
        <v>3450000</v>
      </c>
      <c r="G99" s="19" t="s">
        <v>287</v>
      </c>
      <c r="H99" s="21">
        <v>2400000</v>
      </c>
      <c r="I99" s="20" t="s">
        <v>90</v>
      </c>
      <c r="J99" s="22">
        <f t="shared" si="6"/>
        <v>85000</v>
      </c>
      <c r="K99" s="28" t="str">
        <f t="shared" si="7"/>
        <v>8%</v>
      </c>
      <c r="L99" s="26">
        <f t="shared" si="8"/>
        <v>-38214.28571428571</v>
      </c>
      <c r="M99" s="27">
        <f t="shared" si="9"/>
        <v>-0.31014492753623185</v>
      </c>
    </row>
    <row r="100">
      <c r="A100" s="10" t="s">
        <v>316</v>
      </c>
      <c r="B100" s="10" t="s">
        <v>317</v>
      </c>
      <c r="C100" s="10" t="s">
        <v>166</v>
      </c>
      <c r="D100" s="11">
        <v>74</v>
      </c>
      <c r="E100" s="12">
        <f t="shared" si="5"/>
        <v>75000</v>
      </c>
      <c r="F100" s="12">
        <v>5550000</v>
      </c>
      <c r="G100" s="19" t="s">
        <v>318</v>
      </c>
      <c r="H100" s="21">
        <v>453703</v>
      </c>
      <c r="I100" s="20" t="s">
        <v>90</v>
      </c>
      <c r="J100" s="22">
        <f t="shared" si="6"/>
        <v>85000</v>
      </c>
      <c r="K100" s="28" t="str">
        <f t="shared" si="7"/>
        <v>8%</v>
      </c>
      <c r="L100" s="26">
        <f t="shared" si="8"/>
        <v>10000</v>
      </c>
      <c r="M100" s="27">
        <f t="shared" si="9"/>
        <v>0.13333333333333333</v>
      </c>
    </row>
    <row r="101">
      <c r="A101" s="10" t="s">
        <v>319</v>
      </c>
      <c r="B101" s="10" t="s">
        <v>320</v>
      </c>
      <c r="C101" s="10" t="s">
        <v>166</v>
      </c>
      <c r="D101" s="11">
        <v>101</v>
      </c>
      <c r="E101" s="12">
        <f t="shared" si="5"/>
        <v>229312.9702970297</v>
      </c>
      <c r="F101" s="12">
        <v>23160610</v>
      </c>
      <c r="G101" s="19" t="s">
        <v>159</v>
      </c>
      <c r="H101" s="21">
        <v>148000</v>
      </c>
      <c r="I101" s="20" t="s">
        <v>90</v>
      </c>
      <c r="J101" s="22">
        <f ref="J101:J124" t="shared" si="10">VLOOKUP(B101,$G$4:$H$979,2,0)</f>
        <v>254000</v>
      </c>
      <c r="K101" s="28" t="str">
        <f t="shared" si="7"/>
        <v>8%</v>
      </c>
      <c r="L101" s="26">
        <f t="shared" si="8"/>
        <v>24687.029702970292</v>
      </c>
      <c r="M101" s="27">
        <f t="shared" si="9"/>
        <v>0.10765649091280409</v>
      </c>
    </row>
    <row r="102">
      <c r="A102" s="10" t="s">
        <v>321</v>
      </c>
      <c r="B102" s="10" t="s">
        <v>322</v>
      </c>
      <c r="C102" s="10" t="s">
        <v>323</v>
      </c>
      <c r="D102" s="11">
        <v>62</v>
      </c>
      <c r="E102" s="12">
        <f t="shared" si="5"/>
        <v>280000</v>
      </c>
      <c r="F102" s="12">
        <v>17360000</v>
      </c>
      <c r="G102" s="19" t="s">
        <v>114</v>
      </c>
      <c r="H102" s="21">
        <v>500000</v>
      </c>
      <c r="I102" s="20" t="s">
        <v>64</v>
      </c>
      <c r="J102" s="22">
        <f t="shared" si="10"/>
        <v>295000</v>
      </c>
      <c r="K102" s="28" t="str">
        <f t="shared" si="7"/>
        <v>8%</v>
      </c>
      <c r="L102" s="26">
        <f t="shared" si="8"/>
        <v>15000</v>
      </c>
      <c r="M102" s="27">
        <f t="shared" si="9"/>
        <v>0.05357142857142857</v>
      </c>
    </row>
    <row r="103">
      <c r="A103" s="10" t="s">
        <v>324</v>
      </c>
      <c r="B103" s="10" t="s">
        <v>325</v>
      </c>
      <c r="C103" s="10" t="s">
        <v>323</v>
      </c>
      <c r="D103" s="11">
        <v>28</v>
      </c>
      <c r="E103" s="12">
        <f t="shared" si="5"/>
        <v>0</v>
      </c>
      <c r="F103" s="12">
        <v>0</v>
      </c>
      <c r="G103" s="19" t="s">
        <v>245</v>
      </c>
      <c r="H103" s="21">
        <v>190000</v>
      </c>
      <c r="I103" s="20" t="s">
        <v>90</v>
      </c>
      <c r="J103" s="22">
        <f t="shared" si="10"/>
        <v>0</v>
      </c>
      <c r="K103" s="28" t="str">
        <f t="shared" si="7"/>
        <v>8%</v>
      </c>
      <c r="L103" s="26">
        <f t="shared" si="8"/>
        <v>0</v>
      </c>
      <c r="M103" s="27" t="e">
        <f t="shared" si="9"/>
        <v>#DIV/0!</v>
      </c>
    </row>
    <row r="104">
      <c r="A104" s="10" t="s">
        <v>326</v>
      </c>
      <c r="B104" s="10" t="s">
        <v>327</v>
      </c>
      <c r="C104" s="10" t="s">
        <v>37</v>
      </c>
      <c r="D104" s="11">
        <v>2</v>
      </c>
      <c r="E104" s="12">
        <f t="shared" si="5"/>
        <v>0</v>
      </c>
      <c r="F104" s="12">
        <v>0</v>
      </c>
      <c r="G104" s="19" t="s">
        <v>248</v>
      </c>
      <c r="H104" s="21">
        <v>2050000</v>
      </c>
      <c r="I104" s="20" t="s">
        <v>207</v>
      </c>
      <c r="J104" s="22">
        <f t="shared" si="10"/>
        <v>0</v>
      </c>
      <c r="K104" s="28" t="str">
        <f t="shared" si="7"/>
        <v>8%</v>
      </c>
      <c r="L104" s="26">
        <f t="shared" si="8"/>
        <v>0</v>
      </c>
      <c r="M104" s="27" t="e">
        <f t="shared" si="9"/>
        <v>#DIV/0!</v>
      </c>
    </row>
    <row r="105">
      <c r="A105" s="10" t="s">
        <v>328</v>
      </c>
      <c r="B105" s="10" t="s">
        <v>329</v>
      </c>
      <c r="C105" s="10" t="s">
        <v>69</v>
      </c>
      <c r="D105" s="11">
        <v>44</v>
      </c>
      <c r="E105" s="12">
        <f t="shared" si="5"/>
        <v>103636.36363636363</v>
      </c>
      <c r="F105" s="12">
        <v>4560000</v>
      </c>
      <c r="G105" s="19" t="s">
        <v>126</v>
      </c>
      <c r="H105" s="21">
        <v>1480000</v>
      </c>
      <c r="I105" s="20" t="s">
        <v>64</v>
      </c>
      <c r="J105" s="22">
        <f t="shared" si="10"/>
        <v>85000</v>
      </c>
      <c r="K105" s="28" t="str">
        <f t="shared" si="7"/>
        <v>8%</v>
      </c>
      <c r="L105" s="26">
        <f t="shared" si="8"/>
        <v>-18636.363636363632</v>
      </c>
      <c r="M105" s="27">
        <f t="shared" si="9"/>
        <v>-0.17982456140350875</v>
      </c>
    </row>
    <row r="106">
      <c r="A106" s="10" t="s">
        <v>330</v>
      </c>
      <c r="B106" s="10" t="s">
        <v>331</v>
      </c>
      <c r="C106" s="10" t="s">
        <v>69</v>
      </c>
      <c r="D106" s="11">
        <v>65</v>
      </c>
      <c r="E106" s="12">
        <f t="shared" si="5"/>
        <v>80000</v>
      </c>
      <c r="F106" s="12">
        <v>5200000</v>
      </c>
      <c r="G106" s="19" t="s">
        <v>129</v>
      </c>
      <c r="H106" s="21">
        <v>115000</v>
      </c>
      <c r="I106" s="20" t="s">
        <v>64</v>
      </c>
      <c r="J106" s="22">
        <f t="shared" si="10"/>
        <v>83000</v>
      </c>
      <c r="K106" s="28" t="str">
        <f t="shared" si="7"/>
        <v>8%</v>
      </c>
      <c r="L106" s="26">
        <f t="shared" si="8"/>
        <v>3000</v>
      </c>
      <c r="M106" s="27">
        <f t="shared" si="9"/>
        <v>0.0375</v>
      </c>
    </row>
    <row r="107">
      <c r="A107" s="10" t="s">
        <v>332</v>
      </c>
      <c r="B107" s="10" t="s">
        <v>333</v>
      </c>
      <c r="C107" s="10" t="s">
        <v>69</v>
      </c>
      <c r="D107" s="11">
        <v>83</v>
      </c>
      <c r="E107" s="12">
        <f t="shared" si="5"/>
        <v>81050</v>
      </c>
      <c r="F107" s="12">
        <v>6727150</v>
      </c>
      <c r="G107" s="19" t="s">
        <v>216</v>
      </c>
      <c r="H107" s="21">
        <v>168000</v>
      </c>
      <c r="I107" s="20" t="s">
        <v>90</v>
      </c>
      <c r="J107" s="22">
        <f t="shared" si="10"/>
        <v>85000</v>
      </c>
      <c r="K107" s="28" t="str">
        <f t="shared" si="7"/>
        <v>8%</v>
      </c>
      <c r="L107" s="26">
        <f t="shared" si="8"/>
        <v>3950</v>
      </c>
      <c r="M107" s="27">
        <f t="shared" si="9"/>
        <v>0.048735348550277606</v>
      </c>
    </row>
    <row r="108">
      <c r="A108" s="10" t="s">
        <v>334</v>
      </c>
      <c r="B108" s="10" t="s">
        <v>335</v>
      </c>
      <c r="C108" s="10" t="s">
        <v>102</v>
      </c>
      <c r="D108" s="11">
        <v>38</v>
      </c>
      <c r="E108" s="12">
        <f t="shared" si="5"/>
        <v>23411.842105263157</v>
      </c>
      <c r="F108" s="12">
        <v>889650</v>
      </c>
      <c r="G108" s="19" t="s">
        <v>287</v>
      </c>
      <c r="H108" s="21">
        <v>2400000</v>
      </c>
      <c r="I108" s="20" t="s">
        <v>90</v>
      </c>
      <c r="J108" s="22">
        <f t="shared" si="10"/>
        <v>25000</v>
      </c>
      <c r="K108" s="28" t="str">
        <f t="shared" si="7"/>
        <v>8%</v>
      </c>
      <c r="L108" s="26">
        <f t="shared" si="8"/>
        <v>1588.1578947368434</v>
      </c>
      <c r="M108" s="27">
        <f t="shared" si="9"/>
        <v>0.06783566571123481</v>
      </c>
    </row>
    <row r="109">
      <c r="A109" s="10" t="s">
        <v>336</v>
      </c>
      <c r="B109" s="10" t="s">
        <v>285</v>
      </c>
      <c r="C109" s="10" t="s">
        <v>337</v>
      </c>
      <c r="D109" s="11">
        <v>92</v>
      </c>
      <c r="E109" s="12">
        <f t="shared" si="5"/>
        <v>125000</v>
      </c>
      <c r="F109" s="12">
        <v>11500000</v>
      </c>
      <c r="G109" s="19" t="s">
        <v>156</v>
      </c>
      <c r="H109" s="21">
        <v>580000</v>
      </c>
      <c r="I109" s="20" t="s">
        <v>64</v>
      </c>
      <c r="J109" s="22">
        <f t="shared" si="10"/>
        <v>149000</v>
      </c>
      <c r="K109" s="28" t="str">
        <f t="shared" si="7"/>
        <v>8%</v>
      </c>
      <c r="L109" s="26">
        <f t="shared" si="8"/>
        <v>24000</v>
      </c>
      <c r="M109" s="27">
        <f t="shared" si="9"/>
        <v>0.192</v>
      </c>
    </row>
    <row r="110">
      <c r="A110" s="10" t="s">
        <v>338</v>
      </c>
      <c r="B110" s="10" t="s">
        <v>339</v>
      </c>
      <c r="C110" s="10" t="s">
        <v>37</v>
      </c>
      <c r="D110" s="11">
        <v>2</v>
      </c>
      <c r="E110" s="12">
        <f t="shared" si="5"/>
        <v>0</v>
      </c>
      <c r="F110" s="12">
        <v>0</v>
      </c>
      <c r="G110" s="19" t="s">
        <v>111</v>
      </c>
      <c r="H110" s="21">
        <v>2100000</v>
      </c>
      <c r="I110" s="20" t="s">
        <v>90</v>
      </c>
      <c r="J110" s="22" t="e">
        <f t="shared" si="10"/>
        <v>#N/A</v>
      </c>
      <c r="K110" s="28" t="e">
        <f t="shared" si="7"/>
        <v>#N/A</v>
      </c>
      <c r="L110" s="26" t="e">
        <f t="shared" si="8"/>
        <v>#N/A</v>
      </c>
      <c r="M110" s="27" t="e">
        <f t="shared" si="9"/>
        <v>#N/A</v>
      </c>
    </row>
    <row r="111">
      <c r="A111" s="10" t="s">
        <v>340</v>
      </c>
      <c r="B111" s="10" t="s">
        <v>287</v>
      </c>
      <c r="C111" s="10" t="s">
        <v>63</v>
      </c>
      <c r="D111" s="11">
        <v>22</v>
      </c>
      <c r="E111" s="12">
        <f t="shared" si="5"/>
        <v>2356158.409090909</v>
      </c>
      <c r="F111" s="12">
        <v>51835485</v>
      </c>
      <c r="G111" s="19" t="s">
        <v>287</v>
      </c>
      <c r="H111" s="21">
        <v>2400000</v>
      </c>
      <c r="I111" s="20" t="s">
        <v>90</v>
      </c>
      <c r="J111" s="22">
        <f t="shared" si="10"/>
        <v>2400000</v>
      </c>
      <c r="K111" s="28" t="str">
        <f t="shared" si="7"/>
        <v>8%</v>
      </c>
      <c r="L111" s="26">
        <f t="shared" si="8"/>
        <v>43841.590909090824</v>
      </c>
      <c r="M111" s="27">
        <f t="shared" si="9"/>
        <v>0.01860723402125008</v>
      </c>
    </row>
    <row r="112">
      <c r="A112" s="10" t="s">
        <v>341</v>
      </c>
      <c r="B112" s="10" t="s">
        <v>342</v>
      </c>
      <c r="C112" s="10" t="s">
        <v>166</v>
      </c>
      <c r="D112" s="11">
        <v>98</v>
      </c>
      <c r="E112" s="12">
        <f t="shared" si="5"/>
        <v>38865.663265306124</v>
      </c>
      <c r="F112" s="12">
        <v>3808835</v>
      </c>
      <c r="G112" s="19" t="s">
        <v>318</v>
      </c>
      <c r="H112" s="21">
        <v>453703</v>
      </c>
      <c r="I112" s="20" t="s">
        <v>90</v>
      </c>
      <c r="J112" s="22">
        <f t="shared" si="10"/>
        <v>42000</v>
      </c>
      <c r="K112" s="28" t="str">
        <f t="shared" si="7"/>
        <v>8%</v>
      </c>
      <c r="L112" s="26">
        <f t="shared" si="8"/>
        <v>3134.3367346938758</v>
      </c>
      <c r="M112" s="27">
        <f t="shared" si="9"/>
        <v>0.0806453941953379</v>
      </c>
    </row>
    <row r="113">
      <c r="A113" s="10" t="s">
        <v>343</v>
      </c>
      <c r="B113" s="10" t="s">
        <v>344</v>
      </c>
      <c r="C113" s="10" t="s">
        <v>37</v>
      </c>
      <c r="D113" s="11">
        <v>2</v>
      </c>
      <c r="E113" s="12">
        <f t="shared" si="5"/>
        <v>0</v>
      </c>
      <c r="F113" s="12">
        <v>0</v>
      </c>
      <c r="G113" s="19" t="s">
        <v>103</v>
      </c>
      <c r="H113" s="21">
        <v>418000</v>
      </c>
      <c r="I113" s="20" t="s">
        <v>90</v>
      </c>
      <c r="J113" s="22">
        <f t="shared" si="10"/>
        <v>0</v>
      </c>
      <c r="K113" s="28" t="str">
        <f t="shared" si="7"/>
        <v>8%</v>
      </c>
      <c r="L113" s="26">
        <f t="shared" si="8"/>
        <v>0</v>
      </c>
      <c r="M113" s="27" t="e">
        <f t="shared" si="9"/>
        <v>#DIV/0!</v>
      </c>
    </row>
    <row r="114">
      <c r="A114" s="10" t="s">
        <v>345</v>
      </c>
      <c r="B114" s="10" t="s">
        <v>346</v>
      </c>
      <c r="C114" s="10" t="s">
        <v>166</v>
      </c>
      <c r="D114" s="11">
        <v>70</v>
      </c>
      <c r="E114" s="12">
        <f t="shared" si="5"/>
        <v>77000</v>
      </c>
      <c r="F114" s="12">
        <v>5390000</v>
      </c>
      <c r="G114" s="19" t="s">
        <v>194</v>
      </c>
      <c r="H114" s="21">
        <v>630000</v>
      </c>
      <c r="I114" s="20" t="s">
        <v>64</v>
      </c>
      <c r="J114" s="22">
        <f t="shared" si="10"/>
        <v>85000</v>
      </c>
      <c r="K114" s="28" t="str">
        <f t="shared" si="7"/>
        <v>8%</v>
      </c>
      <c r="L114" s="26">
        <f t="shared" si="8"/>
        <v>8000</v>
      </c>
      <c r="M114" s="27">
        <f t="shared" si="9"/>
        <v>0.1038961038961039</v>
      </c>
    </row>
    <row r="115">
      <c r="A115" s="10" t="s">
        <v>347</v>
      </c>
      <c r="B115" s="10" t="s">
        <v>348</v>
      </c>
      <c r="C115" s="10" t="s">
        <v>166</v>
      </c>
      <c r="D115" s="11">
        <v>84</v>
      </c>
      <c r="E115" s="12">
        <f t="shared" si="5"/>
        <v>56591.833333333336</v>
      </c>
      <c r="F115" s="12">
        <v>4753714</v>
      </c>
      <c r="G115" s="19" t="s">
        <v>197</v>
      </c>
      <c r="H115" s="21">
        <v>115000</v>
      </c>
      <c r="I115" s="20" t="s">
        <v>90</v>
      </c>
      <c r="J115" s="22">
        <f t="shared" si="10"/>
        <v>85000</v>
      </c>
      <c r="K115" s="28" t="str">
        <f t="shared" si="7"/>
        <v>8%</v>
      </c>
      <c r="L115" s="26">
        <f t="shared" si="8"/>
        <v>28408.166666666664</v>
      </c>
      <c r="M115" s="27">
        <f t="shared" si="9"/>
        <v>0.5019835017420063</v>
      </c>
    </row>
    <row r="116">
      <c r="A116" s="10" t="s">
        <v>349</v>
      </c>
      <c r="B116" s="10" t="s">
        <v>350</v>
      </c>
      <c r="C116" s="10" t="s">
        <v>166</v>
      </c>
      <c r="D116" s="11">
        <v>80</v>
      </c>
      <c r="E116" s="12">
        <f t="shared" si="5"/>
        <v>37000</v>
      </c>
      <c r="F116" s="12">
        <v>2960000</v>
      </c>
      <c r="G116" s="19" t="s">
        <v>242</v>
      </c>
      <c r="H116" s="21">
        <v>236000</v>
      </c>
      <c r="I116" s="20" t="s">
        <v>90</v>
      </c>
      <c r="J116" s="22">
        <f t="shared" si="10"/>
        <v>42000</v>
      </c>
      <c r="K116" s="28" t="str">
        <f t="shared" si="7"/>
        <v>8%</v>
      </c>
      <c r="L116" s="26">
        <f t="shared" si="8"/>
        <v>5000</v>
      </c>
      <c r="M116" s="27">
        <f t="shared" si="9"/>
        <v>0.13513513513513514</v>
      </c>
    </row>
    <row r="117">
      <c r="A117" s="10" t="s">
        <v>351</v>
      </c>
      <c r="B117" s="10" t="s">
        <v>352</v>
      </c>
      <c r="C117" s="10" t="s">
        <v>353</v>
      </c>
      <c r="D117" s="11">
        <v>8</v>
      </c>
      <c r="E117" s="12">
        <f t="shared" si="5"/>
        <v>501875</v>
      </c>
      <c r="F117" s="12">
        <v>4015000</v>
      </c>
      <c r="G117" s="19" t="s">
        <v>206</v>
      </c>
      <c r="H117" s="21">
        <v>80000</v>
      </c>
      <c r="I117" s="20" t="s">
        <v>207</v>
      </c>
      <c r="J117" s="22">
        <f t="shared" si="10"/>
        <v>400000</v>
      </c>
      <c r="K117" s="28" t="str">
        <f t="shared" si="7"/>
        <v>8%</v>
      </c>
      <c r="L117" s="26">
        <f t="shared" si="8"/>
        <v>-101875</v>
      </c>
      <c r="M117" s="27">
        <f t="shared" si="9"/>
        <v>-0.20298879202988793</v>
      </c>
    </row>
    <row r="118">
      <c r="A118" s="10" t="s">
        <v>354</v>
      </c>
      <c r="B118" s="10" t="s">
        <v>355</v>
      </c>
      <c r="C118" s="10" t="s">
        <v>73</v>
      </c>
      <c r="D118" s="11">
        <v>6</v>
      </c>
      <c r="E118" s="12">
        <f t="shared" si="5"/>
        <v>420000</v>
      </c>
      <c r="F118" s="12">
        <v>2520000</v>
      </c>
      <c r="G118" s="19" t="s">
        <v>144</v>
      </c>
      <c r="H118" s="21">
        <v>4500000</v>
      </c>
      <c r="I118" s="20" t="s">
        <v>64</v>
      </c>
      <c r="J118" s="22">
        <f t="shared" si="10"/>
        <v>295000</v>
      </c>
      <c r="K118" s="28" t="str">
        <f t="shared" si="7"/>
        <v>8%</v>
      </c>
      <c r="L118" s="26">
        <f t="shared" si="8"/>
        <v>-125000</v>
      </c>
      <c r="M118" s="27">
        <f t="shared" si="9"/>
        <v>-0.2976190476190476</v>
      </c>
    </row>
    <row r="119">
      <c r="A119" s="10" t="s">
        <v>356</v>
      </c>
      <c r="B119" s="10" t="s">
        <v>357</v>
      </c>
      <c r="C119" s="10" t="s">
        <v>73</v>
      </c>
      <c r="D119" s="11">
        <v>2</v>
      </c>
      <c r="E119" s="12">
        <f t="shared" si="5"/>
        <v>410000</v>
      </c>
      <c r="F119" s="12">
        <v>820000</v>
      </c>
      <c r="G119" s="19" t="s">
        <v>173</v>
      </c>
      <c r="H119" s="21">
        <v>120000</v>
      </c>
      <c r="I119" s="20" t="s">
        <v>64</v>
      </c>
      <c r="J119" s="22">
        <f t="shared" si="10"/>
        <v>215000</v>
      </c>
      <c r="K119" s="28" t="str">
        <f t="shared" si="7"/>
        <v>8%</v>
      </c>
      <c r="L119" s="26">
        <f t="shared" si="8"/>
        <v>-195000</v>
      </c>
      <c r="M119" s="27">
        <f t="shared" si="9"/>
        <v>-0.47560975609756095</v>
      </c>
    </row>
    <row r="120">
      <c r="A120" s="10" t="s">
        <v>358</v>
      </c>
      <c r="B120" s="10" t="s">
        <v>359</v>
      </c>
      <c r="C120" s="10" t="s">
        <v>102</v>
      </c>
      <c r="D120" s="11">
        <v>32</v>
      </c>
      <c r="E120" s="12">
        <f t="shared" si="5"/>
        <v>715559.28125</v>
      </c>
      <c r="F120" s="12">
        <v>22897897</v>
      </c>
      <c r="G120" s="19" t="s">
        <v>213</v>
      </c>
      <c r="H120" s="21">
        <v>380000</v>
      </c>
      <c r="I120" s="20" t="s">
        <v>64</v>
      </c>
      <c r="J120" s="22">
        <f t="shared" si="10"/>
        <v>611111</v>
      </c>
      <c r="K120" s="28" t="str">
        <f t="shared" si="7"/>
        <v>8%</v>
      </c>
      <c r="L120" s="26">
        <f t="shared" si="8"/>
        <v>-104448.28125</v>
      </c>
      <c r="M120" s="27">
        <f t="shared" si="9"/>
        <v>-0.14596733490416172</v>
      </c>
    </row>
    <row r="121">
      <c r="A121" s="10" t="s">
        <v>360</v>
      </c>
      <c r="B121" s="10" t="s">
        <v>361</v>
      </c>
      <c r="C121" s="10" t="s">
        <v>102</v>
      </c>
      <c r="D121" s="11">
        <v>79</v>
      </c>
      <c r="E121" s="12">
        <f t="shared" si="5"/>
        <v>588930.4050632912</v>
      </c>
      <c r="F121" s="12">
        <v>46525502</v>
      </c>
      <c r="G121" s="19" t="s">
        <v>259</v>
      </c>
      <c r="H121" s="21">
        <v>430000</v>
      </c>
      <c r="I121" s="20" t="s">
        <v>90</v>
      </c>
      <c r="J121" s="22">
        <f t="shared" si="10"/>
        <v>611111</v>
      </c>
      <c r="K121" s="28" t="str">
        <f t="shared" si="7"/>
        <v>8%</v>
      </c>
      <c r="L121" s="26">
        <f t="shared" si="8"/>
        <v>22180.594936708803</v>
      </c>
      <c r="M121" s="27">
        <f t="shared" si="9"/>
        <v>0.03766250603808628</v>
      </c>
    </row>
    <row r="122">
      <c r="A122" s="10" t="s">
        <v>362</v>
      </c>
      <c r="B122" s="10" t="s">
        <v>363</v>
      </c>
      <c r="C122" s="10" t="s">
        <v>63</v>
      </c>
      <c r="D122" s="11">
        <v>62</v>
      </c>
      <c r="E122" s="12">
        <f t="shared" si="5"/>
        <v>862500</v>
      </c>
      <c r="F122" s="12">
        <v>53475000</v>
      </c>
      <c r="G122" s="19" t="s">
        <v>222</v>
      </c>
      <c r="H122" s="21">
        <v>115000</v>
      </c>
      <c r="I122" s="20" t="s">
        <v>90</v>
      </c>
      <c r="J122" s="22">
        <f t="shared" si="10"/>
        <v>890000</v>
      </c>
      <c r="K122" s="28" t="str">
        <f t="shared" si="7"/>
        <v>8%</v>
      </c>
      <c r="L122" s="26">
        <f t="shared" si="8"/>
        <v>27500</v>
      </c>
      <c r="M122" s="27">
        <f t="shared" si="9"/>
        <v>0.03188405797101449</v>
      </c>
    </row>
    <row r="123">
      <c r="A123" s="10" t="s">
        <v>364</v>
      </c>
      <c r="B123" s="10" t="s">
        <v>365</v>
      </c>
      <c r="C123" s="10" t="s">
        <v>166</v>
      </c>
      <c r="D123" s="11">
        <v>79</v>
      </c>
      <c r="E123" s="12">
        <f t="shared" si="5"/>
        <v>236000</v>
      </c>
      <c r="F123" s="12">
        <v>18644000</v>
      </c>
      <c r="G123" s="19" t="s">
        <v>302</v>
      </c>
      <c r="H123" s="21">
        <v>115000</v>
      </c>
      <c r="I123" s="20" t="s">
        <v>90</v>
      </c>
      <c r="J123" s="22">
        <f t="shared" si="10"/>
        <v>259000</v>
      </c>
      <c r="K123" s="28" t="str">
        <f t="shared" si="7"/>
        <v>8%</v>
      </c>
      <c r="L123" s="26">
        <f t="shared" si="8"/>
        <v>23000</v>
      </c>
      <c r="M123" s="27">
        <f t="shared" si="9"/>
        <v>0.09745762711864407</v>
      </c>
    </row>
    <row r="124">
      <c r="A124" s="10" t="s">
        <v>366</v>
      </c>
      <c r="B124" s="10" t="s">
        <v>367</v>
      </c>
      <c r="C124" s="10" t="s">
        <v>37</v>
      </c>
      <c r="D124" s="11">
        <v>1</v>
      </c>
      <c r="E124" s="12">
        <f t="shared" si="5"/>
        <v>0</v>
      </c>
      <c r="F124" s="12">
        <v>0</v>
      </c>
      <c r="G124" s="19" t="s">
        <v>368</v>
      </c>
      <c r="H124" s="21">
        <v>115000</v>
      </c>
      <c r="I124" s="20" t="s">
        <v>90</v>
      </c>
      <c r="J124" s="22" t="e">
        <f t="shared" si="10"/>
        <v>#N/A</v>
      </c>
      <c r="K124" s="28" t="e">
        <f t="shared" si="7"/>
        <v>#N/A</v>
      </c>
      <c r="L124" s="26" t="e">
        <f t="shared" si="8"/>
        <v>#N/A</v>
      </c>
      <c r="M124" s="27" t="e">
        <f t="shared" si="9"/>
        <v>#N/A</v>
      </c>
    </row>
    <row r="125">
      <c r="G125" s="19" t="s">
        <v>313</v>
      </c>
      <c r="H125" s="21">
        <v>78000</v>
      </c>
      <c r="I125" s="20" t="s">
        <v>90</v>
      </c>
    </row>
    <row r="126">
      <c r="G126" s="19" t="s">
        <v>135</v>
      </c>
      <c r="H126" s="21">
        <v>42000</v>
      </c>
      <c r="I126" s="20" t="s">
        <v>90</v>
      </c>
    </row>
    <row r="127">
      <c r="G127" s="19" t="s">
        <v>150</v>
      </c>
      <c r="H127" s="21">
        <v>69000</v>
      </c>
      <c r="I127" s="20" t="s">
        <v>90</v>
      </c>
    </row>
    <row r="128">
      <c r="G128" s="19" t="s">
        <v>369</v>
      </c>
      <c r="H128" s="21">
        <v>35000</v>
      </c>
      <c r="I128" s="20" t="s">
        <v>90</v>
      </c>
    </row>
    <row r="129">
      <c r="G129" s="19" t="s">
        <v>120</v>
      </c>
      <c r="H129" s="21">
        <v>320000</v>
      </c>
      <c r="I129" s="20" t="s">
        <v>90</v>
      </c>
    </row>
    <row r="130">
      <c r="G130" s="19" t="s">
        <v>370</v>
      </c>
      <c r="H130" s="21">
        <v>87000</v>
      </c>
      <c r="I130" s="20" t="s">
        <v>90</v>
      </c>
    </row>
    <row r="131">
      <c r="G131" s="19" t="s">
        <v>371</v>
      </c>
      <c r="H131" s="21">
        <v>90000</v>
      </c>
      <c r="I131" s="20" t="s">
        <v>90</v>
      </c>
    </row>
    <row r="132">
      <c r="G132" s="19" t="s">
        <v>372</v>
      </c>
      <c r="H132" s="21">
        <v>150000</v>
      </c>
      <c r="I132" s="20" t="s">
        <v>90</v>
      </c>
    </row>
    <row r="133">
      <c r="G133" s="19" t="s">
        <v>317</v>
      </c>
      <c r="H133" s="21">
        <v>85000</v>
      </c>
      <c r="I133" s="20" t="s">
        <v>90</v>
      </c>
    </row>
    <row r="134">
      <c r="G134" s="19" t="s">
        <v>239</v>
      </c>
      <c r="H134" s="21">
        <v>1150000</v>
      </c>
      <c r="I134" s="20" t="s">
        <v>64</v>
      </c>
    </row>
    <row r="135">
      <c r="G135" s="19" t="s">
        <v>355</v>
      </c>
      <c r="H135" s="21">
        <v>295000</v>
      </c>
      <c r="I135" s="20" t="s">
        <v>90</v>
      </c>
    </row>
    <row r="136">
      <c r="G136" s="19" t="s">
        <v>300</v>
      </c>
      <c r="H136" s="21">
        <v>65000</v>
      </c>
      <c r="I136" s="20" t="s">
        <v>90</v>
      </c>
    </row>
    <row r="137">
      <c r="G137" s="19" t="s">
        <v>373</v>
      </c>
      <c r="H137" s="21">
        <v>115000</v>
      </c>
      <c r="I137" s="20" t="s">
        <v>90</v>
      </c>
    </row>
    <row r="138">
      <c r="G138" s="19" t="s">
        <v>346</v>
      </c>
      <c r="H138" s="21">
        <v>85000</v>
      </c>
      <c r="I138" s="20" t="s">
        <v>90</v>
      </c>
    </row>
    <row r="139">
      <c r="G139" s="19" t="s">
        <v>374</v>
      </c>
      <c r="H139" s="21">
        <v>42000</v>
      </c>
      <c r="I139" s="20" t="s">
        <v>90</v>
      </c>
    </row>
    <row r="140">
      <c r="G140" s="19" t="s">
        <v>350</v>
      </c>
      <c r="H140" s="21">
        <v>42000</v>
      </c>
      <c r="I140" s="20" t="s">
        <v>90</v>
      </c>
    </row>
    <row r="141">
      <c r="G141" s="19" t="s">
        <v>375</v>
      </c>
      <c r="H141" s="21">
        <v>215000</v>
      </c>
      <c r="I141" s="20" t="s">
        <v>90</v>
      </c>
    </row>
    <row r="142">
      <c r="G142" s="19" t="s">
        <v>194</v>
      </c>
      <c r="H142" s="21">
        <v>630000</v>
      </c>
      <c r="I142" s="20" t="s">
        <v>64</v>
      </c>
    </row>
    <row r="143">
      <c r="G143" s="19" t="s">
        <v>375</v>
      </c>
      <c r="H143" s="21">
        <v>215000</v>
      </c>
      <c r="I143" s="20" t="s">
        <v>90</v>
      </c>
    </row>
    <row r="144">
      <c r="G144" s="19" t="s">
        <v>357</v>
      </c>
      <c r="H144" s="21">
        <v>215000</v>
      </c>
      <c r="I144" s="20" t="s">
        <v>90</v>
      </c>
    </row>
    <row r="145">
      <c r="G145" s="19" t="s">
        <v>355</v>
      </c>
      <c r="H145" s="21">
        <v>295000</v>
      </c>
      <c r="I145" s="20" t="s">
        <v>90</v>
      </c>
    </row>
    <row r="146">
      <c r="G146" s="19" t="s">
        <v>322</v>
      </c>
      <c r="H146" s="21">
        <v>295000</v>
      </c>
      <c r="I146" s="20" t="s">
        <v>90</v>
      </c>
    </row>
    <row r="147">
      <c r="G147" s="19" t="s">
        <v>325</v>
      </c>
      <c r="H147" s="21">
        <v>0</v>
      </c>
      <c r="I147" s="20" t="s">
        <v>90</v>
      </c>
    </row>
    <row r="148">
      <c r="G148" s="19" t="s">
        <v>259</v>
      </c>
      <c r="H148" s="21">
        <v>430000</v>
      </c>
      <c r="I148" s="20" t="s">
        <v>90</v>
      </c>
    </row>
    <row r="149">
      <c r="G149" s="19" t="s">
        <v>365</v>
      </c>
      <c r="H149" s="21">
        <v>259000</v>
      </c>
      <c r="I149" s="20" t="s">
        <v>90</v>
      </c>
    </row>
    <row r="150">
      <c r="G150" s="19" t="s">
        <v>346</v>
      </c>
      <c r="H150" s="21">
        <v>85000</v>
      </c>
      <c r="I150" s="20" t="s">
        <v>90</v>
      </c>
    </row>
    <row r="151">
      <c r="G151" s="19" t="s">
        <v>187</v>
      </c>
      <c r="H151" s="21">
        <v>60000</v>
      </c>
      <c r="I151" s="20" t="s">
        <v>90</v>
      </c>
    </row>
    <row r="152">
      <c r="G152" s="19" t="s">
        <v>329</v>
      </c>
      <c r="H152" s="21">
        <v>85000</v>
      </c>
      <c r="I152" s="20" t="s">
        <v>90</v>
      </c>
    </row>
    <row r="153">
      <c r="G153" s="19" t="s">
        <v>376</v>
      </c>
      <c r="H153" s="21">
        <v>15000</v>
      </c>
      <c r="I153" s="20" t="s">
        <v>90</v>
      </c>
    </row>
    <row r="154">
      <c r="G154" s="19" t="s">
        <v>106</v>
      </c>
      <c r="H154" s="21">
        <v>205000</v>
      </c>
      <c r="I154" s="20" t="s">
        <v>90</v>
      </c>
    </row>
    <row r="155">
      <c r="G155" s="19" t="s">
        <v>377</v>
      </c>
      <c r="H155" s="21">
        <v>35000</v>
      </c>
      <c r="I155" s="20" t="s">
        <v>90</v>
      </c>
    </row>
    <row r="156">
      <c r="G156" s="19" t="s">
        <v>236</v>
      </c>
      <c r="H156" s="21">
        <v>165000</v>
      </c>
      <c r="I156" s="20" t="s">
        <v>90</v>
      </c>
    </row>
    <row r="157">
      <c r="G157" s="19" t="s">
        <v>233</v>
      </c>
      <c r="H157" s="21">
        <v>725000</v>
      </c>
      <c r="I157" s="20" t="s">
        <v>90</v>
      </c>
    </row>
    <row r="158">
      <c r="G158" s="19" t="s">
        <v>378</v>
      </c>
      <c r="H158" s="21">
        <v>115000</v>
      </c>
      <c r="I158" s="20" t="s">
        <v>90</v>
      </c>
    </row>
    <row r="159">
      <c r="G159" s="19" t="s">
        <v>333</v>
      </c>
      <c r="H159" s="21">
        <v>85000</v>
      </c>
      <c r="I159" s="20" t="s">
        <v>90</v>
      </c>
    </row>
    <row r="160">
      <c r="G160" s="19" t="s">
        <v>138</v>
      </c>
      <c r="H160" s="21">
        <v>95000</v>
      </c>
      <c r="I160" s="20" t="s">
        <v>90</v>
      </c>
    </row>
    <row r="161">
      <c r="G161" s="19" t="s">
        <v>315</v>
      </c>
      <c r="H161" s="21">
        <v>85000</v>
      </c>
      <c r="I161" s="20" t="s">
        <v>90</v>
      </c>
    </row>
    <row r="162">
      <c r="G162" s="19" t="s">
        <v>379</v>
      </c>
      <c r="H162" s="21">
        <v>55000</v>
      </c>
      <c r="I162" s="20" t="s">
        <v>90</v>
      </c>
    </row>
    <row r="163">
      <c r="G163" s="19" t="s">
        <v>346</v>
      </c>
      <c r="H163" s="21">
        <v>85000</v>
      </c>
      <c r="I163" s="20" t="s">
        <v>90</v>
      </c>
    </row>
    <row r="164">
      <c r="G164" s="19" t="s">
        <v>331</v>
      </c>
      <c r="H164" s="21">
        <v>83000</v>
      </c>
      <c r="I164" s="20" t="s">
        <v>90</v>
      </c>
    </row>
    <row r="165">
      <c r="G165" s="19" t="s">
        <v>230</v>
      </c>
      <c r="H165" s="21">
        <v>69000</v>
      </c>
      <c r="I165" s="20" t="s">
        <v>90</v>
      </c>
    </row>
    <row r="166">
      <c r="G166" s="19" t="s">
        <v>82</v>
      </c>
      <c r="H166" s="21">
        <v>990000</v>
      </c>
      <c r="I166" s="20" t="s">
        <v>64</v>
      </c>
    </row>
    <row r="167">
      <c r="G167" s="19" t="s">
        <v>380</v>
      </c>
      <c r="H167" s="21">
        <v>215000</v>
      </c>
      <c r="I167" s="20" t="s">
        <v>90</v>
      </c>
    </row>
    <row r="168">
      <c r="G168" s="19" t="s">
        <v>120</v>
      </c>
      <c r="H168" s="21">
        <v>320000</v>
      </c>
      <c r="I168" s="20" t="s">
        <v>90</v>
      </c>
    </row>
    <row r="169">
      <c r="G169" s="19" t="s">
        <v>381</v>
      </c>
      <c r="H169" s="21">
        <v>35000</v>
      </c>
      <c r="I169" s="20" t="s">
        <v>90</v>
      </c>
    </row>
    <row r="170">
      <c r="G170" s="19" t="s">
        <v>126</v>
      </c>
      <c r="H170" s="21">
        <v>1480000</v>
      </c>
      <c r="I170" s="20" t="s">
        <v>64</v>
      </c>
    </row>
    <row r="171">
      <c r="G171" s="19" t="s">
        <v>239</v>
      </c>
      <c r="H171" s="21">
        <v>1150000</v>
      </c>
      <c r="I171" s="20" t="s">
        <v>64</v>
      </c>
    </row>
    <row r="172">
      <c r="G172" s="19" t="s">
        <v>70</v>
      </c>
      <c r="H172" s="21">
        <v>50000</v>
      </c>
      <c r="I172" s="20" t="s">
        <v>64</v>
      </c>
    </row>
    <row r="173">
      <c r="G173" s="19" t="s">
        <v>126</v>
      </c>
      <c r="H173" s="21">
        <v>1480000</v>
      </c>
      <c r="I173" s="20" t="s">
        <v>64</v>
      </c>
    </row>
    <row r="174">
      <c r="G174" s="19" t="s">
        <v>382</v>
      </c>
      <c r="H174" s="21">
        <v>1300000</v>
      </c>
      <c r="I174" s="20" t="s">
        <v>64</v>
      </c>
    </row>
    <row r="175">
      <c r="G175" s="19" t="s">
        <v>359</v>
      </c>
      <c r="H175" s="21">
        <v>611111</v>
      </c>
      <c r="I175" s="20" t="s">
        <v>90</v>
      </c>
    </row>
    <row r="176">
      <c r="G176" s="19" t="s">
        <v>355</v>
      </c>
      <c r="H176" s="21">
        <v>295000</v>
      </c>
      <c r="I176" s="20" t="s">
        <v>90</v>
      </c>
    </row>
    <row r="177">
      <c r="G177" s="19" t="s">
        <v>374</v>
      </c>
      <c r="H177" s="21">
        <v>42000</v>
      </c>
      <c r="I177" s="20" t="s">
        <v>90</v>
      </c>
    </row>
    <row r="178">
      <c r="G178" s="19" t="s">
        <v>318</v>
      </c>
      <c r="H178" s="21">
        <v>453703</v>
      </c>
      <c r="I178" s="20" t="s">
        <v>90</v>
      </c>
    </row>
    <row r="179">
      <c r="G179" s="19" t="s">
        <v>181</v>
      </c>
      <c r="H179" s="21">
        <v>350000</v>
      </c>
      <c r="I179" s="20" t="s">
        <v>90</v>
      </c>
    </row>
    <row r="180">
      <c r="G180" s="19" t="s">
        <v>181</v>
      </c>
      <c r="H180" s="21">
        <v>350000</v>
      </c>
      <c r="I180" s="20" t="s">
        <v>90</v>
      </c>
    </row>
    <row r="181">
      <c r="G181" s="19" t="s">
        <v>153</v>
      </c>
      <c r="H181" s="21">
        <v>90000</v>
      </c>
      <c r="I181" s="20" t="s">
        <v>90</v>
      </c>
    </row>
    <row r="182">
      <c r="G182" s="19" t="s">
        <v>150</v>
      </c>
      <c r="H182" s="21">
        <v>69000</v>
      </c>
      <c r="I182" s="20" t="s">
        <v>90</v>
      </c>
    </row>
    <row r="183">
      <c r="G183" s="19" t="s">
        <v>383</v>
      </c>
      <c r="H183" s="21">
        <v>45000</v>
      </c>
      <c r="I183" s="20" t="s">
        <v>90</v>
      </c>
    </row>
    <row r="184">
      <c r="G184" s="19" t="s">
        <v>380</v>
      </c>
      <c r="H184" s="21">
        <v>215000</v>
      </c>
      <c r="I184" s="20" t="s">
        <v>90</v>
      </c>
    </row>
    <row r="185">
      <c r="G185" s="19" t="s">
        <v>352</v>
      </c>
      <c r="H185" s="21">
        <v>400000</v>
      </c>
      <c r="I185" s="20" t="s">
        <v>90</v>
      </c>
    </row>
    <row r="186">
      <c r="G186" s="19" t="s">
        <v>384</v>
      </c>
      <c r="H186" s="21">
        <v>460000</v>
      </c>
      <c r="I186" s="20" t="s">
        <v>90</v>
      </c>
    </row>
    <row r="187">
      <c r="G187" s="19" t="s">
        <v>85</v>
      </c>
      <c r="H187" s="21">
        <v>640000</v>
      </c>
      <c r="I187" s="20" t="s">
        <v>64</v>
      </c>
    </row>
    <row r="188">
      <c r="G188" s="19" t="s">
        <v>385</v>
      </c>
      <c r="H188" s="21">
        <v>2780000</v>
      </c>
      <c r="I188" s="20" t="s">
        <v>64</v>
      </c>
    </row>
    <row r="189">
      <c r="G189" s="19" t="s">
        <v>285</v>
      </c>
      <c r="H189" s="21">
        <v>149000</v>
      </c>
      <c r="I189" s="20" t="s">
        <v>90</v>
      </c>
    </row>
    <row r="190">
      <c r="G190" s="19" t="s">
        <v>386</v>
      </c>
      <c r="H190" s="21">
        <v>208000</v>
      </c>
      <c r="I190" s="20" t="s">
        <v>90</v>
      </c>
    </row>
    <row r="191">
      <c r="G191" s="19" t="s">
        <v>342</v>
      </c>
      <c r="H191" s="21">
        <v>42000</v>
      </c>
      <c r="I191" s="20" t="s">
        <v>90</v>
      </c>
    </row>
    <row r="192">
      <c r="G192" s="19" t="s">
        <v>382</v>
      </c>
      <c r="H192" s="21">
        <v>1350000</v>
      </c>
      <c r="I192" s="20" t="s">
        <v>64</v>
      </c>
    </row>
    <row r="193">
      <c r="G193" s="19" t="s">
        <v>371</v>
      </c>
      <c r="H193" s="21">
        <v>90000</v>
      </c>
      <c r="I193" s="20" t="s">
        <v>90</v>
      </c>
    </row>
    <row r="194">
      <c r="G194" s="19" t="s">
        <v>387</v>
      </c>
      <c r="H194" s="21">
        <v>0</v>
      </c>
      <c r="I194" s="20" t="s">
        <v>90</v>
      </c>
    </row>
    <row r="195">
      <c r="G195" s="19" t="s">
        <v>96</v>
      </c>
      <c r="H195" s="21">
        <v>90000</v>
      </c>
      <c r="I195" s="20" t="s">
        <v>90</v>
      </c>
    </row>
    <row r="196">
      <c r="G196" s="19" t="s">
        <v>106</v>
      </c>
      <c r="H196" s="21">
        <v>205000</v>
      </c>
      <c r="I196" s="20" t="s">
        <v>90</v>
      </c>
    </row>
    <row r="197">
      <c r="G197" s="19" t="s">
        <v>287</v>
      </c>
      <c r="H197" s="21">
        <v>2400000</v>
      </c>
      <c r="I197" s="20" t="s">
        <v>90</v>
      </c>
    </row>
    <row r="198">
      <c r="G198" s="19" t="s">
        <v>388</v>
      </c>
      <c r="H198" s="21">
        <v>335000</v>
      </c>
      <c r="I198" s="20" t="s">
        <v>90</v>
      </c>
    </row>
    <row r="199">
      <c r="G199" s="19" t="s">
        <v>389</v>
      </c>
      <c r="H199" s="21">
        <v>370000</v>
      </c>
      <c r="I199" s="20" t="s">
        <v>64</v>
      </c>
    </row>
    <row r="200">
      <c r="G200" s="19" t="s">
        <v>82</v>
      </c>
      <c r="H200" s="21">
        <v>990000</v>
      </c>
      <c r="I200" s="20" t="s">
        <v>64</v>
      </c>
    </row>
    <row r="201">
      <c r="G201" s="19" t="s">
        <v>103</v>
      </c>
      <c r="H201" s="21">
        <v>418000</v>
      </c>
      <c r="I201" s="20" t="s">
        <v>90</v>
      </c>
    </row>
    <row r="202">
      <c r="G202" s="19" t="s">
        <v>72</v>
      </c>
      <c r="H202" s="21">
        <v>265000</v>
      </c>
      <c r="I202" s="20" t="s">
        <v>64</v>
      </c>
    </row>
    <row r="203">
      <c r="G203" s="19" t="s">
        <v>233</v>
      </c>
      <c r="H203" s="21">
        <v>725000</v>
      </c>
      <c r="I203" s="20" t="s">
        <v>90</v>
      </c>
    </row>
    <row r="204">
      <c r="G204" s="19" t="s">
        <v>390</v>
      </c>
      <c r="H204" s="21">
        <v>205000</v>
      </c>
      <c r="I204" s="20" t="s">
        <v>90</v>
      </c>
    </row>
    <row r="205">
      <c r="G205" s="19" t="s">
        <v>391</v>
      </c>
      <c r="H205" s="21">
        <v>8000</v>
      </c>
      <c r="I205" s="20" t="s">
        <v>90</v>
      </c>
    </row>
    <row r="206">
      <c r="G206" s="19" t="s">
        <v>89</v>
      </c>
      <c r="H206" s="21">
        <v>105000</v>
      </c>
      <c r="I206" s="20" t="s">
        <v>90</v>
      </c>
    </row>
    <row r="207">
      <c r="G207" s="19" t="s">
        <v>184</v>
      </c>
      <c r="H207" s="21">
        <v>890000</v>
      </c>
      <c r="I207" s="20" t="s">
        <v>90</v>
      </c>
    </row>
    <row r="208">
      <c r="G208" s="19" t="s">
        <v>187</v>
      </c>
      <c r="H208" s="21">
        <v>60000</v>
      </c>
      <c r="I208" s="20" t="s">
        <v>90</v>
      </c>
    </row>
    <row r="209">
      <c r="G209" s="19" t="s">
        <v>89</v>
      </c>
      <c r="H209" s="21">
        <v>105000</v>
      </c>
      <c r="I209" s="20" t="s">
        <v>90</v>
      </c>
    </row>
    <row r="210">
      <c r="G210" s="19" t="s">
        <v>194</v>
      </c>
      <c r="H210" s="21">
        <v>630000</v>
      </c>
      <c r="I210" s="20" t="s">
        <v>64</v>
      </c>
    </row>
    <row r="211">
      <c r="G211" s="19" t="s">
        <v>114</v>
      </c>
      <c r="H211" s="21">
        <v>500000</v>
      </c>
      <c r="I211" s="20" t="s">
        <v>64</v>
      </c>
    </row>
    <row r="212">
      <c r="G212" s="19" t="s">
        <v>216</v>
      </c>
      <c r="H212" s="21">
        <v>168000</v>
      </c>
      <c r="I212" s="20" t="s">
        <v>90</v>
      </c>
    </row>
    <row r="213">
      <c r="G213" s="19" t="s">
        <v>259</v>
      </c>
      <c r="H213" s="21">
        <v>430000</v>
      </c>
      <c r="I213" s="20" t="s">
        <v>90</v>
      </c>
    </row>
    <row r="214">
      <c r="G214" s="19" t="s">
        <v>216</v>
      </c>
      <c r="H214" s="21">
        <v>168000</v>
      </c>
      <c r="I214" s="20" t="s">
        <v>90</v>
      </c>
    </row>
    <row r="215">
      <c r="G215" s="19" t="s">
        <v>392</v>
      </c>
      <c r="H215" s="21">
        <v>430000</v>
      </c>
      <c r="I215" s="20" t="s">
        <v>90</v>
      </c>
    </row>
    <row r="216">
      <c r="G216" s="19" t="s">
        <v>159</v>
      </c>
      <c r="H216" s="21">
        <v>148000</v>
      </c>
      <c r="I216" s="20" t="s">
        <v>90</v>
      </c>
    </row>
    <row r="217">
      <c r="G217" s="19" t="s">
        <v>385</v>
      </c>
      <c r="H217" s="21">
        <v>2780000</v>
      </c>
      <c r="I217" s="20" t="s">
        <v>64</v>
      </c>
    </row>
    <row r="218">
      <c r="G218" s="19" t="s">
        <v>393</v>
      </c>
      <c r="H218" s="21">
        <v>3000000</v>
      </c>
      <c r="I218" s="20" t="s">
        <v>64</v>
      </c>
    </row>
    <row r="219">
      <c r="G219" s="19" t="s">
        <v>393</v>
      </c>
      <c r="H219" s="21">
        <v>3000000</v>
      </c>
      <c r="I219" s="20" t="s">
        <v>64</v>
      </c>
    </row>
    <row r="220">
      <c r="G220" s="19" t="s">
        <v>359</v>
      </c>
      <c r="H220" s="21">
        <v>611111</v>
      </c>
      <c r="I220" s="20" t="s">
        <v>90</v>
      </c>
    </row>
    <row r="221">
      <c r="G221" s="19" t="s">
        <v>385</v>
      </c>
      <c r="H221" s="21">
        <v>2780000</v>
      </c>
      <c r="I221" s="20" t="s">
        <v>64</v>
      </c>
    </row>
    <row r="222">
      <c r="G222" s="19" t="s">
        <v>230</v>
      </c>
      <c r="H222" s="21">
        <v>69000</v>
      </c>
      <c r="I222" s="20" t="s">
        <v>90</v>
      </c>
    </row>
    <row r="223">
      <c r="G223" s="19" t="s">
        <v>394</v>
      </c>
      <c r="H223" s="21">
        <v>2500000</v>
      </c>
      <c r="I223" s="20" t="s">
        <v>64</v>
      </c>
    </row>
    <row r="224">
      <c r="G224" s="19" t="s">
        <v>194</v>
      </c>
      <c r="H224" s="21">
        <v>630000</v>
      </c>
      <c r="I224" s="20" t="s">
        <v>64</v>
      </c>
    </row>
    <row r="225">
      <c r="G225" s="19" t="s">
        <v>114</v>
      </c>
      <c r="H225" s="21">
        <v>500000</v>
      </c>
      <c r="I225" s="20" t="s">
        <v>64</v>
      </c>
    </row>
    <row r="226">
      <c r="G226" s="19" t="s">
        <v>361</v>
      </c>
      <c r="H226" s="21">
        <v>611111</v>
      </c>
      <c r="I226" s="20" t="s">
        <v>90</v>
      </c>
    </row>
    <row r="227">
      <c r="G227" s="19" t="s">
        <v>361</v>
      </c>
      <c r="H227" s="21">
        <v>611111</v>
      </c>
      <c r="I227" s="20" t="s">
        <v>90</v>
      </c>
    </row>
    <row r="228">
      <c r="G228" s="19" t="s">
        <v>361</v>
      </c>
      <c r="H228" s="21">
        <v>611111</v>
      </c>
      <c r="I228" s="20" t="s">
        <v>90</v>
      </c>
    </row>
    <row r="229">
      <c r="G229" s="19" t="s">
        <v>329</v>
      </c>
      <c r="H229" s="21">
        <v>85000</v>
      </c>
      <c r="I229" s="20" t="s">
        <v>90</v>
      </c>
    </row>
    <row r="230">
      <c r="G230" s="19" t="s">
        <v>322</v>
      </c>
      <c r="H230" s="21">
        <v>295000</v>
      </c>
      <c r="I230" s="20" t="s">
        <v>90</v>
      </c>
    </row>
    <row r="231">
      <c r="G231" s="19" t="s">
        <v>190</v>
      </c>
      <c r="H231" s="21">
        <v>80000</v>
      </c>
      <c r="I231" s="20" t="s">
        <v>90</v>
      </c>
    </row>
    <row r="232">
      <c r="G232" s="19" t="s">
        <v>190</v>
      </c>
      <c r="H232" s="21">
        <v>80000</v>
      </c>
      <c r="I232" s="20" t="s">
        <v>90</v>
      </c>
    </row>
    <row r="233">
      <c r="G233" s="19" t="s">
        <v>363</v>
      </c>
      <c r="H233" s="21">
        <v>890000</v>
      </c>
      <c r="I233" s="20" t="s">
        <v>90</v>
      </c>
    </row>
    <row r="234">
      <c r="G234" s="19" t="s">
        <v>359</v>
      </c>
      <c r="H234" s="21">
        <v>611111</v>
      </c>
      <c r="I234" s="20" t="s">
        <v>90</v>
      </c>
    </row>
    <row r="235">
      <c r="G235" s="19" t="s">
        <v>370</v>
      </c>
      <c r="H235" s="21">
        <v>87000</v>
      </c>
      <c r="I235" s="20" t="s">
        <v>90</v>
      </c>
    </row>
    <row r="236">
      <c r="G236" s="19" t="s">
        <v>219</v>
      </c>
      <c r="H236" s="21">
        <v>320000</v>
      </c>
      <c r="I236" s="20" t="s">
        <v>90</v>
      </c>
    </row>
    <row r="237">
      <c r="G237" s="19" t="s">
        <v>389</v>
      </c>
      <c r="H237" s="21">
        <v>370000</v>
      </c>
      <c r="I237" s="20" t="s">
        <v>64</v>
      </c>
    </row>
    <row r="238">
      <c r="G238" s="19" t="s">
        <v>85</v>
      </c>
      <c r="H238" s="21">
        <v>640000</v>
      </c>
      <c r="I238" s="20" t="s">
        <v>64</v>
      </c>
    </row>
    <row r="239">
      <c r="G239" s="19" t="s">
        <v>96</v>
      </c>
      <c r="H239" s="21">
        <v>90000</v>
      </c>
      <c r="I239" s="20" t="s">
        <v>90</v>
      </c>
    </row>
    <row r="240">
      <c r="G240" s="19" t="s">
        <v>99</v>
      </c>
      <c r="H240" s="21">
        <v>90000</v>
      </c>
      <c r="I240" s="20" t="s">
        <v>90</v>
      </c>
    </row>
    <row r="241">
      <c r="G241" s="19" t="s">
        <v>187</v>
      </c>
      <c r="H241" s="21">
        <v>60000</v>
      </c>
      <c r="I241" s="20" t="s">
        <v>90</v>
      </c>
    </row>
    <row r="242">
      <c r="G242" s="19" t="s">
        <v>190</v>
      </c>
      <c r="H242" s="21">
        <v>80000</v>
      </c>
      <c r="I242" s="20" t="s">
        <v>90</v>
      </c>
    </row>
    <row r="243">
      <c r="G243" s="19" t="s">
        <v>395</v>
      </c>
      <c r="H243" s="21">
        <v>29500</v>
      </c>
      <c r="I243" s="20" t="s">
        <v>64</v>
      </c>
    </row>
    <row r="244">
      <c r="G244" s="19" t="s">
        <v>396</v>
      </c>
      <c r="H244" s="21">
        <v>380000</v>
      </c>
      <c r="I244" s="20" t="s">
        <v>64</v>
      </c>
    </row>
    <row r="245">
      <c r="G245" s="19" t="s">
        <v>397</v>
      </c>
      <c r="H245" s="21">
        <v>0</v>
      </c>
      <c r="I245" s="20" t="s">
        <v>64</v>
      </c>
    </row>
    <row r="246">
      <c r="G246" s="19" t="s">
        <v>398</v>
      </c>
      <c r="H246" s="21">
        <v>1350000</v>
      </c>
      <c r="I246" s="20" t="s">
        <v>90</v>
      </c>
    </row>
    <row r="247">
      <c r="G247" s="19" t="s">
        <v>359</v>
      </c>
      <c r="H247" s="21">
        <v>611111</v>
      </c>
      <c r="I247" s="20" t="s">
        <v>90</v>
      </c>
    </row>
    <row r="248">
      <c r="G248" s="19" t="s">
        <v>384</v>
      </c>
      <c r="H248" s="21">
        <v>460000</v>
      </c>
      <c r="I248" s="20" t="s">
        <v>90</v>
      </c>
    </row>
    <row r="249">
      <c r="G249" s="19" t="s">
        <v>150</v>
      </c>
      <c r="H249" s="21">
        <v>69000</v>
      </c>
      <c r="I249" s="20" t="s">
        <v>90</v>
      </c>
    </row>
    <row r="250">
      <c r="G250" s="19" t="s">
        <v>156</v>
      </c>
      <c r="H250" s="21">
        <v>580000</v>
      </c>
      <c r="I250" s="20" t="s">
        <v>64</v>
      </c>
    </row>
    <row r="251">
      <c r="G251" s="19" t="s">
        <v>190</v>
      </c>
      <c r="H251" s="21">
        <v>80000</v>
      </c>
      <c r="I251" s="20" t="s">
        <v>90</v>
      </c>
    </row>
    <row r="252">
      <c r="G252" s="19" t="s">
        <v>194</v>
      </c>
      <c r="H252" s="21">
        <v>630000</v>
      </c>
      <c r="I252" s="20" t="s">
        <v>64</v>
      </c>
    </row>
    <row r="253">
      <c r="G253" s="19" t="s">
        <v>363</v>
      </c>
      <c r="H253" s="21">
        <v>890000</v>
      </c>
      <c r="I253" s="20" t="s">
        <v>90</v>
      </c>
    </row>
    <row r="254">
      <c r="G254" s="19" t="s">
        <v>359</v>
      </c>
      <c r="H254" s="21">
        <v>611111</v>
      </c>
      <c r="I254" s="20" t="s">
        <v>90</v>
      </c>
    </row>
    <row r="255">
      <c r="G255" s="19" t="s">
        <v>399</v>
      </c>
      <c r="H255" s="21">
        <v>188000</v>
      </c>
      <c r="I255" s="20" t="s">
        <v>90</v>
      </c>
    </row>
    <row r="256">
      <c r="G256" s="19" t="s">
        <v>391</v>
      </c>
      <c r="H256" s="21">
        <v>8000</v>
      </c>
      <c r="I256" s="20" t="s">
        <v>90</v>
      </c>
    </row>
    <row r="257">
      <c r="G257" s="19" t="s">
        <v>89</v>
      </c>
      <c r="H257" s="21">
        <v>105000</v>
      </c>
      <c r="I257" s="20" t="s">
        <v>90</v>
      </c>
    </row>
    <row r="258">
      <c r="G258" s="19" t="s">
        <v>184</v>
      </c>
      <c r="H258" s="21">
        <v>890000</v>
      </c>
      <c r="I258" s="20" t="s">
        <v>90</v>
      </c>
    </row>
    <row r="259">
      <c r="G259" s="19" t="s">
        <v>230</v>
      </c>
      <c r="H259" s="21">
        <v>69000</v>
      </c>
      <c r="I259" s="20" t="s">
        <v>90</v>
      </c>
    </row>
    <row r="260">
      <c r="G260" s="19" t="s">
        <v>138</v>
      </c>
      <c r="H260" s="21">
        <v>95000</v>
      </c>
      <c r="I260" s="20" t="s">
        <v>90</v>
      </c>
    </row>
    <row r="261">
      <c r="G261" s="19" t="s">
        <v>72</v>
      </c>
      <c r="H261" s="21">
        <v>265000</v>
      </c>
      <c r="I261" s="20" t="s">
        <v>64</v>
      </c>
    </row>
    <row r="262">
      <c r="G262" s="19" t="s">
        <v>194</v>
      </c>
      <c r="H262" s="21">
        <v>630000</v>
      </c>
      <c r="I262" s="20" t="s">
        <v>64</v>
      </c>
    </row>
    <row r="263">
      <c r="G263" s="19" t="s">
        <v>181</v>
      </c>
      <c r="H263" s="21">
        <v>350000</v>
      </c>
      <c r="I263" s="20" t="s">
        <v>90</v>
      </c>
    </row>
    <row r="264">
      <c r="G264" s="19" t="s">
        <v>387</v>
      </c>
      <c r="H264" s="21">
        <v>0</v>
      </c>
      <c r="I264" s="20" t="s">
        <v>90</v>
      </c>
    </row>
    <row r="265">
      <c r="G265" s="19" t="s">
        <v>394</v>
      </c>
      <c r="H265" s="21">
        <v>2500000</v>
      </c>
      <c r="I265" s="20" t="s">
        <v>64</v>
      </c>
    </row>
    <row r="266">
      <c r="G266" s="19" t="s">
        <v>184</v>
      </c>
      <c r="H266" s="21">
        <v>890000</v>
      </c>
      <c r="I266" s="20" t="s">
        <v>90</v>
      </c>
    </row>
    <row r="267">
      <c r="G267" s="19" t="s">
        <v>363</v>
      </c>
      <c r="H267" s="21">
        <v>890000</v>
      </c>
      <c r="I267" s="20" t="s">
        <v>90</v>
      </c>
    </row>
    <row r="268">
      <c r="G268" s="19" t="s">
        <v>318</v>
      </c>
      <c r="H268" s="21">
        <v>453703</v>
      </c>
      <c r="I268" s="20" t="s">
        <v>90</v>
      </c>
    </row>
    <row r="269">
      <c r="G269" s="19" t="s">
        <v>372</v>
      </c>
      <c r="H269" s="21">
        <v>150000</v>
      </c>
      <c r="I269" s="20" t="s">
        <v>90</v>
      </c>
    </row>
    <row r="270">
      <c r="G270" s="19" t="s">
        <v>385</v>
      </c>
      <c r="H270" s="21">
        <v>2780000</v>
      </c>
      <c r="I270" s="20" t="s">
        <v>64</v>
      </c>
    </row>
    <row r="271">
      <c r="G271" s="19" t="s">
        <v>233</v>
      </c>
      <c r="H271" s="21">
        <v>725000</v>
      </c>
      <c r="I271" s="20" t="s">
        <v>90</v>
      </c>
    </row>
    <row r="272">
      <c r="G272" s="19" t="s">
        <v>72</v>
      </c>
      <c r="H272" s="21">
        <v>265000</v>
      </c>
      <c r="I272" s="20" t="s">
        <v>64</v>
      </c>
    </row>
    <row r="273">
      <c r="G273" s="19" t="s">
        <v>400</v>
      </c>
      <c r="H273" s="21">
        <v>550000</v>
      </c>
      <c r="I273" s="20" t="s">
        <v>64</v>
      </c>
    </row>
    <row r="274">
      <c r="G274" s="19" t="s">
        <v>103</v>
      </c>
      <c r="H274" s="21">
        <v>418000</v>
      </c>
      <c r="I274" s="20" t="s">
        <v>90</v>
      </c>
    </row>
    <row r="275">
      <c r="G275" s="19" t="s">
        <v>394</v>
      </c>
      <c r="H275" s="21">
        <v>2500000</v>
      </c>
      <c r="I275" s="20" t="s">
        <v>64</v>
      </c>
    </row>
    <row r="276">
      <c r="G276" s="19" t="s">
        <v>385</v>
      </c>
      <c r="H276" s="21">
        <v>2780000</v>
      </c>
      <c r="I276" s="20" t="s">
        <v>64</v>
      </c>
    </row>
    <row r="277">
      <c r="G277" s="19" t="s">
        <v>401</v>
      </c>
      <c r="H277" s="21">
        <v>200000</v>
      </c>
      <c r="I277" s="20" t="s">
        <v>64</v>
      </c>
    </row>
    <row r="278">
      <c r="G278" s="19" t="s">
        <v>114</v>
      </c>
      <c r="H278" s="21">
        <v>500000</v>
      </c>
      <c r="I278" s="20" t="s">
        <v>64</v>
      </c>
    </row>
    <row r="279">
      <c r="G279" s="19" t="s">
        <v>393</v>
      </c>
      <c r="H279" s="21">
        <v>3000000</v>
      </c>
      <c r="I279" s="20" t="s">
        <v>64</v>
      </c>
    </row>
    <row r="280">
      <c r="G280" s="19" t="s">
        <v>156</v>
      </c>
      <c r="H280" s="21">
        <v>580000</v>
      </c>
      <c r="I280" s="20" t="s">
        <v>64</v>
      </c>
    </row>
    <row r="281">
      <c r="G281" s="19" t="s">
        <v>385</v>
      </c>
      <c r="H281" s="21">
        <v>2780000</v>
      </c>
      <c r="I281" s="20" t="s">
        <v>64</v>
      </c>
    </row>
    <row r="282">
      <c r="G282" s="19" t="s">
        <v>190</v>
      </c>
      <c r="H282" s="21">
        <v>80000</v>
      </c>
      <c r="I282" s="20" t="s">
        <v>90</v>
      </c>
    </row>
    <row r="283">
      <c r="G283" s="19" t="s">
        <v>233</v>
      </c>
      <c r="H283" s="21">
        <v>725000</v>
      </c>
      <c r="I283" s="20" t="s">
        <v>90</v>
      </c>
    </row>
    <row r="284">
      <c r="G284" s="19" t="s">
        <v>159</v>
      </c>
      <c r="H284" s="21">
        <v>148000</v>
      </c>
      <c r="I284" s="20" t="s">
        <v>90</v>
      </c>
    </row>
    <row r="285">
      <c r="G285" s="19" t="s">
        <v>72</v>
      </c>
      <c r="H285" s="21">
        <v>265000</v>
      </c>
      <c r="I285" s="20" t="s">
        <v>64</v>
      </c>
    </row>
    <row r="286">
      <c r="G286" s="19" t="s">
        <v>216</v>
      </c>
      <c r="H286" s="21">
        <v>168000</v>
      </c>
      <c r="I286" s="20" t="s">
        <v>90</v>
      </c>
    </row>
    <row r="287">
      <c r="G287" s="19" t="s">
        <v>392</v>
      </c>
      <c r="H287" s="21">
        <v>430000</v>
      </c>
      <c r="I287" s="20" t="s">
        <v>90</v>
      </c>
    </row>
    <row r="288">
      <c r="G288" s="19" t="s">
        <v>402</v>
      </c>
      <c r="H288" s="21">
        <v>430000</v>
      </c>
      <c r="I288" s="20" t="s">
        <v>90</v>
      </c>
    </row>
    <row r="289">
      <c r="G289" s="19" t="s">
        <v>114</v>
      </c>
      <c r="H289" s="21">
        <v>500000</v>
      </c>
      <c r="I289" s="20" t="s">
        <v>64</v>
      </c>
    </row>
    <row r="290">
      <c r="G290" s="19" t="s">
        <v>403</v>
      </c>
      <c r="H290" s="21">
        <v>15000</v>
      </c>
      <c r="I290" s="20" t="s">
        <v>90</v>
      </c>
    </row>
    <row r="291">
      <c r="G291" s="19" t="s">
        <v>404</v>
      </c>
      <c r="H291" s="21">
        <v>175000</v>
      </c>
      <c r="I291" s="20" t="s">
        <v>90</v>
      </c>
    </row>
    <row r="292">
      <c r="G292" s="19" t="s">
        <v>335</v>
      </c>
      <c r="H292" s="21">
        <v>25000</v>
      </c>
      <c r="I292" s="20" t="s">
        <v>90</v>
      </c>
    </row>
    <row r="293">
      <c r="G293" s="19" t="s">
        <v>405</v>
      </c>
      <c r="H293" s="21">
        <v>225000</v>
      </c>
      <c r="I293" s="20" t="s">
        <v>64</v>
      </c>
    </row>
    <row r="294">
      <c r="G294" s="19" t="s">
        <v>397</v>
      </c>
      <c r="H294" s="21">
        <v>0</v>
      </c>
      <c r="I294" s="20" t="s">
        <v>64</v>
      </c>
    </row>
    <row r="295">
      <c r="G295" s="19" t="s">
        <v>181</v>
      </c>
      <c r="H295" s="21">
        <v>350000</v>
      </c>
      <c r="I295" s="20" t="s">
        <v>90</v>
      </c>
    </row>
    <row r="296">
      <c r="G296" s="19" t="s">
        <v>184</v>
      </c>
      <c r="H296" s="21">
        <v>890000</v>
      </c>
      <c r="I296" s="20" t="s">
        <v>90</v>
      </c>
    </row>
    <row r="297">
      <c r="G297" s="19" t="s">
        <v>230</v>
      </c>
      <c r="H297" s="21">
        <v>69000</v>
      </c>
      <c r="I297" s="20" t="s">
        <v>90</v>
      </c>
    </row>
    <row r="298">
      <c r="G298" s="19" t="s">
        <v>233</v>
      </c>
      <c r="H298" s="21">
        <v>725000</v>
      </c>
      <c r="I298" s="20" t="s">
        <v>90</v>
      </c>
    </row>
    <row r="299">
      <c r="G299" s="19" t="s">
        <v>395</v>
      </c>
      <c r="H299" s="21">
        <v>29500</v>
      </c>
      <c r="I299" s="20" t="s">
        <v>64</v>
      </c>
    </row>
    <row r="300">
      <c r="G300" s="19" t="s">
        <v>404</v>
      </c>
      <c r="H300" s="21">
        <v>175000</v>
      </c>
      <c r="I300" s="20" t="s">
        <v>90</v>
      </c>
    </row>
    <row r="301">
      <c r="G301" s="19" t="s">
        <v>295</v>
      </c>
      <c r="H301" s="21">
        <v>0</v>
      </c>
      <c r="I301" s="20" t="s">
        <v>90</v>
      </c>
    </row>
    <row r="302">
      <c r="G302" s="19" t="s">
        <v>187</v>
      </c>
      <c r="H302" s="21">
        <v>60000</v>
      </c>
      <c r="I302" s="20" t="s">
        <v>90</v>
      </c>
    </row>
    <row r="303">
      <c r="G303" s="19" t="s">
        <v>156</v>
      </c>
      <c r="H303" s="21">
        <v>580000</v>
      </c>
      <c r="I303" s="20" t="s">
        <v>64</v>
      </c>
    </row>
    <row r="304">
      <c r="G304" s="19" t="s">
        <v>406</v>
      </c>
      <c r="H304" s="21">
        <v>3650000</v>
      </c>
      <c r="I304" s="20" t="s">
        <v>64</v>
      </c>
    </row>
    <row r="305">
      <c r="G305" s="19" t="s">
        <v>407</v>
      </c>
      <c r="H305" s="21">
        <v>259000</v>
      </c>
      <c r="I305" s="20" t="s">
        <v>90</v>
      </c>
    </row>
    <row r="306">
      <c r="G306" s="19" t="s">
        <v>389</v>
      </c>
      <c r="H306" s="21">
        <v>370000</v>
      </c>
      <c r="I306" s="20" t="s">
        <v>64</v>
      </c>
    </row>
    <row r="307">
      <c r="G307" s="19" t="s">
        <v>382</v>
      </c>
      <c r="H307" s="21">
        <v>1350000</v>
      </c>
      <c r="I307" s="20" t="s">
        <v>64</v>
      </c>
    </row>
    <row r="308">
      <c r="G308" s="19" t="s">
        <v>408</v>
      </c>
      <c r="H308" s="21">
        <v>250000</v>
      </c>
      <c r="I308" s="20" t="s">
        <v>90</v>
      </c>
    </row>
    <row r="309">
      <c r="G309" s="19" t="s">
        <v>85</v>
      </c>
      <c r="H309" s="21">
        <v>640000</v>
      </c>
      <c r="I309" s="20" t="s">
        <v>64</v>
      </c>
    </row>
    <row r="310">
      <c r="G310" s="19" t="s">
        <v>394</v>
      </c>
      <c r="H310" s="21">
        <v>2500000</v>
      </c>
      <c r="I310" s="20" t="s">
        <v>64</v>
      </c>
    </row>
    <row r="311">
      <c r="G311" s="19" t="s">
        <v>138</v>
      </c>
      <c r="H311" s="21">
        <v>95000</v>
      </c>
      <c r="I311" s="20" t="s">
        <v>90</v>
      </c>
    </row>
    <row r="312">
      <c r="G312" s="19" t="s">
        <v>194</v>
      </c>
      <c r="H312" s="21">
        <v>630000</v>
      </c>
      <c r="I312" s="20" t="s">
        <v>64</v>
      </c>
    </row>
    <row r="313">
      <c r="G313" s="19" t="s">
        <v>384</v>
      </c>
      <c r="H313" s="21">
        <v>460000</v>
      </c>
      <c r="I313" s="20" t="s">
        <v>90</v>
      </c>
    </row>
    <row r="314">
      <c r="G314" s="19" t="s">
        <v>114</v>
      </c>
      <c r="H314" s="21">
        <v>480000</v>
      </c>
      <c r="I314" s="20" t="s">
        <v>64</v>
      </c>
    </row>
    <row r="315">
      <c r="G315" s="19" t="s">
        <v>400</v>
      </c>
      <c r="H315" s="21">
        <v>550000</v>
      </c>
      <c r="I315" s="20" t="s">
        <v>64</v>
      </c>
    </row>
    <row r="316">
      <c r="G316" s="19" t="s">
        <v>103</v>
      </c>
      <c r="H316" s="21">
        <v>418000</v>
      </c>
      <c r="I316" s="20" t="s">
        <v>90</v>
      </c>
    </row>
    <row r="317">
      <c r="G317" s="19" t="s">
        <v>385</v>
      </c>
      <c r="H317" s="21">
        <v>2780000</v>
      </c>
      <c r="I317" s="20" t="s">
        <v>64</v>
      </c>
    </row>
    <row r="318">
      <c r="G318" s="19" t="s">
        <v>390</v>
      </c>
      <c r="H318" s="21">
        <v>205000</v>
      </c>
      <c r="I318" s="20" t="s">
        <v>90</v>
      </c>
    </row>
    <row r="319">
      <c r="G319" s="19" t="s">
        <v>159</v>
      </c>
      <c r="H319" s="21">
        <v>148000</v>
      </c>
      <c r="I319" s="20" t="s">
        <v>90</v>
      </c>
    </row>
    <row r="320">
      <c r="G320" s="19" t="s">
        <v>79</v>
      </c>
      <c r="H320" s="21">
        <v>225000</v>
      </c>
      <c r="I320" s="20" t="s">
        <v>64</v>
      </c>
    </row>
    <row r="321">
      <c r="G321" s="19" t="s">
        <v>409</v>
      </c>
      <c r="H321" s="21">
        <v>4900000</v>
      </c>
      <c r="I321" s="20" t="s">
        <v>64</v>
      </c>
    </row>
    <row r="322">
      <c r="G322" s="19" t="s">
        <v>153</v>
      </c>
      <c r="H322" s="21">
        <v>90000</v>
      </c>
      <c r="I322" s="20" t="s">
        <v>90</v>
      </c>
    </row>
    <row r="323">
      <c r="G323" s="19" t="s">
        <v>190</v>
      </c>
      <c r="H323" s="21">
        <v>80000</v>
      </c>
      <c r="I323" s="20" t="s">
        <v>90</v>
      </c>
    </row>
    <row r="324">
      <c r="G324" s="19" t="s">
        <v>396</v>
      </c>
      <c r="H324" s="21">
        <v>350000</v>
      </c>
      <c r="I324" s="20" t="s">
        <v>64</v>
      </c>
    </row>
    <row r="325">
      <c r="G325" s="19" t="s">
        <v>410</v>
      </c>
      <c r="H325" s="21">
        <v>42000</v>
      </c>
      <c r="I325" s="20" t="s">
        <v>90</v>
      </c>
    </row>
    <row r="326">
      <c r="G326" s="19" t="s">
        <v>72</v>
      </c>
      <c r="H326" s="21">
        <v>265000</v>
      </c>
      <c r="I326" s="20" t="s">
        <v>64</v>
      </c>
    </row>
    <row r="327">
      <c r="G327" s="19" t="s">
        <v>184</v>
      </c>
      <c r="H327" s="21">
        <v>890000</v>
      </c>
      <c r="I327" s="20" t="s">
        <v>90</v>
      </c>
    </row>
    <row r="328">
      <c r="G328" s="19" t="s">
        <v>150</v>
      </c>
      <c r="H328" s="21">
        <v>69000</v>
      </c>
      <c r="I328" s="20" t="s">
        <v>90</v>
      </c>
    </row>
    <row r="329">
      <c r="G329" s="19" t="s">
        <v>103</v>
      </c>
      <c r="H329" s="21">
        <v>418000</v>
      </c>
      <c r="I329" s="20" t="s">
        <v>90</v>
      </c>
    </row>
    <row r="330">
      <c r="G330" s="19" t="s">
        <v>411</v>
      </c>
      <c r="H330" s="21">
        <v>6250000</v>
      </c>
      <c r="I330" s="20" t="s">
        <v>64</v>
      </c>
    </row>
    <row r="331">
      <c r="G331" s="19" t="s">
        <v>412</v>
      </c>
      <c r="H331" s="21">
        <v>325000</v>
      </c>
      <c r="I331" s="20" t="s">
        <v>64</v>
      </c>
    </row>
    <row r="332">
      <c r="G332" s="19" t="s">
        <v>283</v>
      </c>
      <c r="H332" s="21">
        <v>375000</v>
      </c>
      <c r="I332" s="20" t="s">
        <v>90</v>
      </c>
    </row>
    <row r="333">
      <c r="G333" s="19" t="s">
        <v>406</v>
      </c>
      <c r="H333" s="21">
        <v>3650000</v>
      </c>
      <c r="I333" s="20" t="s">
        <v>64</v>
      </c>
    </row>
    <row r="334">
      <c r="G334" s="19" t="s">
        <v>401</v>
      </c>
      <c r="H334" s="21">
        <v>200000</v>
      </c>
      <c r="I334" s="20" t="s">
        <v>64</v>
      </c>
    </row>
    <row r="335">
      <c r="G335" s="19" t="s">
        <v>114</v>
      </c>
      <c r="H335" s="21">
        <v>480000</v>
      </c>
      <c r="I335" s="20" t="s">
        <v>64</v>
      </c>
    </row>
    <row r="336">
      <c r="G336" s="19" t="s">
        <v>413</v>
      </c>
      <c r="H336" s="21">
        <v>385000</v>
      </c>
      <c r="I336" s="20" t="s">
        <v>90</v>
      </c>
    </row>
    <row r="337">
      <c r="G337" s="19" t="s">
        <v>187</v>
      </c>
      <c r="H337" s="21">
        <v>60000</v>
      </c>
      <c r="I337" s="20" t="s">
        <v>90</v>
      </c>
    </row>
    <row r="338">
      <c r="G338" s="19" t="s">
        <v>230</v>
      </c>
      <c r="H338" s="21">
        <v>69000</v>
      </c>
      <c r="I338" s="20" t="s">
        <v>90</v>
      </c>
    </row>
    <row r="339">
      <c r="G339" s="19" t="s">
        <v>414</v>
      </c>
      <c r="H339" s="21">
        <v>350000</v>
      </c>
      <c r="I339" s="20" t="s">
        <v>90</v>
      </c>
    </row>
    <row r="340">
      <c r="G340" s="19" t="s">
        <v>406</v>
      </c>
      <c r="H340" s="21">
        <v>3650000</v>
      </c>
      <c r="I340" s="20" t="s">
        <v>64</v>
      </c>
    </row>
    <row r="341">
      <c r="G341" s="19" t="s">
        <v>167</v>
      </c>
      <c r="H341" s="21">
        <v>1500000</v>
      </c>
      <c r="I341" s="20" t="s">
        <v>64</v>
      </c>
    </row>
    <row r="342">
      <c r="G342" s="19" t="s">
        <v>384</v>
      </c>
      <c r="H342" s="21">
        <v>460000</v>
      </c>
      <c r="I342" s="20" t="s">
        <v>90</v>
      </c>
    </row>
    <row r="343">
      <c r="G343" s="19" t="s">
        <v>415</v>
      </c>
      <c r="H343" s="21">
        <v>35000</v>
      </c>
      <c r="I343" s="20" t="s">
        <v>90</v>
      </c>
    </row>
    <row r="344">
      <c r="G344" s="19" t="s">
        <v>416</v>
      </c>
      <c r="H344" s="21">
        <v>550000</v>
      </c>
      <c r="I344" s="20" t="s">
        <v>90</v>
      </c>
    </row>
    <row r="345">
      <c r="G345" s="19" t="s">
        <v>400</v>
      </c>
      <c r="H345" s="21">
        <v>550000</v>
      </c>
      <c r="I345" s="20" t="s">
        <v>64</v>
      </c>
    </row>
    <row r="346">
      <c r="G346" s="19" t="s">
        <v>417</v>
      </c>
      <c r="H346" s="21">
        <v>2250000</v>
      </c>
      <c r="I346" s="20" t="s">
        <v>64</v>
      </c>
    </row>
    <row r="347">
      <c r="G347" s="19" t="s">
        <v>418</v>
      </c>
      <c r="H347" s="21">
        <v>1610000</v>
      </c>
      <c r="I347" s="20" t="s">
        <v>64</v>
      </c>
    </row>
    <row r="348">
      <c r="G348" s="19" t="s">
        <v>419</v>
      </c>
      <c r="H348" s="21">
        <v>4900000</v>
      </c>
      <c r="I348" s="20" t="s">
        <v>64</v>
      </c>
    </row>
    <row r="349">
      <c r="G349" s="19" t="s">
        <v>379</v>
      </c>
      <c r="H349" s="21">
        <v>55000</v>
      </c>
      <c r="I349" s="20" t="s">
        <v>90</v>
      </c>
    </row>
    <row r="350">
      <c r="G350" s="19" t="s">
        <v>363</v>
      </c>
      <c r="H350" s="21">
        <v>890000</v>
      </c>
      <c r="I350" s="20" t="s">
        <v>90</v>
      </c>
    </row>
    <row r="351">
      <c r="G351" s="19" t="s">
        <v>287</v>
      </c>
      <c r="H351" s="21">
        <v>2074075</v>
      </c>
      <c r="I351" s="20" t="s">
        <v>90</v>
      </c>
    </row>
    <row r="352">
      <c r="G352" s="19" t="s">
        <v>96</v>
      </c>
      <c r="H352" s="21">
        <v>90000</v>
      </c>
      <c r="I352" s="20" t="s">
        <v>90</v>
      </c>
    </row>
    <row r="353">
      <c r="G353" s="19" t="s">
        <v>233</v>
      </c>
      <c r="H353" s="21">
        <v>725000</v>
      </c>
      <c r="I353" s="20" t="s">
        <v>90</v>
      </c>
    </row>
    <row r="354">
      <c r="G354" s="19" t="s">
        <v>285</v>
      </c>
      <c r="H354" s="21">
        <v>149000</v>
      </c>
      <c r="I354" s="20" t="s">
        <v>90</v>
      </c>
    </row>
    <row r="355">
      <c r="G355" s="19" t="s">
        <v>359</v>
      </c>
      <c r="H355" s="21">
        <v>611111</v>
      </c>
      <c r="I355" s="20" t="s">
        <v>90</v>
      </c>
    </row>
    <row r="356">
      <c r="G356" s="19" t="s">
        <v>85</v>
      </c>
      <c r="H356" s="21">
        <v>640000</v>
      </c>
      <c r="I356" s="20" t="s">
        <v>64</v>
      </c>
    </row>
    <row r="357">
      <c r="G357" s="19" t="s">
        <v>230</v>
      </c>
      <c r="H357" s="21">
        <v>69000</v>
      </c>
      <c r="I357" s="20" t="s">
        <v>90</v>
      </c>
    </row>
    <row r="358">
      <c r="G358" s="19" t="s">
        <v>159</v>
      </c>
      <c r="H358" s="21">
        <v>148000</v>
      </c>
      <c r="I358" s="20" t="s">
        <v>90</v>
      </c>
    </row>
    <row r="359">
      <c r="G359" s="19" t="s">
        <v>407</v>
      </c>
      <c r="H359" s="21">
        <v>240000</v>
      </c>
      <c r="I359" s="20" t="s">
        <v>90</v>
      </c>
    </row>
    <row r="360">
      <c r="G360" s="19" t="s">
        <v>363</v>
      </c>
      <c r="H360" s="21">
        <v>890000</v>
      </c>
      <c r="I360" s="20" t="s">
        <v>90</v>
      </c>
    </row>
    <row r="361">
      <c r="G361" s="19" t="s">
        <v>287</v>
      </c>
      <c r="H361" s="21">
        <v>2074075</v>
      </c>
      <c r="I361" s="20" t="s">
        <v>90</v>
      </c>
    </row>
    <row r="362">
      <c r="G362" s="19" t="s">
        <v>415</v>
      </c>
      <c r="H362" s="21">
        <v>35000</v>
      </c>
      <c r="I362" s="20" t="s">
        <v>90</v>
      </c>
    </row>
    <row r="363">
      <c r="G363" s="19" t="s">
        <v>300</v>
      </c>
      <c r="H363" s="21">
        <v>65000</v>
      </c>
      <c r="I363" s="20" t="s">
        <v>90</v>
      </c>
    </row>
    <row r="364">
      <c r="G364" s="19" t="s">
        <v>370</v>
      </c>
      <c r="H364" s="21">
        <v>87000</v>
      </c>
      <c r="I364" s="20" t="s">
        <v>90</v>
      </c>
    </row>
    <row r="365">
      <c r="G365" s="19" t="s">
        <v>103</v>
      </c>
      <c r="H365" s="21">
        <v>418000</v>
      </c>
      <c r="I365" s="20" t="s">
        <v>90</v>
      </c>
    </row>
    <row r="366">
      <c r="G366" s="19" t="s">
        <v>138</v>
      </c>
      <c r="H366" s="21">
        <v>95000</v>
      </c>
      <c r="I366" s="20" t="s">
        <v>90</v>
      </c>
    </row>
    <row r="367">
      <c r="G367" s="19" t="s">
        <v>72</v>
      </c>
      <c r="H367" s="21">
        <v>265000</v>
      </c>
      <c r="I367" s="20" t="s">
        <v>64</v>
      </c>
    </row>
    <row r="368">
      <c r="G368" s="19" t="s">
        <v>363</v>
      </c>
      <c r="H368" s="21">
        <v>890000</v>
      </c>
      <c r="I368" s="20" t="s">
        <v>90</v>
      </c>
    </row>
    <row r="369">
      <c r="G369" s="19" t="s">
        <v>287</v>
      </c>
      <c r="H369" s="21">
        <v>2074075</v>
      </c>
      <c r="I369" s="20" t="s">
        <v>90</v>
      </c>
    </row>
    <row r="370">
      <c r="G370" s="19" t="s">
        <v>82</v>
      </c>
      <c r="H370" s="21">
        <v>990000</v>
      </c>
      <c r="I370" s="20" t="s">
        <v>64</v>
      </c>
    </row>
    <row r="371">
      <c r="G371" s="19" t="s">
        <v>156</v>
      </c>
      <c r="H371" s="21">
        <v>580000</v>
      </c>
      <c r="I371" s="20" t="s">
        <v>64</v>
      </c>
    </row>
    <row r="372">
      <c r="G372" s="19" t="s">
        <v>395</v>
      </c>
      <c r="H372" s="21">
        <v>29500</v>
      </c>
      <c r="I372" s="20" t="s">
        <v>64</v>
      </c>
    </row>
    <row r="373">
      <c r="G373" s="19" t="s">
        <v>114</v>
      </c>
      <c r="H373" s="21">
        <v>480000</v>
      </c>
      <c r="I373" s="20" t="s">
        <v>64</v>
      </c>
    </row>
    <row r="374">
      <c r="G374" s="19" t="s">
        <v>420</v>
      </c>
      <c r="H374" s="21">
        <v>55000</v>
      </c>
      <c r="I374" s="20" t="s">
        <v>90</v>
      </c>
    </row>
    <row r="375">
      <c r="G375" s="19" t="s">
        <v>365</v>
      </c>
      <c r="H375" s="21">
        <v>259000</v>
      </c>
      <c r="I375" s="20" t="s">
        <v>90</v>
      </c>
    </row>
    <row r="376">
      <c r="G376" s="19" t="s">
        <v>376</v>
      </c>
      <c r="H376" s="21">
        <v>15000</v>
      </c>
      <c r="I376" s="20" t="s">
        <v>90</v>
      </c>
    </row>
    <row r="377">
      <c r="G377" s="19" t="s">
        <v>421</v>
      </c>
      <c r="H377" s="21">
        <v>530000</v>
      </c>
      <c r="I377" s="20" t="s">
        <v>90</v>
      </c>
    </row>
    <row r="378">
      <c r="G378" s="19" t="s">
        <v>70</v>
      </c>
      <c r="H378" s="21">
        <v>48000</v>
      </c>
      <c r="I378" s="20" t="s">
        <v>90</v>
      </c>
    </row>
    <row r="379">
      <c r="G379" s="19" t="s">
        <v>361</v>
      </c>
      <c r="H379" s="21">
        <v>611111</v>
      </c>
      <c r="I379" s="20" t="s">
        <v>90</v>
      </c>
    </row>
    <row r="380">
      <c r="G380" s="19" t="s">
        <v>350</v>
      </c>
      <c r="H380" s="21">
        <v>42000</v>
      </c>
      <c r="I380" s="20" t="s">
        <v>90</v>
      </c>
    </row>
    <row r="381">
      <c r="G381" s="19" t="s">
        <v>355</v>
      </c>
      <c r="H381" s="21">
        <v>295000</v>
      </c>
      <c r="I381" s="20" t="s">
        <v>90</v>
      </c>
    </row>
    <row r="382">
      <c r="G382" s="19" t="s">
        <v>348</v>
      </c>
      <c r="H382" s="21">
        <v>85000</v>
      </c>
      <c r="I382" s="20" t="s">
        <v>90</v>
      </c>
    </row>
    <row r="383">
      <c r="G383" s="19" t="s">
        <v>184</v>
      </c>
      <c r="H383" s="21">
        <v>890000</v>
      </c>
      <c r="I383" s="20" t="s">
        <v>90</v>
      </c>
    </row>
    <row r="384">
      <c r="G384" s="19" t="s">
        <v>85</v>
      </c>
      <c r="H384" s="21">
        <v>640000</v>
      </c>
      <c r="I384" s="20" t="s">
        <v>64</v>
      </c>
    </row>
    <row r="385">
      <c r="G385" s="19" t="s">
        <v>317</v>
      </c>
      <c r="H385" s="21">
        <v>85000</v>
      </c>
      <c r="I385" s="20" t="s">
        <v>90</v>
      </c>
    </row>
    <row r="386">
      <c r="G386" s="19" t="s">
        <v>320</v>
      </c>
      <c r="H386" s="21">
        <v>254000</v>
      </c>
      <c r="I386" s="20" t="s">
        <v>90</v>
      </c>
    </row>
    <row r="387">
      <c r="G387" s="19" t="s">
        <v>89</v>
      </c>
      <c r="H387" s="21">
        <v>105000</v>
      </c>
      <c r="I387" s="20" t="s">
        <v>90</v>
      </c>
    </row>
    <row r="388">
      <c r="G388" s="19" t="s">
        <v>386</v>
      </c>
      <c r="H388" s="21">
        <v>208000</v>
      </c>
      <c r="I388" s="20" t="s">
        <v>90</v>
      </c>
    </row>
    <row r="389">
      <c r="G389" s="19" t="s">
        <v>363</v>
      </c>
      <c r="H389" s="21">
        <v>890000</v>
      </c>
      <c r="I389" s="20" t="s">
        <v>90</v>
      </c>
    </row>
    <row r="390">
      <c r="G390" s="19" t="s">
        <v>315</v>
      </c>
      <c r="H390" s="21">
        <v>85000</v>
      </c>
      <c r="I390" s="20" t="s">
        <v>90</v>
      </c>
    </row>
    <row r="391">
      <c r="G391" s="19" t="s">
        <v>335</v>
      </c>
      <c r="H391" s="21">
        <v>20000</v>
      </c>
      <c r="I391" s="20" t="s">
        <v>90</v>
      </c>
    </row>
    <row r="392">
      <c r="G392" s="19" t="s">
        <v>422</v>
      </c>
      <c r="H392" s="21">
        <v>30000</v>
      </c>
      <c r="I392" s="20" t="s">
        <v>90</v>
      </c>
    </row>
    <row r="393">
      <c r="G393" s="19" t="s">
        <v>309</v>
      </c>
      <c r="H393" s="21">
        <v>89000</v>
      </c>
      <c r="I393" s="20" t="s">
        <v>90</v>
      </c>
    </row>
    <row r="394">
      <c r="G394" s="19" t="s">
        <v>423</v>
      </c>
      <c r="H394" s="21">
        <v>1250000</v>
      </c>
      <c r="I394" s="20" t="s">
        <v>90</v>
      </c>
    </row>
    <row r="395">
      <c r="G395" s="19" t="s">
        <v>359</v>
      </c>
      <c r="H395" s="21">
        <v>611111</v>
      </c>
      <c r="I395" s="20" t="s">
        <v>90</v>
      </c>
    </row>
    <row r="396">
      <c r="G396" s="19" t="s">
        <v>400</v>
      </c>
      <c r="H396" s="21">
        <v>550000</v>
      </c>
      <c r="I396" s="20" t="s">
        <v>64</v>
      </c>
    </row>
    <row r="397">
      <c r="G397" s="19" t="s">
        <v>313</v>
      </c>
      <c r="H397" s="21">
        <v>78000</v>
      </c>
      <c r="I397" s="20" t="s">
        <v>90</v>
      </c>
    </row>
    <row r="398">
      <c r="G398" s="19" t="s">
        <v>369</v>
      </c>
      <c r="H398" s="21">
        <v>35000</v>
      </c>
      <c r="I398" s="20" t="s">
        <v>90</v>
      </c>
    </row>
    <row r="399">
      <c r="G399" s="19" t="s">
        <v>307</v>
      </c>
      <c r="H399" s="21">
        <v>148000</v>
      </c>
      <c r="I399" s="20" t="s">
        <v>90</v>
      </c>
    </row>
    <row r="400">
      <c r="G400" s="19" t="s">
        <v>424</v>
      </c>
      <c r="H400" s="21">
        <v>80000</v>
      </c>
      <c r="I400" s="20" t="s">
        <v>90</v>
      </c>
    </row>
    <row r="401">
      <c r="G401" s="19" t="s">
        <v>425</v>
      </c>
      <c r="H401" s="21">
        <v>105000</v>
      </c>
      <c r="I401" s="20" t="s">
        <v>90</v>
      </c>
    </row>
    <row r="402">
      <c r="G402" s="19" t="s">
        <v>426</v>
      </c>
      <c r="H402" s="21">
        <v>45000</v>
      </c>
      <c r="I402" s="20" t="s">
        <v>90</v>
      </c>
    </row>
    <row r="403">
      <c r="G403" s="19" t="s">
        <v>409</v>
      </c>
      <c r="H403" s="21">
        <v>4900000</v>
      </c>
      <c r="I403" s="20" t="s">
        <v>64</v>
      </c>
    </row>
    <row r="404">
      <c r="G404" s="19" t="s">
        <v>103</v>
      </c>
      <c r="H404" s="21">
        <v>418000</v>
      </c>
      <c r="I404" s="20" t="s">
        <v>90</v>
      </c>
    </row>
    <row r="405">
      <c r="G405" s="19" t="s">
        <v>190</v>
      </c>
      <c r="H405" s="21">
        <v>75000</v>
      </c>
      <c r="I405" s="20" t="s">
        <v>90</v>
      </c>
    </row>
    <row r="406">
      <c r="G406" s="19" t="s">
        <v>414</v>
      </c>
      <c r="H406" s="21">
        <v>350000</v>
      </c>
      <c r="I406" s="20" t="s">
        <v>90</v>
      </c>
    </row>
    <row r="407">
      <c r="G407" s="19" t="s">
        <v>427</v>
      </c>
      <c r="H407" s="21">
        <v>35000</v>
      </c>
      <c r="I407" s="20" t="s">
        <v>90</v>
      </c>
    </row>
    <row r="408">
      <c r="G408" s="19" t="s">
        <v>415</v>
      </c>
      <c r="H408" s="21">
        <v>35000</v>
      </c>
      <c r="I408" s="20" t="s">
        <v>90</v>
      </c>
    </row>
    <row r="409">
      <c r="G409" s="19" t="s">
        <v>156</v>
      </c>
      <c r="H409" s="21">
        <v>580000</v>
      </c>
      <c r="I409" s="20" t="s">
        <v>64</v>
      </c>
    </row>
    <row r="410">
      <c r="G410" s="19" t="s">
        <v>417</v>
      </c>
      <c r="H410" s="21">
        <v>2250000</v>
      </c>
      <c r="I410" s="20" t="s">
        <v>64</v>
      </c>
    </row>
    <row r="411">
      <c r="G411" s="19" t="s">
        <v>138</v>
      </c>
      <c r="H411" s="21">
        <v>95000</v>
      </c>
      <c r="I411" s="20" t="s">
        <v>90</v>
      </c>
    </row>
    <row r="412">
      <c r="G412" s="19" t="s">
        <v>283</v>
      </c>
      <c r="H412" s="21">
        <v>375000</v>
      </c>
      <c r="I412" s="20" t="s">
        <v>90</v>
      </c>
    </row>
    <row r="413">
      <c r="G413" s="19" t="s">
        <v>233</v>
      </c>
      <c r="H413" s="21">
        <v>725000</v>
      </c>
      <c r="I413" s="20" t="s">
        <v>90</v>
      </c>
    </row>
    <row r="414">
      <c r="G414" s="19" t="s">
        <v>428</v>
      </c>
      <c r="H414" s="21">
        <v>650000</v>
      </c>
      <c r="I414" s="20" t="s">
        <v>64</v>
      </c>
    </row>
    <row r="415">
      <c r="G415" s="19" t="s">
        <v>106</v>
      </c>
      <c r="H415" s="21">
        <v>205000</v>
      </c>
      <c r="I415" s="20" t="s">
        <v>90</v>
      </c>
    </row>
    <row r="416">
      <c r="G416" s="19" t="s">
        <v>429</v>
      </c>
      <c r="H416" s="21">
        <v>30000</v>
      </c>
      <c r="I416" s="20" t="s">
        <v>90</v>
      </c>
    </row>
    <row r="417">
      <c r="G417" s="19" t="s">
        <v>390</v>
      </c>
      <c r="H417" s="21">
        <v>205000</v>
      </c>
      <c r="I417" s="20" t="s">
        <v>90</v>
      </c>
    </row>
    <row r="418">
      <c r="G418" s="19" t="s">
        <v>395</v>
      </c>
      <c r="H418" s="21">
        <v>29500</v>
      </c>
      <c r="I418" s="20" t="s">
        <v>90</v>
      </c>
    </row>
    <row r="419">
      <c r="G419" s="19" t="s">
        <v>430</v>
      </c>
      <c r="H419" s="21">
        <v>1300000</v>
      </c>
      <c r="I419" s="20" t="s">
        <v>64</v>
      </c>
    </row>
    <row r="420">
      <c r="G420" s="19" t="s">
        <v>401</v>
      </c>
      <c r="H420" s="21">
        <v>200000</v>
      </c>
      <c r="I420" s="20" t="s">
        <v>90</v>
      </c>
    </row>
    <row r="421">
      <c r="G421" s="19" t="s">
        <v>159</v>
      </c>
      <c r="H421" s="21">
        <v>148000</v>
      </c>
      <c r="I421" s="20" t="s">
        <v>90</v>
      </c>
    </row>
    <row r="422">
      <c r="G422" s="19" t="s">
        <v>410</v>
      </c>
      <c r="H422" s="21">
        <v>42000</v>
      </c>
      <c r="I422" s="20" t="s">
        <v>90</v>
      </c>
    </row>
    <row r="423">
      <c r="G423" s="19" t="s">
        <v>103</v>
      </c>
      <c r="H423" s="21">
        <v>418000</v>
      </c>
      <c r="I423" s="20" t="s">
        <v>90</v>
      </c>
    </row>
    <row r="424">
      <c r="G424" s="19" t="s">
        <v>230</v>
      </c>
      <c r="H424" s="21">
        <v>69000</v>
      </c>
      <c r="I424" s="20" t="s">
        <v>90</v>
      </c>
    </row>
    <row r="425">
      <c r="G425" s="19" t="s">
        <v>365</v>
      </c>
      <c r="H425" s="21">
        <v>259000</v>
      </c>
      <c r="I425" s="20" t="s">
        <v>90</v>
      </c>
    </row>
    <row r="426">
      <c r="G426" s="19" t="s">
        <v>363</v>
      </c>
      <c r="H426" s="21">
        <v>890000</v>
      </c>
      <c r="I426" s="20" t="s">
        <v>90</v>
      </c>
    </row>
    <row r="427">
      <c r="G427" s="19" t="s">
        <v>386</v>
      </c>
      <c r="H427" s="21">
        <v>208000</v>
      </c>
      <c r="I427" s="20" t="s">
        <v>90</v>
      </c>
    </row>
    <row r="428">
      <c r="G428" s="19" t="s">
        <v>359</v>
      </c>
      <c r="H428" s="21">
        <v>611111</v>
      </c>
      <c r="I428" s="20" t="s">
        <v>90</v>
      </c>
    </row>
    <row r="429">
      <c r="G429" s="19" t="s">
        <v>365</v>
      </c>
      <c r="H429" s="21">
        <v>259000</v>
      </c>
      <c r="I429" s="20" t="s">
        <v>90</v>
      </c>
    </row>
    <row r="430">
      <c r="G430" s="19" t="s">
        <v>342</v>
      </c>
      <c r="H430" s="21">
        <v>42000</v>
      </c>
      <c r="I430" s="20" t="s">
        <v>90</v>
      </c>
    </row>
    <row r="431">
      <c r="G431" s="19" t="s">
        <v>355</v>
      </c>
      <c r="H431" s="21">
        <v>295000</v>
      </c>
      <c r="I431" s="20" t="s">
        <v>90</v>
      </c>
    </row>
    <row r="432">
      <c r="G432" s="19" t="s">
        <v>307</v>
      </c>
      <c r="H432" s="21">
        <v>148000</v>
      </c>
      <c r="I432" s="20" t="s">
        <v>90</v>
      </c>
    </row>
    <row r="433">
      <c r="G433" s="19" t="s">
        <v>424</v>
      </c>
      <c r="H433" s="21">
        <v>80000</v>
      </c>
      <c r="I433" s="20" t="s">
        <v>90</v>
      </c>
    </row>
    <row r="434">
      <c r="G434" s="19" t="s">
        <v>329</v>
      </c>
      <c r="H434" s="21">
        <v>85000</v>
      </c>
      <c r="I434" s="20" t="s">
        <v>90</v>
      </c>
    </row>
    <row r="435">
      <c r="G435" s="19" t="s">
        <v>426</v>
      </c>
      <c r="H435" s="21">
        <v>45000</v>
      </c>
      <c r="I435" s="20" t="s">
        <v>90</v>
      </c>
    </row>
    <row r="436">
      <c r="G436" s="19" t="s">
        <v>427</v>
      </c>
      <c r="H436" s="21">
        <v>35000</v>
      </c>
      <c r="I436" s="20" t="s">
        <v>90</v>
      </c>
    </row>
    <row r="437">
      <c r="G437" s="19" t="s">
        <v>103</v>
      </c>
      <c r="H437" s="21">
        <v>418000</v>
      </c>
      <c r="I437" s="20" t="s">
        <v>90</v>
      </c>
    </row>
    <row r="438">
      <c r="G438" s="19" t="s">
        <v>230</v>
      </c>
      <c r="H438" s="21">
        <v>69000</v>
      </c>
      <c r="I438" s="20" t="s">
        <v>90</v>
      </c>
    </row>
    <row r="439">
      <c r="G439" s="19" t="s">
        <v>138</v>
      </c>
      <c r="H439" s="21">
        <v>95000</v>
      </c>
      <c r="I439" s="20" t="s">
        <v>90</v>
      </c>
    </row>
    <row r="440">
      <c r="G440" s="19" t="s">
        <v>283</v>
      </c>
      <c r="H440" s="21">
        <v>375000</v>
      </c>
      <c r="I440" s="20" t="s">
        <v>90</v>
      </c>
    </row>
    <row r="441">
      <c r="G441" s="19" t="s">
        <v>429</v>
      </c>
      <c r="H441" s="21">
        <v>30000</v>
      </c>
      <c r="I441" s="20" t="s">
        <v>90</v>
      </c>
    </row>
    <row r="442">
      <c r="G442" s="19" t="s">
        <v>418</v>
      </c>
      <c r="H442" s="21">
        <v>1610000</v>
      </c>
      <c r="I442" s="20" t="s">
        <v>64</v>
      </c>
    </row>
    <row r="443">
      <c r="G443" s="19" t="s">
        <v>396</v>
      </c>
      <c r="H443" s="21">
        <v>380000</v>
      </c>
      <c r="I443" s="20" t="s">
        <v>64</v>
      </c>
    </row>
    <row r="444">
      <c r="G444" s="19" t="s">
        <v>233</v>
      </c>
      <c r="H444" s="21">
        <v>725000</v>
      </c>
      <c r="I444" s="20" t="s">
        <v>90</v>
      </c>
    </row>
    <row r="445">
      <c r="G445" s="19" t="s">
        <v>390</v>
      </c>
      <c r="H445" s="21">
        <v>205000</v>
      </c>
      <c r="I445" s="20" t="s">
        <v>90</v>
      </c>
    </row>
    <row r="446">
      <c r="G446" s="19" t="s">
        <v>401</v>
      </c>
      <c r="H446" s="21">
        <v>200000</v>
      </c>
      <c r="I446" s="20" t="s">
        <v>90</v>
      </c>
    </row>
    <row r="447">
      <c r="G447" s="19" t="s">
        <v>395</v>
      </c>
      <c r="H447" s="21">
        <v>29500</v>
      </c>
      <c r="I447" s="20" t="s">
        <v>90</v>
      </c>
    </row>
    <row r="448">
      <c r="G448" s="19" t="s">
        <v>159</v>
      </c>
      <c r="H448" s="21">
        <v>148000</v>
      </c>
      <c r="I448" s="20" t="s">
        <v>90</v>
      </c>
    </row>
    <row r="449">
      <c r="G449" s="19" t="s">
        <v>410</v>
      </c>
      <c r="H449" s="21">
        <v>42000</v>
      </c>
      <c r="I449" s="20" t="s">
        <v>90</v>
      </c>
    </row>
    <row r="450">
      <c r="G450" s="19" t="s">
        <v>72</v>
      </c>
      <c r="H450" s="21">
        <v>265000</v>
      </c>
      <c r="I450" s="20" t="s">
        <v>64</v>
      </c>
    </row>
    <row r="451">
      <c r="G451" s="19" t="s">
        <v>114</v>
      </c>
      <c r="H451" s="21">
        <v>480000</v>
      </c>
      <c r="I451" s="20" t="s">
        <v>64</v>
      </c>
    </row>
    <row r="452">
      <c r="G452" s="19" t="s">
        <v>376</v>
      </c>
      <c r="H452" s="21">
        <v>15000</v>
      </c>
      <c r="I452" s="20" t="s">
        <v>90</v>
      </c>
    </row>
    <row r="453">
      <c r="G453" s="19" t="s">
        <v>287</v>
      </c>
      <c r="H453" s="21">
        <v>2074075</v>
      </c>
      <c r="I453" s="20" t="s">
        <v>90</v>
      </c>
    </row>
    <row r="454">
      <c r="G454" s="19" t="s">
        <v>430</v>
      </c>
      <c r="H454" s="21">
        <v>1300000</v>
      </c>
      <c r="I454" s="20" t="s">
        <v>64</v>
      </c>
    </row>
    <row r="455">
      <c r="G455" s="19" t="s">
        <v>190</v>
      </c>
      <c r="H455" s="21">
        <v>75000</v>
      </c>
      <c r="I455" s="20" t="s">
        <v>90</v>
      </c>
    </row>
    <row r="456">
      <c r="G456" s="19" t="s">
        <v>415</v>
      </c>
      <c r="H456" s="21">
        <v>35000</v>
      </c>
      <c r="I456" s="20" t="s">
        <v>90</v>
      </c>
    </row>
    <row r="457">
      <c r="G457" s="19" t="s">
        <v>425</v>
      </c>
      <c r="H457" s="21">
        <v>105000</v>
      </c>
      <c r="I457" s="20" t="s">
        <v>90</v>
      </c>
    </row>
    <row r="458">
      <c r="G458" s="19" t="s">
        <v>426</v>
      </c>
      <c r="H458" s="21">
        <v>45000</v>
      </c>
      <c r="I458" s="20" t="s">
        <v>90</v>
      </c>
    </row>
    <row r="459">
      <c r="G459" s="19" t="s">
        <v>431</v>
      </c>
      <c r="H459" s="21">
        <v>55000</v>
      </c>
      <c r="I459" s="20" t="s">
        <v>90</v>
      </c>
    </row>
    <row r="460">
      <c r="G460" s="19" t="s">
        <v>390</v>
      </c>
      <c r="H460" s="21">
        <v>205000</v>
      </c>
      <c r="I460" s="20" t="s">
        <v>90</v>
      </c>
    </row>
    <row r="461">
      <c r="G461" s="19" t="s">
        <v>156</v>
      </c>
      <c r="H461" s="21">
        <v>580000</v>
      </c>
      <c r="I461" s="20" t="s">
        <v>90</v>
      </c>
    </row>
    <row r="462">
      <c r="G462" s="19" t="s">
        <v>420</v>
      </c>
      <c r="H462" s="21">
        <v>55000</v>
      </c>
      <c r="I462" s="20" t="s">
        <v>90</v>
      </c>
    </row>
    <row r="463">
      <c r="G463" s="19" t="s">
        <v>159</v>
      </c>
      <c r="H463" s="21">
        <v>148000</v>
      </c>
      <c r="I463" s="20" t="s">
        <v>90</v>
      </c>
    </row>
    <row r="464">
      <c r="G464" s="19" t="s">
        <v>429</v>
      </c>
      <c r="H464" s="21">
        <v>30000</v>
      </c>
      <c r="I464" s="20" t="s">
        <v>90</v>
      </c>
    </row>
    <row r="465">
      <c r="G465" s="19" t="s">
        <v>363</v>
      </c>
      <c r="H465" s="21">
        <v>890000</v>
      </c>
      <c r="I465" s="20" t="s">
        <v>90</v>
      </c>
    </row>
    <row r="466">
      <c r="G466" s="19" t="s">
        <v>383</v>
      </c>
      <c r="H466" s="21">
        <v>45000</v>
      </c>
      <c r="I466" s="20" t="s">
        <v>90</v>
      </c>
    </row>
    <row r="467">
      <c r="G467" s="19" t="s">
        <v>355</v>
      </c>
      <c r="H467" s="21">
        <v>295000</v>
      </c>
      <c r="I467" s="20" t="s">
        <v>90</v>
      </c>
    </row>
    <row r="468">
      <c r="G468" s="19" t="s">
        <v>350</v>
      </c>
      <c r="H468" s="21">
        <v>42000</v>
      </c>
      <c r="I468" s="20" t="s">
        <v>90</v>
      </c>
    </row>
    <row r="469">
      <c r="G469" s="19" t="s">
        <v>342</v>
      </c>
      <c r="H469" s="21">
        <v>42000</v>
      </c>
      <c r="I469" s="20" t="s">
        <v>90</v>
      </c>
    </row>
    <row r="470">
      <c r="G470" s="19" t="s">
        <v>406</v>
      </c>
      <c r="H470" s="21">
        <v>3650000</v>
      </c>
      <c r="I470" s="20" t="s">
        <v>64</v>
      </c>
    </row>
    <row r="471">
      <c r="G471" s="19" t="s">
        <v>329</v>
      </c>
      <c r="H471" s="21">
        <v>85000</v>
      </c>
      <c r="I471" s="20" t="s">
        <v>90</v>
      </c>
    </row>
    <row r="472">
      <c r="G472" s="19" t="s">
        <v>363</v>
      </c>
      <c r="H472" s="21">
        <v>890000</v>
      </c>
      <c r="I472" s="20" t="s">
        <v>90</v>
      </c>
    </row>
    <row r="473">
      <c r="G473" s="19" t="s">
        <v>365</v>
      </c>
      <c r="H473" s="21">
        <v>259000</v>
      </c>
      <c r="I473" s="20" t="s">
        <v>90</v>
      </c>
    </row>
    <row r="474">
      <c r="G474" s="19" t="s">
        <v>287</v>
      </c>
      <c r="H474" s="21">
        <v>2074075</v>
      </c>
      <c r="I474" s="20" t="s">
        <v>90</v>
      </c>
    </row>
    <row r="475">
      <c r="G475" s="19" t="s">
        <v>361</v>
      </c>
      <c r="H475" s="21">
        <v>611111</v>
      </c>
      <c r="I475" s="20" t="s">
        <v>90</v>
      </c>
    </row>
    <row r="476">
      <c r="G476" s="19" t="s">
        <v>309</v>
      </c>
      <c r="H476" s="21">
        <v>89000</v>
      </c>
      <c r="I476" s="20" t="s">
        <v>90</v>
      </c>
    </row>
    <row r="477">
      <c r="G477" s="19" t="s">
        <v>432</v>
      </c>
      <c r="H477" s="21">
        <v>6900000</v>
      </c>
      <c r="I477" s="20" t="s">
        <v>64</v>
      </c>
    </row>
    <row r="478">
      <c r="G478" s="19" t="s">
        <v>72</v>
      </c>
      <c r="H478" s="21">
        <v>255000</v>
      </c>
      <c r="I478" s="20" t="s">
        <v>64</v>
      </c>
    </row>
    <row r="479">
      <c r="G479" s="19" t="s">
        <v>138</v>
      </c>
      <c r="H479" s="21">
        <v>95000</v>
      </c>
      <c r="I479" s="20" t="s">
        <v>90</v>
      </c>
    </row>
    <row r="480">
      <c r="G480" s="19" t="s">
        <v>369</v>
      </c>
      <c r="H480" s="21">
        <v>35000</v>
      </c>
      <c r="I480" s="20" t="s">
        <v>90</v>
      </c>
    </row>
    <row r="481">
      <c r="G481" s="19" t="s">
        <v>403</v>
      </c>
      <c r="H481" s="21">
        <v>15000</v>
      </c>
      <c r="I481" s="20" t="s">
        <v>90</v>
      </c>
    </row>
    <row r="482">
      <c r="G482" s="19" t="s">
        <v>322</v>
      </c>
      <c r="H482" s="21">
        <v>295000</v>
      </c>
      <c r="I482" s="20" t="s">
        <v>90</v>
      </c>
    </row>
    <row r="483">
      <c r="G483" s="19" t="s">
        <v>325</v>
      </c>
      <c r="H483" s="21">
        <v>0</v>
      </c>
      <c r="I483" s="20" t="s">
        <v>90</v>
      </c>
    </row>
    <row r="484">
      <c r="G484" s="19" t="s">
        <v>313</v>
      </c>
      <c r="H484" s="21">
        <v>78000</v>
      </c>
      <c r="I484" s="20" t="s">
        <v>90</v>
      </c>
    </row>
    <row r="485">
      <c r="G485" s="19" t="s">
        <v>335</v>
      </c>
      <c r="H485" s="21">
        <v>20000</v>
      </c>
      <c r="I485" s="20" t="s">
        <v>90</v>
      </c>
    </row>
    <row r="486">
      <c r="G486" s="19" t="s">
        <v>403</v>
      </c>
      <c r="H486" s="21">
        <v>15000</v>
      </c>
      <c r="I486" s="20" t="s">
        <v>90</v>
      </c>
    </row>
    <row r="487">
      <c r="G487" s="19" t="s">
        <v>307</v>
      </c>
      <c r="H487" s="21">
        <v>148000</v>
      </c>
      <c r="I487" s="20" t="s">
        <v>90</v>
      </c>
    </row>
    <row r="488">
      <c r="G488" s="19" t="s">
        <v>424</v>
      </c>
      <c r="H488" s="21">
        <v>80000</v>
      </c>
      <c r="I488" s="20" t="s">
        <v>90</v>
      </c>
    </row>
    <row r="489">
      <c r="G489" s="19" t="s">
        <v>320</v>
      </c>
      <c r="H489" s="21">
        <v>254000</v>
      </c>
      <c r="I489" s="20" t="s">
        <v>90</v>
      </c>
    </row>
    <row r="490">
      <c r="G490" s="19" t="s">
        <v>317</v>
      </c>
      <c r="H490" s="21">
        <v>85000</v>
      </c>
      <c r="I490" s="20" t="s">
        <v>90</v>
      </c>
    </row>
    <row r="491">
      <c r="G491" s="19" t="s">
        <v>409</v>
      </c>
      <c r="H491" s="21">
        <v>4900000</v>
      </c>
      <c r="I491" s="20" t="s">
        <v>90</v>
      </c>
    </row>
    <row r="492">
      <c r="G492" s="19" t="s">
        <v>412</v>
      </c>
      <c r="H492" s="21">
        <v>325000</v>
      </c>
      <c r="I492" s="20" t="s">
        <v>90</v>
      </c>
    </row>
    <row r="493">
      <c r="G493" s="19" t="s">
        <v>410</v>
      </c>
      <c r="H493" s="21">
        <v>42000</v>
      </c>
      <c r="I493" s="20" t="s">
        <v>90</v>
      </c>
    </row>
    <row r="494">
      <c r="G494" s="19" t="s">
        <v>385</v>
      </c>
      <c r="H494" s="21">
        <v>2780000</v>
      </c>
      <c r="I494" s="20" t="s">
        <v>90</v>
      </c>
    </row>
    <row r="495">
      <c r="G495" s="19" t="s">
        <v>395</v>
      </c>
      <c r="H495" s="21">
        <v>29500</v>
      </c>
      <c r="I495" s="20" t="s">
        <v>90</v>
      </c>
    </row>
    <row r="496">
      <c r="G496" s="19" t="s">
        <v>428</v>
      </c>
      <c r="H496" s="21">
        <v>650000</v>
      </c>
      <c r="I496" s="20" t="s">
        <v>64</v>
      </c>
    </row>
    <row r="497">
      <c r="G497" s="19" t="s">
        <v>396</v>
      </c>
      <c r="H497" s="21">
        <v>350000</v>
      </c>
      <c r="I497" s="20" t="s">
        <v>64</v>
      </c>
    </row>
    <row r="498">
      <c r="G498" s="19" t="s">
        <v>70</v>
      </c>
      <c r="H498" s="21">
        <v>48000</v>
      </c>
      <c r="I498" s="20" t="s">
        <v>90</v>
      </c>
    </row>
    <row r="499">
      <c r="G499" s="19" t="s">
        <v>403</v>
      </c>
      <c r="H499" s="21">
        <v>15000</v>
      </c>
      <c r="I499" s="20" t="s">
        <v>90</v>
      </c>
    </row>
    <row r="500">
      <c r="G500" s="19" t="s">
        <v>361</v>
      </c>
      <c r="H500" s="21">
        <v>611111</v>
      </c>
      <c r="I500" s="20" t="s">
        <v>90</v>
      </c>
    </row>
    <row r="501">
      <c r="G501" s="19" t="s">
        <v>421</v>
      </c>
      <c r="H501" s="21">
        <v>530000</v>
      </c>
      <c r="I501" s="20" t="s">
        <v>90</v>
      </c>
    </row>
    <row r="502">
      <c r="G502" s="19" t="s">
        <v>359</v>
      </c>
      <c r="H502" s="21">
        <v>611111</v>
      </c>
      <c r="I502" s="20" t="s">
        <v>90</v>
      </c>
    </row>
    <row r="503">
      <c r="G503" s="19" t="s">
        <v>348</v>
      </c>
      <c r="H503" s="21">
        <v>85000</v>
      </c>
      <c r="I503" s="20" t="s">
        <v>90</v>
      </c>
    </row>
    <row r="504">
      <c r="G504" s="19" t="s">
        <v>418</v>
      </c>
      <c r="H504" s="21">
        <v>1550000</v>
      </c>
      <c r="I504" s="20" t="s">
        <v>64</v>
      </c>
    </row>
    <row r="505">
      <c r="G505" s="19" t="s">
        <v>114</v>
      </c>
      <c r="H505" s="21">
        <v>470000</v>
      </c>
      <c r="I505" s="20" t="s">
        <v>64</v>
      </c>
    </row>
    <row r="506">
      <c r="G506" s="19" t="s">
        <v>361</v>
      </c>
      <c r="H506" s="21">
        <v>611111</v>
      </c>
      <c r="I506" s="20" t="s">
        <v>90</v>
      </c>
    </row>
    <row r="507">
      <c r="G507" s="19" t="s">
        <v>70</v>
      </c>
      <c r="H507" s="21">
        <v>48000</v>
      </c>
      <c r="I507" s="20" t="s">
        <v>90</v>
      </c>
    </row>
    <row r="508">
      <c r="G508" s="19" t="s">
        <v>395</v>
      </c>
      <c r="H508" s="21">
        <v>29500</v>
      </c>
      <c r="I508" s="20" t="s">
        <v>90</v>
      </c>
    </row>
    <row r="509">
      <c r="G509" s="19" t="s">
        <v>409</v>
      </c>
      <c r="H509" s="21">
        <v>4900000</v>
      </c>
      <c r="I509" s="20" t="s">
        <v>64</v>
      </c>
    </row>
    <row r="510">
      <c r="G510" s="19" t="s">
        <v>433</v>
      </c>
      <c r="H510" s="21">
        <v>83000</v>
      </c>
      <c r="I510" s="20" t="s">
        <v>90</v>
      </c>
    </row>
    <row r="511">
      <c r="G511" s="19" t="s">
        <v>434</v>
      </c>
      <c r="H511" s="21">
        <v>25000</v>
      </c>
      <c r="I511" s="20" t="s">
        <v>90</v>
      </c>
    </row>
    <row r="512">
      <c r="G512" s="19" t="s">
        <v>435</v>
      </c>
      <c r="H512" s="21">
        <v>24000</v>
      </c>
      <c r="I512" s="20" t="s">
        <v>90</v>
      </c>
    </row>
    <row r="513">
      <c r="G513" s="19" t="s">
        <v>404</v>
      </c>
      <c r="H513" s="21">
        <v>175000</v>
      </c>
      <c r="I513" s="20" t="s">
        <v>90</v>
      </c>
    </row>
    <row r="514">
      <c r="G514" s="19" t="s">
        <v>436</v>
      </c>
      <c r="H514" s="21">
        <v>25000</v>
      </c>
      <c r="I514" s="20" t="s">
        <v>90</v>
      </c>
    </row>
    <row r="515">
      <c r="G515" s="19" t="s">
        <v>348</v>
      </c>
      <c r="H515" s="21">
        <v>85000</v>
      </c>
      <c r="I515" s="20" t="s">
        <v>90</v>
      </c>
    </row>
    <row r="516">
      <c r="G516" s="19" t="s">
        <v>403</v>
      </c>
      <c r="H516" s="21">
        <v>18000</v>
      </c>
      <c r="I516" s="20" t="s">
        <v>90</v>
      </c>
    </row>
    <row r="517">
      <c r="G517" s="19" t="s">
        <v>135</v>
      </c>
      <c r="H517" s="21">
        <v>42000</v>
      </c>
      <c r="I517" s="20" t="s">
        <v>90</v>
      </c>
    </row>
    <row r="518">
      <c r="G518" s="19" t="s">
        <v>82</v>
      </c>
      <c r="H518" s="21">
        <v>990000</v>
      </c>
      <c r="I518" s="20" t="s">
        <v>90</v>
      </c>
    </row>
    <row r="519">
      <c r="G519" s="19" t="s">
        <v>352</v>
      </c>
      <c r="H519" s="21">
        <v>400000</v>
      </c>
      <c r="I519" s="20" t="s">
        <v>90</v>
      </c>
    </row>
    <row r="520">
      <c r="G520" s="19" t="s">
        <v>352</v>
      </c>
      <c r="H520" s="21">
        <v>400000</v>
      </c>
      <c r="I520" s="20" t="s">
        <v>90</v>
      </c>
    </row>
    <row r="521">
      <c r="G521" s="19" t="s">
        <v>437</v>
      </c>
      <c r="H521" s="21">
        <v>20000</v>
      </c>
      <c r="I521" s="20" t="s">
        <v>90</v>
      </c>
    </row>
    <row r="522">
      <c r="G522" s="19" t="s">
        <v>438</v>
      </c>
      <c r="H522" s="21">
        <v>0</v>
      </c>
      <c r="I522" s="20" t="s">
        <v>90</v>
      </c>
    </row>
    <row r="523">
      <c r="G523" s="19" t="s">
        <v>439</v>
      </c>
      <c r="H523" s="21">
        <v>980000</v>
      </c>
      <c r="I523" s="20" t="s">
        <v>90</v>
      </c>
    </row>
    <row r="524">
      <c r="G524" s="19" t="s">
        <v>440</v>
      </c>
      <c r="H524" s="21">
        <v>1559000</v>
      </c>
      <c r="I524" s="20" t="s">
        <v>90</v>
      </c>
    </row>
    <row r="525">
      <c r="G525" s="19" t="s">
        <v>407</v>
      </c>
      <c r="H525" s="21">
        <v>259000</v>
      </c>
      <c r="I525" s="20" t="s">
        <v>90</v>
      </c>
    </row>
    <row r="526">
      <c r="G526" s="19" t="s">
        <v>437</v>
      </c>
      <c r="H526" s="21">
        <v>48000</v>
      </c>
      <c r="I526" s="20" t="s">
        <v>90</v>
      </c>
    </row>
    <row r="527">
      <c r="G527" s="19" t="s">
        <v>287</v>
      </c>
      <c r="H527" s="21">
        <v>2100000</v>
      </c>
      <c r="I527" s="20" t="s">
        <v>90</v>
      </c>
    </row>
    <row r="528">
      <c r="G528" s="19" t="s">
        <v>285</v>
      </c>
      <c r="H528" s="21">
        <v>160000</v>
      </c>
      <c r="I528" s="20" t="s">
        <v>90</v>
      </c>
    </row>
    <row r="529">
      <c r="G529" s="19" t="s">
        <v>441</v>
      </c>
      <c r="H529" s="21">
        <v>0</v>
      </c>
      <c r="I529" s="20" t="s">
        <v>90</v>
      </c>
    </row>
    <row r="530">
      <c r="G530" s="19" t="s">
        <v>401</v>
      </c>
      <c r="H530" s="21">
        <v>200000</v>
      </c>
      <c r="I530" s="20" t="s">
        <v>64</v>
      </c>
    </row>
    <row r="531">
      <c r="G531" s="19" t="s">
        <v>335</v>
      </c>
      <c r="H531" s="21">
        <v>20000</v>
      </c>
      <c r="I531" s="20" t="s">
        <v>90</v>
      </c>
    </row>
    <row r="532">
      <c r="G532" s="19" t="s">
        <v>372</v>
      </c>
      <c r="H532" s="21">
        <v>254000</v>
      </c>
      <c r="I532" s="20" t="s">
        <v>90</v>
      </c>
    </row>
    <row r="533">
      <c r="G533" s="19" t="s">
        <v>442</v>
      </c>
      <c r="H533" s="21">
        <v>300000</v>
      </c>
      <c r="I533" s="20" t="s">
        <v>90</v>
      </c>
    </row>
    <row r="534">
      <c r="G534" s="19" t="s">
        <v>285</v>
      </c>
      <c r="H534" s="21">
        <v>149000</v>
      </c>
      <c r="I534" s="20" t="s">
        <v>90</v>
      </c>
    </row>
    <row r="535">
      <c r="G535" s="19" t="s">
        <v>342</v>
      </c>
      <c r="H535" s="21">
        <v>42000</v>
      </c>
      <c r="I535" s="20" t="s">
        <v>90</v>
      </c>
    </row>
    <row r="536">
      <c r="G536" s="19" t="s">
        <v>386</v>
      </c>
      <c r="H536" s="21">
        <v>208000</v>
      </c>
      <c r="I536" s="20" t="s">
        <v>90</v>
      </c>
    </row>
    <row r="537">
      <c r="G537" s="19" t="s">
        <v>443</v>
      </c>
      <c r="H537" s="21">
        <v>475000</v>
      </c>
      <c r="I537" s="20" t="s">
        <v>90</v>
      </c>
    </row>
    <row r="538">
      <c r="G538" s="19" t="s">
        <v>385</v>
      </c>
      <c r="H538" s="21">
        <v>2780000</v>
      </c>
      <c r="I538" s="20" t="s">
        <v>64</v>
      </c>
    </row>
    <row r="539">
      <c r="G539" s="19" t="s">
        <v>414</v>
      </c>
      <c r="H539" s="21">
        <v>350000</v>
      </c>
      <c r="I539" s="20" t="s">
        <v>90</v>
      </c>
    </row>
    <row r="540">
      <c r="G540" s="19" t="s">
        <v>386</v>
      </c>
      <c r="H540" s="21">
        <v>208000</v>
      </c>
      <c r="I540" s="20" t="s">
        <v>90</v>
      </c>
    </row>
    <row r="541">
      <c r="G541" s="19" t="s">
        <v>444</v>
      </c>
      <c r="H541" s="21">
        <v>376000</v>
      </c>
      <c r="I541" s="20" t="s">
        <v>90</v>
      </c>
    </row>
    <row r="542">
      <c r="G542" s="19" t="s">
        <v>445</v>
      </c>
      <c r="H542" s="21">
        <v>182000</v>
      </c>
      <c r="I542" s="20" t="s">
        <v>64</v>
      </c>
    </row>
    <row r="543">
      <c r="G543" s="19" t="s">
        <v>431</v>
      </c>
      <c r="H543" s="21">
        <v>64000</v>
      </c>
      <c r="I543" s="20" t="s">
        <v>90</v>
      </c>
    </row>
    <row r="544">
      <c r="G544" s="19" t="s">
        <v>439</v>
      </c>
      <c r="H544" s="21">
        <v>980000</v>
      </c>
      <c r="I544" s="20" t="s">
        <v>90</v>
      </c>
    </row>
    <row r="545">
      <c r="G545" s="19" t="s">
        <v>446</v>
      </c>
      <c r="H545" s="21">
        <v>1550000</v>
      </c>
      <c r="I545" s="20" t="s">
        <v>90</v>
      </c>
    </row>
    <row r="546">
      <c r="G546" s="19" t="s">
        <v>359</v>
      </c>
      <c r="H546" s="21">
        <v>611111</v>
      </c>
      <c r="I546" s="20" t="s">
        <v>90</v>
      </c>
    </row>
    <row r="547">
      <c r="G547" s="19" t="s">
        <v>447</v>
      </c>
      <c r="H547" s="21">
        <v>185000</v>
      </c>
      <c r="I547" s="20" t="s">
        <v>64</v>
      </c>
    </row>
    <row r="548">
      <c r="G548" s="19" t="s">
        <v>448</v>
      </c>
      <c r="H548" s="21">
        <v>100000</v>
      </c>
      <c r="I548" s="20" t="s">
        <v>64</v>
      </c>
    </row>
    <row r="549">
      <c r="G549" s="19" t="s">
        <v>322</v>
      </c>
      <c r="H549" s="21">
        <v>295000</v>
      </c>
      <c r="I549" s="20" t="s">
        <v>90</v>
      </c>
    </row>
    <row r="550">
      <c r="G550" s="19" t="s">
        <v>449</v>
      </c>
      <c r="H550" s="21">
        <v>570000</v>
      </c>
      <c r="I550" s="20" t="s">
        <v>90</v>
      </c>
    </row>
    <row r="551">
      <c r="G551" s="19" t="s">
        <v>380</v>
      </c>
      <c r="H551" s="21">
        <v>215000</v>
      </c>
      <c r="I551" s="20" t="s">
        <v>90</v>
      </c>
    </row>
    <row r="552">
      <c r="G552" s="19" t="s">
        <v>350</v>
      </c>
      <c r="H552" s="21">
        <v>42000</v>
      </c>
      <c r="I552" s="20" t="s">
        <v>90</v>
      </c>
    </row>
    <row r="553">
      <c r="G553" s="19" t="s">
        <v>439</v>
      </c>
      <c r="H553" s="21">
        <v>980000</v>
      </c>
      <c r="I553" s="20" t="s">
        <v>90</v>
      </c>
    </row>
    <row r="554">
      <c r="G554" s="19" t="s">
        <v>322</v>
      </c>
      <c r="H554" s="21">
        <v>295000</v>
      </c>
      <c r="I554" s="20" t="s">
        <v>90</v>
      </c>
    </row>
    <row r="555">
      <c r="G555" s="19" t="s">
        <v>325</v>
      </c>
      <c r="H555" s="21">
        <v>0</v>
      </c>
      <c r="I555" s="20" t="s">
        <v>90</v>
      </c>
    </row>
    <row r="556">
      <c r="G556" s="19" t="s">
        <v>380</v>
      </c>
      <c r="H556" s="21">
        <v>215000</v>
      </c>
      <c r="I556" s="20" t="s">
        <v>90</v>
      </c>
    </row>
    <row r="557">
      <c r="G557" s="19" t="s">
        <v>424</v>
      </c>
      <c r="H557" s="21">
        <v>80000</v>
      </c>
      <c r="I557" s="20" t="s">
        <v>90</v>
      </c>
    </row>
    <row r="558">
      <c r="G558" s="19" t="s">
        <v>313</v>
      </c>
      <c r="H558" s="21">
        <v>78000</v>
      </c>
      <c r="I558" s="20" t="s">
        <v>90</v>
      </c>
    </row>
    <row r="559">
      <c r="G559" s="19" t="s">
        <v>335</v>
      </c>
      <c r="H559" s="21">
        <v>25000</v>
      </c>
      <c r="I559" s="20" t="s">
        <v>90</v>
      </c>
    </row>
    <row r="560">
      <c r="G560" s="19" t="s">
        <v>355</v>
      </c>
      <c r="H560" s="21">
        <v>295000</v>
      </c>
      <c r="I560" s="20" t="s">
        <v>90</v>
      </c>
    </row>
    <row r="561">
      <c r="G561" s="19" t="s">
        <v>307</v>
      </c>
      <c r="H561" s="21">
        <v>151000</v>
      </c>
      <c r="I561" s="20" t="s">
        <v>90</v>
      </c>
    </row>
    <row r="562">
      <c r="G562" s="19" t="s">
        <v>450</v>
      </c>
      <c r="H562" s="21">
        <v>1150000</v>
      </c>
      <c r="I562" s="20" t="s">
        <v>90</v>
      </c>
    </row>
    <row r="563">
      <c r="G563" s="19" t="s">
        <v>369</v>
      </c>
      <c r="H563" s="21">
        <v>35000</v>
      </c>
      <c r="I563" s="20" t="s">
        <v>90</v>
      </c>
    </row>
    <row r="564">
      <c r="G564" s="19" t="s">
        <v>439</v>
      </c>
      <c r="H564" s="21">
        <v>980000</v>
      </c>
      <c r="I564" s="20" t="s">
        <v>90</v>
      </c>
    </row>
    <row r="565">
      <c r="G565" s="19" t="s">
        <v>426</v>
      </c>
      <c r="H565" s="21">
        <v>45000</v>
      </c>
      <c r="I565" s="20" t="s">
        <v>90</v>
      </c>
    </row>
    <row r="566">
      <c r="G566" s="19" t="s">
        <v>287</v>
      </c>
      <c r="H566" s="21">
        <v>2100000</v>
      </c>
      <c r="I566" s="20" t="s">
        <v>90</v>
      </c>
    </row>
    <row r="567">
      <c r="G567" s="19" t="s">
        <v>138</v>
      </c>
      <c r="H567" s="21">
        <v>95000</v>
      </c>
      <c r="I567" s="20" t="s">
        <v>90</v>
      </c>
    </row>
    <row r="568">
      <c r="G568" s="19" t="s">
        <v>322</v>
      </c>
      <c r="H568" s="21">
        <v>295000</v>
      </c>
      <c r="I568" s="20" t="s">
        <v>90</v>
      </c>
    </row>
    <row r="569">
      <c r="G569" s="19" t="s">
        <v>233</v>
      </c>
      <c r="H569" s="21">
        <v>725000</v>
      </c>
      <c r="I569" s="20" t="s">
        <v>90</v>
      </c>
    </row>
    <row r="570">
      <c r="G570" s="19" t="s">
        <v>359</v>
      </c>
      <c r="H570" s="21">
        <v>611111</v>
      </c>
      <c r="I570" s="20" t="s">
        <v>90</v>
      </c>
    </row>
    <row r="571">
      <c r="G571" s="19" t="s">
        <v>396</v>
      </c>
      <c r="H571" s="21">
        <v>350000</v>
      </c>
      <c r="I571" s="20" t="s">
        <v>64</v>
      </c>
    </row>
    <row r="572">
      <c r="G572" s="19" t="s">
        <v>423</v>
      </c>
      <c r="H572" s="21">
        <v>1250000</v>
      </c>
      <c r="I572" s="20" t="s">
        <v>64</v>
      </c>
    </row>
    <row r="573">
      <c r="G573" s="19" t="s">
        <v>425</v>
      </c>
      <c r="H573" s="21">
        <v>105000</v>
      </c>
      <c r="I573" s="20" t="s">
        <v>90</v>
      </c>
    </row>
    <row r="574">
      <c r="G574" s="19" t="s">
        <v>361</v>
      </c>
      <c r="H574" s="21">
        <v>611111</v>
      </c>
      <c r="I574" s="20" t="s">
        <v>90</v>
      </c>
    </row>
    <row r="575">
      <c r="G575" s="19" t="s">
        <v>376</v>
      </c>
      <c r="H575" s="21">
        <v>15000</v>
      </c>
      <c r="I575" s="20" t="s">
        <v>90</v>
      </c>
    </row>
    <row r="576">
      <c r="G576" s="19" t="s">
        <v>415</v>
      </c>
      <c r="H576" s="21">
        <v>35000</v>
      </c>
      <c r="I576" s="20" t="s">
        <v>90</v>
      </c>
    </row>
    <row r="577">
      <c r="G577" s="19" t="s">
        <v>350</v>
      </c>
      <c r="H577" s="21">
        <v>42000</v>
      </c>
      <c r="I577" s="20" t="s">
        <v>90</v>
      </c>
    </row>
    <row r="578">
      <c r="G578" s="19" t="s">
        <v>443</v>
      </c>
      <c r="H578" s="21">
        <v>475000</v>
      </c>
      <c r="I578" s="20" t="s">
        <v>90</v>
      </c>
    </row>
    <row r="579">
      <c r="G579" s="19" t="s">
        <v>352</v>
      </c>
      <c r="H579" s="21">
        <v>400000</v>
      </c>
      <c r="I579" s="20" t="s">
        <v>90</v>
      </c>
    </row>
    <row r="580">
      <c r="G580" s="19" t="s">
        <v>427</v>
      </c>
      <c r="H580" s="21">
        <v>35000</v>
      </c>
      <c r="I580" s="20" t="s">
        <v>90</v>
      </c>
    </row>
    <row r="581">
      <c r="G581" s="19" t="s">
        <v>425</v>
      </c>
      <c r="H581" s="21">
        <v>105000</v>
      </c>
      <c r="I581" s="20" t="s">
        <v>90</v>
      </c>
    </row>
    <row r="582">
      <c r="G582" s="19" t="s">
        <v>426</v>
      </c>
      <c r="H582" s="21">
        <v>45000</v>
      </c>
      <c r="I582" s="20" t="s">
        <v>90</v>
      </c>
    </row>
    <row r="583">
      <c r="G583" s="19" t="s">
        <v>424</v>
      </c>
      <c r="H583" s="21">
        <v>80000</v>
      </c>
      <c r="I583" s="20" t="s">
        <v>90</v>
      </c>
    </row>
    <row r="584">
      <c r="G584" s="19" t="s">
        <v>103</v>
      </c>
      <c r="H584" s="21">
        <v>418000</v>
      </c>
      <c r="I584" s="20" t="s">
        <v>90</v>
      </c>
    </row>
    <row r="585">
      <c r="G585" s="19" t="s">
        <v>315</v>
      </c>
      <c r="H585" s="21">
        <v>85000</v>
      </c>
      <c r="I585" s="20" t="s">
        <v>90</v>
      </c>
    </row>
    <row r="586">
      <c r="G586" s="19" t="s">
        <v>401</v>
      </c>
      <c r="H586" s="21">
        <v>200000</v>
      </c>
      <c r="I586" s="20" t="s">
        <v>90</v>
      </c>
    </row>
    <row r="587">
      <c r="G587" s="19" t="s">
        <v>395</v>
      </c>
      <c r="H587" s="21">
        <v>30000</v>
      </c>
      <c r="I587" s="20" t="s">
        <v>90</v>
      </c>
    </row>
    <row r="588">
      <c r="G588" s="19" t="s">
        <v>414</v>
      </c>
      <c r="H588" s="21">
        <v>350000</v>
      </c>
      <c r="I588" s="20" t="s">
        <v>90</v>
      </c>
    </row>
    <row r="589">
      <c r="G589" s="19" t="s">
        <v>103</v>
      </c>
      <c r="H589" s="21">
        <v>418000</v>
      </c>
      <c r="I589" s="20" t="s">
        <v>90</v>
      </c>
    </row>
    <row r="590">
      <c r="G590" s="19" t="s">
        <v>159</v>
      </c>
      <c r="H590" s="21">
        <v>154000</v>
      </c>
      <c r="I590" s="20" t="s">
        <v>90</v>
      </c>
    </row>
    <row r="591">
      <c r="G591" s="19" t="s">
        <v>403</v>
      </c>
      <c r="H591" s="21">
        <v>15000</v>
      </c>
      <c r="I591" s="20" t="s">
        <v>90</v>
      </c>
    </row>
    <row r="592">
      <c r="G592" s="19" t="s">
        <v>451</v>
      </c>
      <c r="H592" s="21">
        <v>35000</v>
      </c>
      <c r="I592" s="20" t="s">
        <v>90</v>
      </c>
    </row>
    <row r="593">
      <c r="G593" s="19" t="s">
        <v>410</v>
      </c>
      <c r="H593" s="21">
        <v>42000</v>
      </c>
      <c r="I593" s="20" t="s">
        <v>90</v>
      </c>
    </row>
    <row r="594">
      <c r="G594" s="19" t="s">
        <v>287</v>
      </c>
      <c r="H594" s="21">
        <v>2100000</v>
      </c>
      <c r="I594" s="20" t="s">
        <v>90</v>
      </c>
    </row>
    <row r="595">
      <c r="G595" s="19" t="s">
        <v>194</v>
      </c>
      <c r="H595" s="21">
        <v>630000</v>
      </c>
      <c r="I595" s="20" t="s">
        <v>64</v>
      </c>
    </row>
    <row r="596">
      <c r="G596" s="19" t="s">
        <v>363</v>
      </c>
      <c r="H596" s="21">
        <v>890000</v>
      </c>
      <c r="I596" s="20" t="s">
        <v>90</v>
      </c>
    </row>
    <row r="597">
      <c r="G597" s="19" t="s">
        <v>72</v>
      </c>
      <c r="H597" s="21">
        <v>255000</v>
      </c>
      <c r="I597" s="20" t="s">
        <v>64</v>
      </c>
    </row>
    <row r="598">
      <c r="G598" s="19" t="s">
        <v>329</v>
      </c>
      <c r="H598" s="21">
        <v>85000</v>
      </c>
      <c r="I598" s="20" t="s">
        <v>90</v>
      </c>
    </row>
    <row r="599">
      <c r="G599" s="19" t="s">
        <v>307</v>
      </c>
      <c r="H599" s="21">
        <v>160000</v>
      </c>
      <c r="I599" s="20" t="s">
        <v>90</v>
      </c>
    </row>
    <row r="600">
      <c r="G600" s="19" t="s">
        <v>442</v>
      </c>
      <c r="H600" s="21">
        <v>300000</v>
      </c>
      <c r="I600" s="20" t="s">
        <v>64</v>
      </c>
    </row>
    <row r="601">
      <c r="G601" s="19" t="s">
        <v>397</v>
      </c>
      <c r="H601" s="21">
        <v>0</v>
      </c>
      <c r="I601" s="20" t="s">
        <v>64</v>
      </c>
    </row>
    <row r="602">
      <c r="G602" s="19" t="s">
        <v>309</v>
      </c>
      <c r="H602" s="21">
        <v>89000</v>
      </c>
      <c r="I602" s="20" t="s">
        <v>90</v>
      </c>
    </row>
    <row r="603">
      <c r="G603" s="19" t="s">
        <v>285</v>
      </c>
      <c r="H603" s="21">
        <v>149000</v>
      </c>
      <c r="I603" s="20" t="s">
        <v>90</v>
      </c>
    </row>
    <row r="604">
      <c r="G604" s="19" t="s">
        <v>355</v>
      </c>
      <c r="H604" s="21">
        <v>295000</v>
      </c>
      <c r="I604" s="20" t="s">
        <v>90</v>
      </c>
    </row>
    <row r="605">
      <c r="G605" s="19" t="s">
        <v>361</v>
      </c>
      <c r="H605" s="21">
        <v>611111</v>
      </c>
      <c r="I605" s="20" t="s">
        <v>90</v>
      </c>
    </row>
    <row r="606">
      <c r="G606" s="19" t="s">
        <v>439</v>
      </c>
      <c r="H606" s="21">
        <v>980000</v>
      </c>
      <c r="I606" s="20" t="s">
        <v>90</v>
      </c>
    </row>
    <row r="607">
      <c r="G607" s="19" t="s">
        <v>335</v>
      </c>
      <c r="H607" s="21">
        <v>25000</v>
      </c>
      <c r="I607" s="20" t="s">
        <v>90</v>
      </c>
    </row>
    <row r="608">
      <c r="G608" s="19" t="s">
        <v>422</v>
      </c>
      <c r="H608" s="21">
        <v>30000</v>
      </c>
      <c r="I608" s="20" t="s">
        <v>90</v>
      </c>
    </row>
    <row r="609">
      <c r="G609" s="19" t="s">
        <v>452</v>
      </c>
      <c r="H609" s="21">
        <v>0</v>
      </c>
      <c r="I609" s="20" t="s">
        <v>90</v>
      </c>
    </row>
    <row r="610">
      <c r="G610" s="19" t="s">
        <v>453</v>
      </c>
      <c r="H610" s="21">
        <v>85000</v>
      </c>
      <c r="I610" s="20" t="s">
        <v>90</v>
      </c>
    </row>
    <row r="611">
      <c r="G611" s="19" t="s">
        <v>322</v>
      </c>
      <c r="H611" s="21">
        <v>295000</v>
      </c>
      <c r="I611" s="20" t="s">
        <v>90</v>
      </c>
    </row>
    <row r="612">
      <c r="G612" s="19" t="s">
        <v>325</v>
      </c>
      <c r="H612" s="21">
        <v>1</v>
      </c>
      <c r="I612" s="20" t="s">
        <v>90</v>
      </c>
    </row>
    <row r="613">
      <c r="G613" s="19" t="s">
        <v>405</v>
      </c>
      <c r="H613" s="21">
        <v>225000</v>
      </c>
      <c r="I613" s="20" t="s">
        <v>64</v>
      </c>
    </row>
    <row r="614">
      <c r="G614" s="19" t="s">
        <v>401</v>
      </c>
      <c r="H614" s="21">
        <v>200000</v>
      </c>
      <c r="I614" s="20" t="s">
        <v>64</v>
      </c>
    </row>
    <row r="615">
      <c r="G615" s="19" t="s">
        <v>159</v>
      </c>
      <c r="H615" s="21">
        <v>148000</v>
      </c>
      <c r="I615" s="20" t="s">
        <v>90</v>
      </c>
    </row>
    <row r="616">
      <c r="G616" s="19" t="s">
        <v>287</v>
      </c>
      <c r="H616" s="21">
        <v>2100000</v>
      </c>
      <c r="I616" s="20" t="s">
        <v>90</v>
      </c>
    </row>
    <row r="617">
      <c r="G617" s="19" t="s">
        <v>322</v>
      </c>
      <c r="H617" s="21">
        <v>295000</v>
      </c>
      <c r="I617" s="20" t="s">
        <v>90</v>
      </c>
    </row>
    <row r="618">
      <c r="G618" s="19" t="s">
        <v>325</v>
      </c>
      <c r="H618" s="21">
        <v>0</v>
      </c>
      <c r="I618" s="20" t="s">
        <v>90</v>
      </c>
    </row>
    <row r="619">
      <c r="G619" s="19" t="s">
        <v>451</v>
      </c>
      <c r="H619" s="21">
        <v>35000</v>
      </c>
      <c r="I619" s="20" t="s">
        <v>90</v>
      </c>
    </row>
    <row r="620">
      <c r="G620" s="19" t="s">
        <v>365</v>
      </c>
      <c r="H620" s="21">
        <v>259000</v>
      </c>
      <c r="I620" s="20" t="s">
        <v>90</v>
      </c>
    </row>
    <row r="621">
      <c r="G621" s="19" t="s">
        <v>322</v>
      </c>
      <c r="H621" s="21">
        <v>295000</v>
      </c>
      <c r="I621" s="20" t="s">
        <v>90</v>
      </c>
    </row>
    <row r="622">
      <c r="G622" s="19" t="s">
        <v>325</v>
      </c>
      <c r="H622" s="21">
        <v>0</v>
      </c>
      <c r="I622" s="20" t="s">
        <v>90</v>
      </c>
    </row>
    <row r="623">
      <c r="G623" s="19" t="s">
        <v>361</v>
      </c>
      <c r="H623" s="21">
        <v>611111</v>
      </c>
      <c r="I623" s="20" t="s">
        <v>90</v>
      </c>
    </row>
    <row r="624">
      <c r="G624" s="19" t="s">
        <v>427</v>
      </c>
      <c r="H624" s="21">
        <v>35000</v>
      </c>
      <c r="I624" s="20" t="s">
        <v>90</v>
      </c>
    </row>
    <row r="625">
      <c r="G625" s="19" t="s">
        <v>415</v>
      </c>
      <c r="H625" s="21">
        <v>35000</v>
      </c>
      <c r="I625" s="20" t="s">
        <v>90</v>
      </c>
    </row>
    <row r="626">
      <c r="G626" s="19" t="s">
        <v>454</v>
      </c>
      <c r="H626" s="21">
        <v>40000</v>
      </c>
      <c r="I626" s="20" t="s">
        <v>90</v>
      </c>
    </row>
    <row r="627">
      <c r="G627" s="19" t="s">
        <v>322</v>
      </c>
      <c r="H627" s="21">
        <v>295000</v>
      </c>
      <c r="I627" s="20" t="s">
        <v>90</v>
      </c>
    </row>
    <row r="628">
      <c r="G628" s="19" t="s">
        <v>325</v>
      </c>
      <c r="H628" s="21">
        <v>1</v>
      </c>
      <c r="I628" s="20" t="s">
        <v>90</v>
      </c>
    </row>
    <row r="629">
      <c r="G629" s="19" t="s">
        <v>433</v>
      </c>
      <c r="H629" s="21">
        <v>82000</v>
      </c>
      <c r="I629" s="20" t="s">
        <v>90</v>
      </c>
    </row>
    <row r="630">
      <c r="G630" s="19" t="s">
        <v>307</v>
      </c>
      <c r="H630" s="21">
        <v>160000</v>
      </c>
      <c r="I630" s="20" t="s">
        <v>90</v>
      </c>
    </row>
    <row r="631">
      <c r="G631" s="19" t="s">
        <v>421</v>
      </c>
      <c r="H631" s="21">
        <v>530000</v>
      </c>
      <c r="I631" s="20" t="s">
        <v>90</v>
      </c>
    </row>
    <row r="632">
      <c r="G632" s="19" t="s">
        <v>361</v>
      </c>
      <c r="H632" s="21">
        <v>611111</v>
      </c>
      <c r="I632" s="20" t="s">
        <v>90</v>
      </c>
    </row>
    <row r="633">
      <c r="G633" s="19" t="s">
        <v>422</v>
      </c>
      <c r="H633" s="21">
        <v>30000</v>
      </c>
      <c r="I633" s="20" t="s">
        <v>90</v>
      </c>
    </row>
    <row r="634">
      <c r="G634" s="19" t="s">
        <v>453</v>
      </c>
      <c r="H634" s="21">
        <v>85000</v>
      </c>
      <c r="I634" s="20" t="s">
        <v>90</v>
      </c>
    </row>
    <row r="635">
      <c r="G635" s="19" t="s">
        <v>313</v>
      </c>
      <c r="H635" s="21">
        <v>78000</v>
      </c>
      <c r="I635" s="20" t="s">
        <v>90</v>
      </c>
    </row>
    <row r="636">
      <c r="G636" s="19" t="s">
        <v>322</v>
      </c>
      <c r="H636" s="21">
        <v>295000</v>
      </c>
      <c r="I636" s="20" t="s">
        <v>90</v>
      </c>
    </row>
    <row r="637">
      <c r="G637" s="19" t="s">
        <v>325</v>
      </c>
      <c r="H637" s="21">
        <v>0</v>
      </c>
      <c r="I637" s="20" t="s">
        <v>90</v>
      </c>
    </row>
    <row r="638">
      <c r="G638" s="19" t="s">
        <v>455</v>
      </c>
      <c r="H638" s="21">
        <v>110000</v>
      </c>
      <c r="I638" s="20" t="s">
        <v>64</v>
      </c>
    </row>
    <row r="639">
      <c r="G639" s="19" t="s">
        <v>445</v>
      </c>
      <c r="H639" s="21">
        <v>182000</v>
      </c>
      <c r="I639" s="20" t="s">
        <v>64</v>
      </c>
    </row>
    <row r="640">
      <c r="G640" s="19" t="s">
        <v>159</v>
      </c>
      <c r="H640" s="21">
        <v>160000</v>
      </c>
      <c r="I640" s="20" t="s">
        <v>90</v>
      </c>
    </row>
    <row r="641">
      <c r="G641" s="19" t="s">
        <v>190</v>
      </c>
      <c r="H641" s="21">
        <v>75000</v>
      </c>
      <c r="I641" s="20" t="s">
        <v>90</v>
      </c>
    </row>
    <row r="642">
      <c r="G642" s="19" t="s">
        <v>443</v>
      </c>
      <c r="H642" s="21">
        <v>475000</v>
      </c>
      <c r="I642" s="20" t="s">
        <v>90</v>
      </c>
    </row>
    <row r="643">
      <c r="G643" s="19" t="s">
        <v>446</v>
      </c>
      <c r="H643" s="21">
        <v>1550000</v>
      </c>
      <c r="I643" s="20" t="s">
        <v>90</v>
      </c>
    </row>
    <row r="644">
      <c r="G644" s="19" t="s">
        <v>395</v>
      </c>
      <c r="H644" s="21">
        <v>30000</v>
      </c>
      <c r="I644" s="20" t="s">
        <v>64</v>
      </c>
    </row>
    <row r="645">
      <c r="G645" s="19" t="s">
        <v>287</v>
      </c>
      <c r="H645" s="21">
        <v>2074075</v>
      </c>
      <c r="I645" s="20" t="s">
        <v>90</v>
      </c>
    </row>
    <row r="646">
      <c r="G646" s="19" t="s">
        <v>365</v>
      </c>
      <c r="H646" s="21">
        <v>259000</v>
      </c>
      <c r="I646" s="20" t="s">
        <v>90</v>
      </c>
    </row>
    <row r="647">
      <c r="G647" s="19" t="s">
        <v>359</v>
      </c>
      <c r="H647" s="21">
        <v>611111</v>
      </c>
      <c r="I647" s="20" t="s">
        <v>90</v>
      </c>
    </row>
    <row r="648">
      <c r="G648" s="19" t="s">
        <v>335</v>
      </c>
      <c r="H648" s="21">
        <v>25000</v>
      </c>
      <c r="I648" s="20" t="s">
        <v>90</v>
      </c>
    </row>
    <row r="649">
      <c r="G649" s="19" t="s">
        <v>363</v>
      </c>
      <c r="H649" s="21">
        <v>890000</v>
      </c>
      <c r="I649" s="20" t="s">
        <v>90</v>
      </c>
    </row>
    <row r="650">
      <c r="G650" s="19" t="s">
        <v>361</v>
      </c>
      <c r="H650" s="21">
        <v>611111</v>
      </c>
      <c r="I650" s="20" t="s">
        <v>90</v>
      </c>
    </row>
    <row r="651">
      <c r="G651" s="19" t="s">
        <v>456</v>
      </c>
      <c r="H651" s="21">
        <v>70000</v>
      </c>
      <c r="I651" s="20" t="s">
        <v>90</v>
      </c>
    </row>
    <row r="652">
      <c r="G652" s="19" t="s">
        <v>457</v>
      </c>
      <c r="H652" s="21">
        <v>399000</v>
      </c>
      <c r="I652" s="20" t="s">
        <v>90</v>
      </c>
    </row>
    <row r="653">
      <c r="G653" s="19" t="s">
        <v>439</v>
      </c>
      <c r="H653" s="21">
        <v>980000</v>
      </c>
      <c r="I653" s="20" t="s">
        <v>90</v>
      </c>
    </row>
    <row r="654">
      <c r="G654" s="19" t="s">
        <v>406</v>
      </c>
      <c r="H654" s="21">
        <v>3650000</v>
      </c>
      <c r="I654" s="20" t="s">
        <v>64</v>
      </c>
    </row>
    <row r="655">
      <c r="G655" s="19" t="s">
        <v>287</v>
      </c>
      <c r="H655" s="21">
        <v>2074075</v>
      </c>
      <c r="I655" s="20" t="s">
        <v>90</v>
      </c>
    </row>
    <row r="656">
      <c r="G656" s="19" t="s">
        <v>396</v>
      </c>
      <c r="H656" s="21">
        <v>350000</v>
      </c>
      <c r="I656" s="20" t="s">
        <v>64</v>
      </c>
    </row>
    <row r="657">
      <c r="G657" s="19" t="s">
        <v>418</v>
      </c>
      <c r="H657" s="21">
        <v>1550000</v>
      </c>
      <c r="I657" s="20" t="s">
        <v>64</v>
      </c>
    </row>
    <row r="658">
      <c r="G658" s="19" t="s">
        <v>449</v>
      </c>
      <c r="H658" s="21">
        <v>570000</v>
      </c>
      <c r="I658" s="20" t="s">
        <v>90</v>
      </c>
    </row>
    <row r="659">
      <c r="G659" s="19" t="s">
        <v>458</v>
      </c>
      <c r="H659" s="21">
        <v>165000</v>
      </c>
      <c r="I659" s="20" t="s">
        <v>90</v>
      </c>
    </row>
    <row r="660">
      <c r="G660" s="19" t="s">
        <v>459</v>
      </c>
      <c r="H660" s="21">
        <v>180000</v>
      </c>
      <c r="I660" s="20" t="s">
        <v>90</v>
      </c>
    </row>
    <row r="661">
      <c r="G661" s="19" t="s">
        <v>401</v>
      </c>
      <c r="H661" s="21">
        <v>200000</v>
      </c>
      <c r="I661" s="20" t="s">
        <v>64</v>
      </c>
    </row>
    <row r="662">
      <c r="G662" s="19" t="s">
        <v>194</v>
      </c>
      <c r="H662" s="21">
        <v>630000</v>
      </c>
      <c r="I662" s="20" t="s">
        <v>64</v>
      </c>
    </row>
    <row r="663">
      <c r="G663" s="19" t="s">
        <v>395</v>
      </c>
      <c r="H663" s="21">
        <v>30000</v>
      </c>
      <c r="I663" s="20" t="s">
        <v>64</v>
      </c>
    </row>
    <row r="664">
      <c r="G664" s="19" t="s">
        <v>423</v>
      </c>
      <c r="H664" s="21">
        <v>1250000</v>
      </c>
      <c r="I664" s="20" t="s">
        <v>64</v>
      </c>
    </row>
    <row r="665">
      <c r="G665" s="19" t="s">
        <v>233</v>
      </c>
      <c r="H665" s="21">
        <v>725000</v>
      </c>
      <c r="I665" s="20" t="s">
        <v>90</v>
      </c>
    </row>
    <row r="666">
      <c r="G666" s="19" t="s">
        <v>405</v>
      </c>
      <c r="H666" s="21">
        <v>225000</v>
      </c>
      <c r="I666" s="20" t="s">
        <v>64</v>
      </c>
    </row>
    <row r="667">
      <c r="G667" s="19" t="s">
        <v>401</v>
      </c>
      <c r="H667" s="21">
        <v>200000</v>
      </c>
      <c r="I667" s="20" t="s">
        <v>64</v>
      </c>
    </row>
    <row r="668">
      <c r="G668" s="19" t="s">
        <v>359</v>
      </c>
      <c r="H668" s="21">
        <v>611111</v>
      </c>
      <c r="I668" s="20" t="s">
        <v>90</v>
      </c>
    </row>
    <row r="669">
      <c r="G669" s="19" t="s">
        <v>322</v>
      </c>
      <c r="H669" s="21">
        <v>295000</v>
      </c>
      <c r="I669" s="20" t="s">
        <v>90</v>
      </c>
    </row>
    <row r="670">
      <c r="G670" s="19" t="s">
        <v>460</v>
      </c>
      <c r="H670" s="21">
        <v>62000</v>
      </c>
      <c r="I670" s="20" t="s">
        <v>90</v>
      </c>
    </row>
    <row r="671">
      <c r="G671" s="19" t="s">
        <v>233</v>
      </c>
      <c r="H671" s="21">
        <v>725000</v>
      </c>
      <c r="I671" s="20" t="s">
        <v>90</v>
      </c>
    </row>
    <row r="672">
      <c r="G672" s="19" t="s">
        <v>283</v>
      </c>
      <c r="H672" s="21">
        <v>375000</v>
      </c>
      <c r="I672" s="20" t="s">
        <v>90</v>
      </c>
    </row>
    <row r="673">
      <c r="G673" s="19" t="s">
        <v>447</v>
      </c>
      <c r="H673" s="21">
        <v>185000</v>
      </c>
      <c r="I673" s="20" t="s">
        <v>64</v>
      </c>
    </row>
    <row r="674">
      <c r="G674" s="19" t="s">
        <v>114</v>
      </c>
      <c r="H674" s="21">
        <v>470000</v>
      </c>
      <c r="I674" s="20" t="s">
        <v>64</v>
      </c>
    </row>
    <row r="675">
      <c r="G675" s="19" t="s">
        <v>450</v>
      </c>
      <c r="H675" s="21">
        <v>1150000</v>
      </c>
      <c r="I675" s="20" t="s">
        <v>90</v>
      </c>
    </row>
    <row r="676">
      <c r="G676" s="19" t="s">
        <v>414</v>
      </c>
      <c r="H676" s="21">
        <v>350000</v>
      </c>
      <c r="I676" s="20" t="s">
        <v>90</v>
      </c>
    </row>
    <row r="677">
      <c r="G677" s="19" t="s">
        <v>461</v>
      </c>
      <c r="H677" s="21">
        <v>1700000</v>
      </c>
      <c r="I677" s="20" t="s">
        <v>90</v>
      </c>
    </row>
    <row r="678">
      <c r="G678" s="19" t="s">
        <v>417</v>
      </c>
      <c r="H678" s="21">
        <v>2250000</v>
      </c>
      <c r="I678" s="20" t="s">
        <v>64</v>
      </c>
    </row>
    <row r="679">
      <c r="G679" s="19" t="s">
        <v>361</v>
      </c>
      <c r="H679" s="21">
        <v>611111</v>
      </c>
      <c r="I679" s="20" t="s">
        <v>90</v>
      </c>
    </row>
    <row r="680">
      <c r="G680" s="19" t="s">
        <v>359</v>
      </c>
      <c r="H680" s="21">
        <v>611111</v>
      </c>
      <c r="I680" s="20" t="s">
        <v>90</v>
      </c>
    </row>
    <row r="681">
      <c r="G681" s="19" t="s">
        <v>414</v>
      </c>
      <c r="H681" s="21">
        <v>350000</v>
      </c>
      <c r="I681" s="20" t="s">
        <v>90</v>
      </c>
    </row>
    <row r="682">
      <c r="G682" s="19" t="s">
        <v>415</v>
      </c>
      <c r="H682" s="21">
        <v>35000</v>
      </c>
      <c r="I682" s="20" t="s">
        <v>90</v>
      </c>
    </row>
    <row r="683">
      <c r="G683" s="19" t="s">
        <v>454</v>
      </c>
      <c r="H683" s="21">
        <v>40000</v>
      </c>
      <c r="I683" s="20" t="s">
        <v>90</v>
      </c>
    </row>
    <row r="684">
      <c r="G684" s="19" t="s">
        <v>361</v>
      </c>
      <c r="H684" s="21">
        <v>611111</v>
      </c>
      <c r="I684" s="20" t="s">
        <v>90</v>
      </c>
    </row>
    <row r="685">
      <c r="G685" s="19" t="s">
        <v>376</v>
      </c>
      <c r="H685" s="21">
        <v>15000</v>
      </c>
      <c r="I685" s="20" t="s">
        <v>90</v>
      </c>
    </row>
    <row r="686">
      <c r="G686" s="19" t="s">
        <v>363</v>
      </c>
      <c r="H686" s="21">
        <v>890000</v>
      </c>
      <c r="I686" s="20" t="s">
        <v>90</v>
      </c>
    </row>
    <row r="687">
      <c r="G687" s="19" t="s">
        <v>398</v>
      </c>
      <c r="H687" s="21">
        <v>1350000</v>
      </c>
      <c r="I687" s="20" t="s">
        <v>90</v>
      </c>
    </row>
    <row r="688">
      <c r="G688" s="19" t="s">
        <v>462</v>
      </c>
      <c r="H688" s="21">
        <v>435000</v>
      </c>
      <c r="I688" s="20" t="s">
        <v>207</v>
      </c>
    </row>
    <row r="689">
      <c r="G689" s="19" t="s">
        <v>359</v>
      </c>
      <c r="H689" s="21">
        <v>611111</v>
      </c>
      <c r="I689" s="20" t="s">
        <v>90</v>
      </c>
    </row>
    <row r="690">
      <c r="G690" s="19" t="s">
        <v>307</v>
      </c>
      <c r="H690" s="21">
        <v>148000</v>
      </c>
      <c r="I690" s="20" t="s">
        <v>207</v>
      </c>
    </row>
    <row r="691">
      <c r="G691" s="19" t="s">
        <v>138</v>
      </c>
      <c r="H691" s="21">
        <v>95000</v>
      </c>
      <c r="I691" s="20" t="s">
        <v>90</v>
      </c>
    </row>
    <row r="692">
      <c r="G692" s="19" t="s">
        <v>440</v>
      </c>
      <c r="H692" s="21">
        <v>1559000</v>
      </c>
      <c r="I692" s="20" t="s">
        <v>90</v>
      </c>
    </row>
    <row r="693">
      <c r="G693" s="19" t="s">
        <v>418</v>
      </c>
      <c r="H693" s="21">
        <v>1550000</v>
      </c>
      <c r="I693" s="20" t="s">
        <v>64</v>
      </c>
    </row>
    <row r="694">
      <c r="G694" s="19" t="s">
        <v>463</v>
      </c>
      <c r="H694" s="21">
        <v>1250000</v>
      </c>
      <c r="I694" s="20" t="s">
        <v>90</v>
      </c>
    </row>
    <row r="695">
      <c r="G695" s="19" t="s">
        <v>431</v>
      </c>
      <c r="H695" s="21">
        <v>55000</v>
      </c>
      <c r="I695" s="20" t="s">
        <v>90</v>
      </c>
    </row>
    <row r="696">
      <c r="G696" s="19" t="s">
        <v>410</v>
      </c>
      <c r="H696" s="21">
        <v>42000</v>
      </c>
      <c r="I696" s="20" t="s">
        <v>90</v>
      </c>
    </row>
    <row r="697">
      <c r="G697" s="19" t="s">
        <v>464</v>
      </c>
      <c r="H697" s="21">
        <v>37000</v>
      </c>
      <c r="I697" s="20" t="s">
        <v>90</v>
      </c>
    </row>
    <row r="698">
      <c r="G698" s="19" t="s">
        <v>420</v>
      </c>
      <c r="H698" s="21">
        <v>55000</v>
      </c>
      <c r="I698" s="20" t="s">
        <v>90</v>
      </c>
    </row>
    <row r="699">
      <c r="G699" s="19" t="s">
        <v>383</v>
      </c>
      <c r="H699" s="21">
        <v>45000</v>
      </c>
      <c r="I699" s="20" t="s">
        <v>90</v>
      </c>
    </row>
    <row r="700">
      <c r="G700" s="19" t="s">
        <v>465</v>
      </c>
      <c r="H700" s="21">
        <v>70000</v>
      </c>
      <c r="I700" s="20" t="s">
        <v>90</v>
      </c>
    </row>
    <row r="701">
      <c r="G701" s="19" t="s">
        <v>466</v>
      </c>
      <c r="H701" s="21">
        <v>350000</v>
      </c>
      <c r="I701" s="20" t="s">
        <v>90</v>
      </c>
    </row>
    <row r="702">
      <c r="G702" s="19" t="s">
        <v>361</v>
      </c>
      <c r="H702" s="21">
        <v>611111</v>
      </c>
      <c r="I702" s="20" t="s">
        <v>90</v>
      </c>
    </row>
    <row r="703">
      <c r="G703" s="19" t="s">
        <v>467</v>
      </c>
      <c r="H703" s="21">
        <v>4900000</v>
      </c>
      <c r="I703" s="20" t="s">
        <v>64</v>
      </c>
    </row>
    <row r="704">
      <c r="G704" s="19" t="s">
        <v>417</v>
      </c>
      <c r="H704" s="21">
        <v>2250000</v>
      </c>
      <c r="I704" s="20" t="s">
        <v>64</v>
      </c>
    </row>
    <row r="705">
      <c r="G705" s="19" t="s">
        <v>363</v>
      </c>
      <c r="H705" s="21">
        <v>890000</v>
      </c>
      <c r="I705" s="20" t="s">
        <v>90</v>
      </c>
    </row>
    <row r="706">
      <c r="G706" s="19" t="s">
        <v>430</v>
      </c>
      <c r="H706" s="21">
        <v>1300000</v>
      </c>
      <c r="I706" s="20" t="s">
        <v>64</v>
      </c>
    </row>
    <row r="707">
      <c r="G707" s="19" t="s">
        <v>446</v>
      </c>
      <c r="H707" s="21">
        <v>1550000</v>
      </c>
      <c r="I707" s="20" t="s">
        <v>90</v>
      </c>
    </row>
    <row r="708">
      <c r="G708" s="19" t="s">
        <v>429</v>
      </c>
      <c r="H708" s="21">
        <v>30000</v>
      </c>
      <c r="I708" s="20" t="s">
        <v>64</v>
      </c>
    </row>
    <row r="709">
      <c r="G709" s="19" t="s">
        <v>453</v>
      </c>
      <c r="H709" s="21">
        <v>85000</v>
      </c>
      <c r="I709" s="20" t="s">
        <v>90</v>
      </c>
    </row>
    <row r="710">
      <c r="G710" s="19" t="s">
        <v>468</v>
      </c>
      <c r="H710" s="21">
        <v>2050000</v>
      </c>
      <c r="I710" s="20" t="s">
        <v>90</v>
      </c>
    </row>
    <row r="711">
      <c r="G711" s="19" t="s">
        <v>405</v>
      </c>
      <c r="H711" s="21">
        <v>225000</v>
      </c>
      <c r="I711" s="20" t="s">
        <v>64</v>
      </c>
    </row>
    <row r="712">
      <c r="G712" s="19" t="s">
        <v>397</v>
      </c>
      <c r="H712" s="21">
        <v>0</v>
      </c>
      <c r="I712" s="20" t="s">
        <v>64</v>
      </c>
    </row>
    <row r="713">
      <c r="G713" s="19" t="s">
        <v>414</v>
      </c>
      <c r="H713" s="21">
        <v>350000</v>
      </c>
      <c r="I713" s="20" t="s">
        <v>90</v>
      </c>
    </row>
    <row r="714">
      <c r="G714" s="19" t="s">
        <v>365</v>
      </c>
      <c r="H714" s="21">
        <v>259000</v>
      </c>
      <c r="I714" s="20" t="s">
        <v>90</v>
      </c>
    </row>
    <row r="715">
      <c r="G715" s="19" t="s">
        <v>287</v>
      </c>
      <c r="H715" s="21">
        <v>2074075</v>
      </c>
      <c r="I715" s="20" t="s">
        <v>90</v>
      </c>
    </row>
    <row r="716">
      <c r="G716" s="19" t="s">
        <v>361</v>
      </c>
      <c r="H716" s="21">
        <v>611111</v>
      </c>
      <c r="I716" s="20" t="s">
        <v>90</v>
      </c>
    </row>
    <row r="717">
      <c r="G717" s="19" t="s">
        <v>421</v>
      </c>
      <c r="H717" s="21">
        <v>530000</v>
      </c>
      <c r="I717" s="20" t="s">
        <v>90</v>
      </c>
    </row>
    <row r="718">
      <c r="G718" s="19" t="s">
        <v>361</v>
      </c>
      <c r="H718" s="21">
        <v>611111</v>
      </c>
      <c r="I718" s="20" t="s">
        <v>90</v>
      </c>
    </row>
    <row r="719">
      <c r="G719" s="19" t="s">
        <v>449</v>
      </c>
      <c r="H719" s="21">
        <v>570000</v>
      </c>
      <c r="I719" s="20" t="s">
        <v>90</v>
      </c>
    </row>
    <row r="720">
      <c r="G720" s="19" t="s">
        <v>458</v>
      </c>
      <c r="H720" s="21">
        <v>165000</v>
      </c>
      <c r="I720" s="20" t="s">
        <v>90</v>
      </c>
    </row>
    <row r="721">
      <c r="G721" s="19" t="s">
        <v>335</v>
      </c>
      <c r="H721" s="21">
        <v>25000</v>
      </c>
      <c r="I721" s="20" t="s">
        <v>90</v>
      </c>
    </row>
    <row r="722">
      <c r="G722" s="19" t="s">
        <v>461</v>
      </c>
      <c r="H722" s="21">
        <v>1700000</v>
      </c>
      <c r="I722" s="20" t="s">
        <v>90</v>
      </c>
    </row>
    <row r="723">
      <c r="G723" s="19" t="s">
        <v>322</v>
      </c>
      <c r="H723" s="21">
        <v>295000</v>
      </c>
      <c r="I723" s="20" t="s">
        <v>90</v>
      </c>
    </row>
    <row r="724">
      <c r="G724" s="19" t="s">
        <v>103</v>
      </c>
      <c r="H724" s="21">
        <v>418000</v>
      </c>
      <c r="I724" s="20" t="s">
        <v>90</v>
      </c>
    </row>
    <row r="725">
      <c r="G725" s="19" t="s">
        <v>466</v>
      </c>
      <c r="H725" s="21">
        <v>350000</v>
      </c>
      <c r="I725" s="20" t="s">
        <v>90</v>
      </c>
    </row>
    <row r="726">
      <c r="G726" s="19" t="s">
        <v>454</v>
      </c>
      <c r="H726" s="21">
        <v>40000</v>
      </c>
      <c r="I726" s="20" t="s">
        <v>90</v>
      </c>
    </row>
    <row r="727">
      <c r="G727" s="19" t="s">
        <v>414</v>
      </c>
      <c r="H727" s="21">
        <v>350000</v>
      </c>
      <c r="I727" s="20" t="s">
        <v>90</v>
      </c>
    </row>
    <row r="728">
      <c r="G728" s="19" t="s">
        <v>405</v>
      </c>
      <c r="H728" s="21">
        <v>225000</v>
      </c>
      <c r="I728" s="20" t="s">
        <v>90</v>
      </c>
    </row>
    <row r="729">
      <c r="G729" s="19" t="s">
        <v>401</v>
      </c>
      <c r="H729" s="21">
        <v>200000</v>
      </c>
      <c r="I729" s="20" t="s">
        <v>64</v>
      </c>
    </row>
    <row r="730">
      <c r="G730" s="19" t="s">
        <v>405</v>
      </c>
      <c r="H730" s="21">
        <v>225000</v>
      </c>
      <c r="I730" s="20" t="s">
        <v>64</v>
      </c>
    </row>
    <row r="731">
      <c r="G731" s="19" t="s">
        <v>421</v>
      </c>
      <c r="H731" s="21">
        <v>530000</v>
      </c>
      <c r="I731" s="20" t="s">
        <v>90</v>
      </c>
    </row>
    <row r="732">
      <c r="G732" s="19" t="s">
        <v>469</v>
      </c>
      <c r="H732" s="21">
        <v>500000</v>
      </c>
      <c r="I732" s="20" t="s">
        <v>64</v>
      </c>
    </row>
    <row r="733">
      <c r="G733" s="19" t="s">
        <v>470</v>
      </c>
      <c r="H733" s="21">
        <v>1155000</v>
      </c>
      <c r="I733" s="20" t="s">
        <v>90</v>
      </c>
    </row>
    <row r="734">
      <c r="G734" s="19" t="s">
        <v>194</v>
      </c>
      <c r="H734" s="21">
        <v>630000</v>
      </c>
      <c r="I734" s="20" t="s">
        <v>64</v>
      </c>
    </row>
    <row r="735">
      <c r="G735" s="19" t="s">
        <v>423</v>
      </c>
      <c r="H735" s="21">
        <v>1250000</v>
      </c>
      <c r="I735" s="20" t="s">
        <v>64</v>
      </c>
    </row>
    <row r="736">
      <c r="G736" s="19" t="s">
        <v>352</v>
      </c>
      <c r="H736" s="21">
        <v>400000</v>
      </c>
      <c r="I736" s="20" t="s">
        <v>90</v>
      </c>
    </row>
    <row r="737">
      <c r="G737" s="19" t="s">
        <v>465</v>
      </c>
      <c r="H737" s="21">
        <v>70000</v>
      </c>
      <c r="I737" s="20" t="s">
        <v>90</v>
      </c>
    </row>
    <row r="738">
      <c r="G738" s="19" t="s">
        <v>466</v>
      </c>
      <c r="H738" s="21">
        <v>350000</v>
      </c>
      <c r="I738" s="20" t="s">
        <v>90</v>
      </c>
    </row>
    <row r="739">
      <c r="G739" s="19" t="s">
        <v>401</v>
      </c>
      <c r="H739" s="21">
        <v>200000</v>
      </c>
      <c r="I739" s="20" t="s">
        <v>64</v>
      </c>
    </row>
    <row r="740">
      <c r="G740" s="19" t="s">
        <v>426</v>
      </c>
      <c r="H740" s="21">
        <v>45000</v>
      </c>
      <c r="I740" s="20" t="s">
        <v>90</v>
      </c>
    </row>
    <row r="741">
      <c r="G741" s="19" t="s">
        <v>369</v>
      </c>
      <c r="H741" s="21">
        <v>35000</v>
      </c>
      <c r="I741" s="20" t="s">
        <v>90</v>
      </c>
    </row>
    <row r="742">
      <c r="G742" s="19" t="s">
        <v>412</v>
      </c>
      <c r="H742" s="21">
        <v>325000</v>
      </c>
      <c r="I742" s="20" t="s">
        <v>64</v>
      </c>
    </row>
    <row r="743">
      <c r="G743" s="19" t="s">
        <v>469</v>
      </c>
      <c r="H743" s="21">
        <v>500000</v>
      </c>
      <c r="I743" s="20" t="s">
        <v>64</v>
      </c>
    </row>
    <row r="744">
      <c r="G744" s="19" t="s">
        <v>313</v>
      </c>
      <c r="H744" s="21">
        <v>78000</v>
      </c>
      <c r="I744" s="20" t="s">
        <v>90</v>
      </c>
    </row>
    <row r="745">
      <c r="G745" s="19" t="s">
        <v>471</v>
      </c>
      <c r="H745" s="21">
        <v>0</v>
      </c>
      <c r="I745" s="20" t="s">
        <v>90</v>
      </c>
    </row>
    <row r="746">
      <c r="G746" s="19" t="s">
        <v>433</v>
      </c>
      <c r="H746" s="21">
        <v>82000</v>
      </c>
      <c r="I746" s="20" t="s">
        <v>90</v>
      </c>
    </row>
    <row r="747">
      <c r="G747" s="19" t="s">
        <v>417</v>
      </c>
      <c r="H747" s="21">
        <v>2250000</v>
      </c>
      <c r="I747" s="20" t="s">
        <v>64</v>
      </c>
    </row>
    <row r="748">
      <c r="G748" s="19" t="s">
        <v>468</v>
      </c>
      <c r="H748" s="21">
        <v>2050000</v>
      </c>
      <c r="I748" s="20" t="s">
        <v>207</v>
      </c>
    </row>
    <row r="749">
      <c r="G749" s="19" t="s">
        <v>414</v>
      </c>
      <c r="H749" s="21">
        <v>350000</v>
      </c>
      <c r="I749" s="20" t="s">
        <v>90</v>
      </c>
    </row>
    <row r="750">
      <c r="G750" s="19" t="s">
        <v>466</v>
      </c>
      <c r="H750" s="21">
        <v>350000</v>
      </c>
      <c r="I750" s="20" t="s">
        <v>90</v>
      </c>
    </row>
    <row r="751">
      <c r="G751" s="19" t="s">
        <v>426</v>
      </c>
      <c r="H751" s="21">
        <v>45000</v>
      </c>
      <c r="I751" s="20" t="s">
        <v>90</v>
      </c>
    </row>
    <row r="752">
      <c r="G752" s="19" t="s">
        <v>401</v>
      </c>
      <c r="H752" s="21">
        <v>200000</v>
      </c>
      <c r="I752" s="20" t="s">
        <v>64</v>
      </c>
    </row>
    <row r="753">
      <c r="G753" s="19" t="s">
        <v>103</v>
      </c>
      <c r="H753" s="21">
        <v>418000</v>
      </c>
      <c r="I753" s="20" t="s">
        <v>90</v>
      </c>
    </row>
    <row r="754">
      <c r="G754" s="19" t="s">
        <v>442</v>
      </c>
      <c r="H754" s="21">
        <v>300000</v>
      </c>
      <c r="I754" s="20" t="s">
        <v>64</v>
      </c>
    </row>
    <row r="755">
      <c r="G755" s="19" t="s">
        <v>460</v>
      </c>
      <c r="H755" s="21">
        <v>62000</v>
      </c>
      <c r="I755" s="20" t="s">
        <v>90</v>
      </c>
    </row>
    <row r="756">
      <c r="G756" s="19" t="s">
        <v>472</v>
      </c>
      <c r="H756" s="21">
        <v>1800000</v>
      </c>
      <c r="I756" s="20" t="s">
        <v>90</v>
      </c>
    </row>
    <row r="757">
      <c r="G757" s="19" t="s">
        <v>414</v>
      </c>
      <c r="H757" s="21">
        <v>350000</v>
      </c>
      <c r="I757" s="20" t="s">
        <v>90</v>
      </c>
    </row>
    <row r="758">
      <c r="G758" s="19" t="s">
        <v>156</v>
      </c>
      <c r="H758" s="21">
        <v>580000</v>
      </c>
      <c r="I758" s="20" t="s">
        <v>64</v>
      </c>
    </row>
    <row r="759">
      <c r="G759" s="19" t="s">
        <v>307</v>
      </c>
      <c r="H759" s="21">
        <v>148000</v>
      </c>
      <c r="I759" s="20" t="s">
        <v>207</v>
      </c>
    </row>
    <row r="760">
      <c r="G760" s="19" t="s">
        <v>473</v>
      </c>
      <c r="H760" s="21">
        <v>215000</v>
      </c>
      <c r="I760" s="20" t="s">
        <v>90</v>
      </c>
    </row>
    <row r="761">
      <c r="G761" s="19" t="s">
        <v>285</v>
      </c>
      <c r="H761" s="21">
        <v>149000</v>
      </c>
      <c r="I761" s="20" t="s">
        <v>90</v>
      </c>
    </row>
    <row r="762">
      <c r="G762" s="19" t="s">
        <v>449</v>
      </c>
      <c r="H762" s="21">
        <v>570000</v>
      </c>
      <c r="I762" s="20" t="s">
        <v>90</v>
      </c>
    </row>
    <row r="763">
      <c r="G763" s="19" t="s">
        <v>474</v>
      </c>
      <c r="H763" s="21">
        <v>315000</v>
      </c>
      <c r="I763" s="20" t="s">
        <v>90</v>
      </c>
    </row>
    <row r="764">
      <c r="G764" s="19" t="s">
        <v>419</v>
      </c>
      <c r="H764" s="21">
        <v>4900000</v>
      </c>
      <c r="I764" s="20" t="s">
        <v>64</v>
      </c>
    </row>
    <row r="765">
      <c r="G765" s="19" t="s">
        <v>405</v>
      </c>
      <c r="H765" s="21">
        <v>225000</v>
      </c>
      <c r="I765" s="20" t="s">
        <v>64</v>
      </c>
    </row>
    <row r="766">
      <c r="G766" s="19" t="s">
        <v>428</v>
      </c>
      <c r="H766" s="21">
        <v>650000</v>
      </c>
      <c r="I766" s="20" t="s">
        <v>64</v>
      </c>
    </row>
    <row r="767">
      <c r="G767" s="19" t="s">
        <v>287</v>
      </c>
      <c r="H767" s="21">
        <v>2100000</v>
      </c>
      <c r="I767" s="20" t="s">
        <v>90</v>
      </c>
    </row>
    <row r="768">
      <c r="G768" s="19" t="s">
        <v>473</v>
      </c>
      <c r="H768" s="21">
        <v>215000</v>
      </c>
      <c r="I768" s="20" t="s">
        <v>90</v>
      </c>
    </row>
    <row r="769">
      <c r="G769" s="19" t="s">
        <v>322</v>
      </c>
      <c r="H769" s="21">
        <v>295000</v>
      </c>
      <c r="I769" s="20" t="s">
        <v>90</v>
      </c>
    </row>
    <row r="770">
      <c r="G770" s="19" t="s">
        <v>325</v>
      </c>
      <c r="H770" s="21">
        <v>0</v>
      </c>
      <c r="I770" s="20" t="s">
        <v>90</v>
      </c>
    </row>
    <row r="771">
      <c r="G771" s="19" t="s">
        <v>454</v>
      </c>
      <c r="H771" s="21">
        <v>40000</v>
      </c>
      <c r="I771" s="20" t="s">
        <v>90</v>
      </c>
    </row>
    <row r="772">
      <c r="G772" s="19" t="s">
        <v>401</v>
      </c>
      <c r="H772" s="21">
        <v>200000</v>
      </c>
      <c r="I772" s="20" t="s">
        <v>64</v>
      </c>
    </row>
    <row r="773">
      <c r="G773" s="19" t="s">
        <v>396</v>
      </c>
      <c r="H773" s="21">
        <v>350000</v>
      </c>
      <c r="I773" s="20" t="s">
        <v>64</v>
      </c>
    </row>
    <row r="774">
      <c r="G774" s="19" t="s">
        <v>414</v>
      </c>
      <c r="H774" s="21">
        <v>350000</v>
      </c>
      <c r="I774" s="20" t="s">
        <v>90</v>
      </c>
    </row>
    <row r="775">
      <c r="G775" s="19" t="s">
        <v>329</v>
      </c>
      <c r="H775" s="21">
        <v>85000</v>
      </c>
      <c r="I775" s="20" t="s">
        <v>90</v>
      </c>
    </row>
    <row r="776">
      <c r="G776" s="19" t="s">
        <v>454</v>
      </c>
      <c r="H776" s="21">
        <v>40000</v>
      </c>
      <c r="I776" s="20" t="s">
        <v>90</v>
      </c>
    </row>
    <row r="777">
      <c r="G777" s="19" t="s">
        <v>352</v>
      </c>
      <c r="H777" s="21">
        <v>400000</v>
      </c>
      <c r="I777" s="20" t="s">
        <v>90</v>
      </c>
    </row>
    <row r="778">
      <c r="G778" s="19" t="s">
        <v>462</v>
      </c>
      <c r="H778" s="21">
        <v>435000</v>
      </c>
      <c r="I778" s="20" t="s">
        <v>207</v>
      </c>
    </row>
    <row r="779">
      <c r="G779" s="19" t="s">
        <v>380</v>
      </c>
      <c r="H779" s="21">
        <v>215000</v>
      </c>
      <c r="I779" s="20" t="s">
        <v>90</v>
      </c>
    </row>
    <row r="780">
      <c r="G780" s="19" t="s">
        <v>386</v>
      </c>
      <c r="H780" s="21">
        <v>208000</v>
      </c>
      <c r="I780" s="20" t="s">
        <v>90</v>
      </c>
    </row>
    <row r="781">
      <c r="G781" s="19" t="s">
        <v>475</v>
      </c>
      <c r="H781" s="21">
        <v>35000</v>
      </c>
      <c r="I781" s="20" t="s">
        <v>90</v>
      </c>
    </row>
    <row r="782">
      <c r="G782" s="19" t="s">
        <v>442</v>
      </c>
      <c r="H782" s="21">
        <v>300000</v>
      </c>
      <c r="I782" s="20" t="s">
        <v>64</v>
      </c>
    </row>
    <row r="783">
      <c r="G783" s="19" t="s">
        <v>474</v>
      </c>
      <c r="H783" s="21">
        <v>315000</v>
      </c>
      <c r="I783" s="20" t="s">
        <v>90</v>
      </c>
    </row>
    <row r="784">
      <c r="G784" s="19" t="s">
        <v>454</v>
      </c>
      <c r="H784" s="21">
        <v>40000</v>
      </c>
      <c r="I784" s="20" t="s">
        <v>90</v>
      </c>
    </row>
    <row r="785">
      <c r="G785" s="19" t="s">
        <v>476</v>
      </c>
      <c r="H785" s="21">
        <v>130000</v>
      </c>
      <c r="I785" s="20" t="s">
        <v>90</v>
      </c>
    </row>
    <row r="786">
      <c r="G786" s="19" t="s">
        <v>103</v>
      </c>
      <c r="H786" s="21">
        <v>418000</v>
      </c>
      <c r="I786" s="20" t="s">
        <v>90</v>
      </c>
    </row>
    <row r="787">
      <c r="G787" s="19" t="s">
        <v>427</v>
      </c>
      <c r="H787" s="21">
        <v>35000</v>
      </c>
      <c r="I787" s="20" t="s">
        <v>90</v>
      </c>
    </row>
    <row r="788">
      <c r="G788" s="19" t="s">
        <v>433</v>
      </c>
      <c r="H788" s="21">
        <v>82000</v>
      </c>
      <c r="I788" s="20" t="s">
        <v>90</v>
      </c>
    </row>
    <row r="789">
      <c r="G789" s="19" t="s">
        <v>331</v>
      </c>
      <c r="H789" s="21">
        <v>83000</v>
      </c>
      <c r="I789" s="20" t="s">
        <v>64</v>
      </c>
    </row>
    <row r="790">
      <c r="G790" s="19" t="s">
        <v>418</v>
      </c>
      <c r="H790" s="21">
        <v>1550000</v>
      </c>
      <c r="I790" s="20" t="s">
        <v>64</v>
      </c>
    </row>
    <row r="791">
      <c r="G791" s="19" t="s">
        <v>464</v>
      </c>
      <c r="H791" s="21">
        <v>37000</v>
      </c>
      <c r="I791" s="20" t="s">
        <v>90</v>
      </c>
    </row>
    <row r="792">
      <c r="G792" s="19" t="s">
        <v>414</v>
      </c>
      <c r="H792" s="21">
        <v>350000</v>
      </c>
      <c r="I792" s="20" t="s">
        <v>90</v>
      </c>
    </row>
    <row r="793">
      <c r="G793" s="19" t="s">
        <v>472</v>
      </c>
      <c r="H793" s="21">
        <v>1800000</v>
      </c>
      <c r="I793" s="20" t="s">
        <v>90</v>
      </c>
    </row>
    <row r="794">
      <c r="G794" s="19" t="s">
        <v>401</v>
      </c>
      <c r="H794" s="21">
        <v>200000</v>
      </c>
      <c r="I794" s="20" t="s">
        <v>64</v>
      </c>
    </row>
    <row r="795">
      <c r="G795" s="19" t="s">
        <v>283</v>
      </c>
      <c r="H795" s="21">
        <v>375000</v>
      </c>
      <c r="I795" s="20" t="s">
        <v>90</v>
      </c>
    </row>
    <row r="796">
      <c r="G796" s="19" t="s">
        <v>477</v>
      </c>
      <c r="H796" s="21">
        <v>2050000</v>
      </c>
      <c r="I796" s="20" t="s">
        <v>207</v>
      </c>
    </row>
    <row r="797">
      <c r="G797" s="19" t="s">
        <v>380</v>
      </c>
      <c r="H797" s="21">
        <v>215000</v>
      </c>
      <c r="I797" s="20" t="s">
        <v>90</v>
      </c>
    </row>
    <row r="798">
      <c r="G798" s="19" t="s">
        <v>453</v>
      </c>
      <c r="H798" s="21">
        <v>85000</v>
      </c>
      <c r="I798" s="20" t="s">
        <v>90</v>
      </c>
    </row>
    <row r="799">
      <c r="G799" s="19" t="s">
        <v>320</v>
      </c>
      <c r="H799" s="21">
        <v>254000</v>
      </c>
      <c r="I799" s="20" t="s">
        <v>90</v>
      </c>
    </row>
    <row r="800">
      <c r="G800" s="19" t="s">
        <v>442</v>
      </c>
      <c r="H800" s="21">
        <v>300000</v>
      </c>
      <c r="I800" s="20" t="s">
        <v>64</v>
      </c>
    </row>
    <row r="801">
      <c r="G801" s="19" t="s">
        <v>461</v>
      </c>
      <c r="H801" s="21">
        <v>1700000</v>
      </c>
      <c r="I801" s="20" t="s">
        <v>90</v>
      </c>
    </row>
    <row r="802">
      <c r="G802" s="19" t="s">
        <v>478</v>
      </c>
      <c r="H802" s="21">
        <v>60000</v>
      </c>
      <c r="I802" s="20" t="s">
        <v>90</v>
      </c>
    </row>
    <row r="803">
      <c r="G803" s="19" t="s">
        <v>479</v>
      </c>
      <c r="H803" s="21">
        <v>2700000</v>
      </c>
      <c r="I803" s="20" t="s">
        <v>90</v>
      </c>
    </row>
    <row r="804">
      <c r="G804" s="19" t="s">
        <v>450</v>
      </c>
      <c r="H804" s="21">
        <v>1150000</v>
      </c>
      <c r="I804" s="20" t="s">
        <v>90</v>
      </c>
    </row>
    <row r="805">
      <c r="G805" s="19" t="s">
        <v>426</v>
      </c>
      <c r="H805" s="21">
        <v>45000</v>
      </c>
      <c r="I805" s="20" t="s">
        <v>90</v>
      </c>
    </row>
    <row r="806">
      <c r="G806" s="19" t="s">
        <v>317</v>
      </c>
      <c r="H806" s="21">
        <v>85000</v>
      </c>
      <c r="I806" s="20" t="s">
        <v>90</v>
      </c>
    </row>
    <row r="807">
      <c r="G807" s="19" t="s">
        <v>415</v>
      </c>
      <c r="H807" s="21">
        <v>35000</v>
      </c>
      <c r="I807" s="20" t="s">
        <v>90</v>
      </c>
    </row>
    <row r="808">
      <c r="G808" s="19" t="s">
        <v>480</v>
      </c>
      <c r="H808" s="21">
        <v>105000</v>
      </c>
      <c r="I808" s="20" t="s">
        <v>64</v>
      </c>
    </row>
    <row r="809">
      <c r="G809" s="19" t="s">
        <v>315</v>
      </c>
      <c r="H809" s="21">
        <v>85000</v>
      </c>
      <c r="I809" s="20" t="s">
        <v>90</v>
      </c>
    </row>
    <row r="810">
      <c r="G810" s="19" t="s">
        <v>478</v>
      </c>
      <c r="H810" s="21">
        <v>60000</v>
      </c>
      <c r="I810" s="20" t="s">
        <v>90</v>
      </c>
    </row>
    <row r="811">
      <c r="G811" s="19" t="s">
        <v>425</v>
      </c>
      <c r="H811" s="21">
        <v>105000</v>
      </c>
      <c r="I811" s="20" t="s">
        <v>90</v>
      </c>
    </row>
    <row r="812">
      <c r="G812" s="19" t="s">
        <v>422</v>
      </c>
      <c r="H812" s="21">
        <v>30000</v>
      </c>
      <c r="I812" s="20" t="s">
        <v>90</v>
      </c>
    </row>
    <row r="813">
      <c r="G813" s="19" t="s">
        <v>481</v>
      </c>
      <c r="H813" s="21">
        <v>355000</v>
      </c>
      <c r="I813" s="20" t="s">
        <v>90</v>
      </c>
    </row>
    <row r="814">
      <c r="G814" s="19" t="s">
        <v>442</v>
      </c>
      <c r="H814" s="21">
        <v>300000</v>
      </c>
      <c r="I814" s="20" t="s">
        <v>64</v>
      </c>
    </row>
    <row r="815">
      <c r="G815" s="19" t="s">
        <v>469</v>
      </c>
      <c r="H815" s="21">
        <v>500000</v>
      </c>
      <c r="I815" s="20" t="s">
        <v>64</v>
      </c>
    </row>
    <row r="816">
      <c r="G816" s="19" t="s">
        <v>465</v>
      </c>
      <c r="H816" s="21">
        <v>70000</v>
      </c>
      <c r="I816" s="20" t="s">
        <v>90</v>
      </c>
    </row>
    <row r="817">
      <c r="G817" s="19" t="s">
        <v>412</v>
      </c>
      <c r="H817" s="21">
        <v>325000</v>
      </c>
      <c r="I817" s="20" t="s">
        <v>64</v>
      </c>
    </row>
    <row r="818">
      <c r="G818" s="19" t="s">
        <v>482</v>
      </c>
      <c r="H818" s="21">
        <v>2550000</v>
      </c>
      <c r="I818" s="20" t="s">
        <v>90</v>
      </c>
    </row>
    <row r="819">
      <c r="G819" s="19" t="s">
        <v>476</v>
      </c>
      <c r="H819" s="21">
        <v>130000</v>
      </c>
      <c r="I819" s="20" t="s">
        <v>90</v>
      </c>
    </row>
    <row r="820">
      <c r="G820" s="19" t="s">
        <v>331</v>
      </c>
      <c r="H820" s="21">
        <v>83000</v>
      </c>
      <c r="I820" s="20" t="s">
        <v>90</v>
      </c>
    </row>
    <row r="821">
      <c r="G821" s="19" t="s">
        <v>483</v>
      </c>
      <c r="H821" s="21">
        <v>485000</v>
      </c>
      <c r="I821" s="20" t="s">
        <v>90</v>
      </c>
    </row>
    <row r="822">
      <c r="G822" s="19" t="s">
        <v>456</v>
      </c>
      <c r="H822" s="21">
        <v>70000</v>
      </c>
      <c r="I822" s="20" t="s">
        <v>90</v>
      </c>
    </row>
    <row r="823">
      <c r="G823" s="19" t="s">
        <v>466</v>
      </c>
      <c r="H823" s="21">
        <v>350000</v>
      </c>
      <c r="I823" s="20" t="s">
        <v>90</v>
      </c>
    </row>
    <row r="824">
      <c r="G824" s="19" t="s">
        <v>454</v>
      </c>
      <c r="H824" s="21">
        <v>40000</v>
      </c>
      <c r="I824" s="20" t="s">
        <v>90</v>
      </c>
    </row>
    <row r="825">
      <c r="G825" s="19" t="s">
        <v>484</v>
      </c>
      <c r="H825" s="21">
        <v>350000</v>
      </c>
      <c r="I825" s="20" t="s">
        <v>90</v>
      </c>
    </row>
    <row r="826">
      <c r="G826" s="19" t="s">
        <v>287</v>
      </c>
      <c r="H826" s="21">
        <v>2100000</v>
      </c>
      <c r="I826" s="20" t="s">
        <v>90</v>
      </c>
    </row>
    <row r="827">
      <c r="G827" s="19" t="s">
        <v>473</v>
      </c>
      <c r="H827" s="21">
        <v>215000</v>
      </c>
      <c r="I827" s="20" t="s">
        <v>90</v>
      </c>
    </row>
    <row r="828">
      <c r="G828" s="19" t="s">
        <v>462</v>
      </c>
      <c r="H828" s="21">
        <v>435000</v>
      </c>
      <c r="I828" s="20" t="s">
        <v>207</v>
      </c>
    </row>
    <row r="829">
      <c r="G829" s="19" t="s">
        <v>442</v>
      </c>
      <c r="H829" s="21">
        <v>300000</v>
      </c>
      <c r="I829" s="20" t="s">
        <v>64</v>
      </c>
    </row>
    <row r="830">
      <c r="G830" s="19" t="s">
        <v>422</v>
      </c>
      <c r="H830" s="21">
        <v>30000</v>
      </c>
      <c r="I830" s="20" t="s">
        <v>90</v>
      </c>
    </row>
    <row r="831">
      <c r="G831" s="19" t="s">
        <v>311</v>
      </c>
      <c r="H831" s="21">
        <v>0</v>
      </c>
      <c r="I831" s="20" t="s">
        <v>90</v>
      </c>
    </row>
    <row r="832">
      <c r="G832" s="19" t="s">
        <v>453</v>
      </c>
      <c r="H832" s="21">
        <v>85000</v>
      </c>
      <c r="I832" s="20" t="s">
        <v>90</v>
      </c>
    </row>
    <row r="833">
      <c r="G833" s="19" t="s">
        <v>485</v>
      </c>
      <c r="H833" s="21">
        <v>565000</v>
      </c>
      <c r="I833" s="20" t="s">
        <v>90</v>
      </c>
    </row>
    <row r="834">
      <c r="G834" s="19" t="s">
        <v>397</v>
      </c>
      <c r="H834" s="21">
        <v>0</v>
      </c>
      <c r="I834" s="20" t="s">
        <v>64</v>
      </c>
    </row>
    <row r="835">
      <c r="G835" s="19" t="s">
        <v>405</v>
      </c>
      <c r="H835" s="21">
        <v>225000</v>
      </c>
      <c r="I835" s="20" t="s">
        <v>64</v>
      </c>
    </row>
    <row r="836">
      <c r="G836" s="19" t="s">
        <v>486</v>
      </c>
      <c r="H836" s="21">
        <v>350000</v>
      </c>
      <c r="I836" s="20" t="s">
        <v>90</v>
      </c>
    </row>
    <row r="837">
      <c r="G837" s="19" t="s">
        <v>287</v>
      </c>
      <c r="H837" s="21">
        <v>2100000</v>
      </c>
      <c r="I837" s="20" t="s">
        <v>90</v>
      </c>
    </row>
    <row r="838">
      <c r="G838" s="19" t="s">
        <v>380</v>
      </c>
      <c r="H838" s="21">
        <v>215000</v>
      </c>
      <c r="I838" s="20" t="s">
        <v>90</v>
      </c>
    </row>
    <row r="839">
      <c r="G839" s="19" t="s">
        <v>386</v>
      </c>
      <c r="H839" s="21">
        <v>208000</v>
      </c>
      <c r="I839" s="20" t="s">
        <v>90</v>
      </c>
    </row>
    <row r="840">
      <c r="G840" s="19" t="s">
        <v>477</v>
      </c>
      <c r="H840" s="21">
        <v>2050000</v>
      </c>
      <c r="I840" s="20" t="s">
        <v>207</v>
      </c>
    </row>
    <row r="841">
      <c r="G841" s="19" t="s">
        <v>487</v>
      </c>
      <c r="H841" s="21">
        <v>1500000</v>
      </c>
      <c r="I841" s="20" t="s">
        <v>64</v>
      </c>
    </row>
    <row r="842">
      <c r="G842" s="19" t="s">
        <v>401</v>
      </c>
      <c r="H842" s="21">
        <v>200000</v>
      </c>
      <c r="I842" s="20" t="s">
        <v>64</v>
      </c>
    </row>
    <row r="843">
      <c r="G843" s="19" t="s">
        <v>449</v>
      </c>
      <c r="H843" s="21">
        <v>570000</v>
      </c>
      <c r="I843" s="20" t="s">
        <v>90</v>
      </c>
    </row>
    <row r="844">
      <c r="G844" s="19" t="s">
        <v>437</v>
      </c>
      <c r="H844" s="21">
        <v>48000</v>
      </c>
      <c r="I844" s="20" t="s">
        <v>90</v>
      </c>
    </row>
    <row r="845">
      <c r="G845" s="19" t="s">
        <v>488</v>
      </c>
      <c r="H845" s="21">
        <v>128000</v>
      </c>
      <c r="I845" s="20" t="s">
        <v>90</v>
      </c>
    </row>
    <row r="846">
      <c r="G846" s="19" t="s">
        <v>468</v>
      </c>
      <c r="H846" s="21">
        <v>2050000</v>
      </c>
      <c r="I846" s="20" t="s">
        <v>207</v>
      </c>
    </row>
    <row r="847">
      <c r="G847" s="19" t="s">
        <v>454</v>
      </c>
      <c r="H847" s="21">
        <v>40000</v>
      </c>
      <c r="I847" s="20" t="s">
        <v>90</v>
      </c>
    </row>
    <row r="848">
      <c r="G848" s="19" t="s">
        <v>423</v>
      </c>
      <c r="H848" s="21">
        <v>1250000</v>
      </c>
      <c r="I848" s="20" t="s">
        <v>64</v>
      </c>
    </row>
    <row r="849">
      <c r="G849" s="19" t="s">
        <v>385</v>
      </c>
      <c r="H849" s="21">
        <v>2780000</v>
      </c>
      <c r="I849" s="20" t="s">
        <v>64</v>
      </c>
    </row>
    <row r="850">
      <c r="G850" s="19" t="s">
        <v>414</v>
      </c>
      <c r="H850" s="21">
        <v>350000</v>
      </c>
      <c r="I850" s="20" t="s">
        <v>90</v>
      </c>
    </row>
    <row r="851">
      <c r="G851" s="19" t="s">
        <v>167</v>
      </c>
      <c r="H851" s="21">
        <v>1500000</v>
      </c>
      <c r="I851" s="20" t="s">
        <v>64</v>
      </c>
    </row>
    <row r="852">
      <c r="G852" s="19" t="s">
        <v>322</v>
      </c>
      <c r="H852" s="21">
        <v>295000</v>
      </c>
      <c r="I852" s="20" t="s">
        <v>90</v>
      </c>
    </row>
    <row r="853">
      <c r="G853" s="19" t="s">
        <v>325</v>
      </c>
      <c r="H853" s="21">
        <v>0</v>
      </c>
      <c r="I853" s="20" t="s">
        <v>90</v>
      </c>
    </row>
    <row r="854">
      <c r="G854" s="19" t="s">
        <v>407</v>
      </c>
      <c r="H854" s="21">
        <v>240000</v>
      </c>
      <c r="I854" s="20" t="s">
        <v>90</v>
      </c>
    </row>
    <row r="855">
      <c r="G855" s="19" t="s">
        <v>466</v>
      </c>
      <c r="H855" s="21">
        <v>350000</v>
      </c>
      <c r="I855" s="20" t="s">
        <v>90</v>
      </c>
    </row>
    <row r="856">
      <c r="G856" s="19" t="s">
        <v>295</v>
      </c>
      <c r="H856" s="21">
        <v>0</v>
      </c>
      <c r="I856" s="20" t="s">
        <v>90</v>
      </c>
    </row>
    <row r="857">
      <c r="G857" s="19" t="s">
        <v>390</v>
      </c>
      <c r="H857" s="21">
        <v>205000</v>
      </c>
      <c r="I857" s="20" t="s">
        <v>90</v>
      </c>
    </row>
    <row r="858">
      <c r="G858" s="19" t="s">
        <v>106</v>
      </c>
      <c r="H858" s="21">
        <v>205000</v>
      </c>
      <c r="I858" s="20" t="s">
        <v>90</v>
      </c>
    </row>
    <row r="859">
      <c r="G859" s="19" t="s">
        <v>465</v>
      </c>
      <c r="H859" s="21">
        <v>70000</v>
      </c>
      <c r="I859" s="20" t="s">
        <v>90</v>
      </c>
    </row>
    <row r="860">
      <c r="G860" s="19" t="s">
        <v>453</v>
      </c>
      <c r="H860" s="21">
        <v>85000</v>
      </c>
      <c r="I860" s="20" t="s">
        <v>90</v>
      </c>
    </row>
    <row r="861">
      <c r="G861" s="19" t="s">
        <v>443</v>
      </c>
      <c r="H861" s="21">
        <v>475000</v>
      </c>
      <c r="I861" s="20" t="s">
        <v>90</v>
      </c>
    </row>
    <row r="862">
      <c r="G862" s="19" t="s">
        <v>285</v>
      </c>
      <c r="H862" s="21">
        <v>149000</v>
      </c>
      <c r="I862" s="20" t="s">
        <v>90</v>
      </c>
    </row>
    <row r="863">
      <c r="G863" s="19" t="s">
        <v>478</v>
      </c>
      <c r="H863" s="21">
        <v>60000</v>
      </c>
      <c r="I863" s="20" t="s">
        <v>90</v>
      </c>
    </row>
    <row r="864">
      <c r="G864" s="19" t="s">
        <v>329</v>
      </c>
      <c r="H864" s="21">
        <v>85000</v>
      </c>
      <c r="I864" s="20" t="s">
        <v>90</v>
      </c>
    </row>
    <row r="865">
      <c r="G865" s="19" t="s">
        <v>417</v>
      </c>
      <c r="H865" s="21">
        <v>2250000</v>
      </c>
      <c r="I865" s="20" t="s">
        <v>64</v>
      </c>
    </row>
    <row r="866">
      <c r="G866" s="19" t="s">
        <v>479</v>
      </c>
      <c r="H866" s="21">
        <v>2700000</v>
      </c>
      <c r="I866" s="20" t="s">
        <v>90</v>
      </c>
    </row>
    <row r="867">
      <c r="G867" s="19" t="s">
        <v>418</v>
      </c>
      <c r="H867" s="21">
        <v>1550000</v>
      </c>
      <c r="I867" s="20" t="s">
        <v>64</v>
      </c>
    </row>
    <row r="868">
      <c r="G868" s="19" t="s">
        <v>427</v>
      </c>
      <c r="H868" s="21">
        <v>35000</v>
      </c>
      <c r="I868" s="20" t="s">
        <v>90</v>
      </c>
    </row>
    <row r="869">
      <c r="G869" s="19" t="s">
        <v>425</v>
      </c>
      <c r="H869" s="21">
        <v>105000</v>
      </c>
      <c r="I869" s="20" t="s">
        <v>90</v>
      </c>
    </row>
    <row r="870">
      <c r="G870" s="19" t="s">
        <v>454</v>
      </c>
      <c r="H870" s="21">
        <v>40000</v>
      </c>
      <c r="I870" s="20" t="s">
        <v>90</v>
      </c>
    </row>
    <row r="871">
      <c r="G871" s="19" t="s">
        <v>478</v>
      </c>
      <c r="H871" s="21">
        <v>60000</v>
      </c>
      <c r="I871" s="20" t="s">
        <v>90</v>
      </c>
    </row>
    <row r="872">
      <c r="G872" s="19" t="s">
        <v>489</v>
      </c>
      <c r="H872" s="21">
        <v>18000</v>
      </c>
      <c r="I872" s="20" t="s">
        <v>90</v>
      </c>
    </row>
    <row r="873">
      <c r="G873" s="19" t="s">
        <v>407</v>
      </c>
      <c r="H873" s="21">
        <v>240000</v>
      </c>
      <c r="I873" s="20" t="s">
        <v>90</v>
      </c>
    </row>
    <row r="874">
      <c r="G874" s="19" t="s">
        <v>405</v>
      </c>
      <c r="H874" s="21">
        <v>225000</v>
      </c>
      <c r="I874" s="20" t="s">
        <v>64</v>
      </c>
    </row>
    <row r="875">
      <c r="G875" s="19" t="s">
        <v>401</v>
      </c>
      <c r="H875" s="21">
        <v>200000</v>
      </c>
      <c r="I875" s="20" t="s">
        <v>64</v>
      </c>
    </row>
    <row r="876">
      <c r="G876" s="19" t="s">
        <v>437</v>
      </c>
      <c r="H876" s="21">
        <v>48000</v>
      </c>
      <c r="I876" s="20" t="s">
        <v>90</v>
      </c>
    </row>
    <row r="877">
      <c r="G877" s="19" t="s">
        <v>285</v>
      </c>
      <c r="H877" s="21">
        <v>149000</v>
      </c>
      <c r="I877" s="20" t="s">
        <v>90</v>
      </c>
    </row>
    <row r="878">
      <c r="G878" s="19" t="s">
        <v>396</v>
      </c>
      <c r="H878" s="21">
        <v>350000</v>
      </c>
      <c r="I878" s="20" t="s">
        <v>64</v>
      </c>
    </row>
    <row r="879">
      <c r="G879" s="19" t="s">
        <v>285</v>
      </c>
      <c r="H879" s="21">
        <v>149000</v>
      </c>
      <c r="I879" s="20" t="s">
        <v>90</v>
      </c>
    </row>
    <row r="880">
      <c r="G880" s="19" t="s">
        <v>114</v>
      </c>
      <c r="H880" s="21">
        <v>470000</v>
      </c>
      <c r="I880" s="20" t="s">
        <v>64</v>
      </c>
    </row>
    <row r="881">
      <c r="G881" s="19" t="s">
        <v>415</v>
      </c>
      <c r="H881" s="21">
        <v>35000</v>
      </c>
      <c r="I881" s="20" t="s">
        <v>90</v>
      </c>
    </row>
    <row r="882">
      <c r="G882" s="19" t="s">
        <v>472</v>
      </c>
      <c r="H882" s="21">
        <v>1200000</v>
      </c>
      <c r="I882" s="20" t="s">
        <v>90</v>
      </c>
    </row>
    <row r="883">
      <c r="G883" s="19" t="s">
        <v>437</v>
      </c>
      <c r="H883" s="21">
        <v>48000</v>
      </c>
      <c r="I883" s="20" t="s">
        <v>90</v>
      </c>
    </row>
    <row r="884">
      <c r="G884" s="19" t="s">
        <v>428</v>
      </c>
      <c r="H884" s="21">
        <v>650000</v>
      </c>
      <c r="I884" s="20" t="s">
        <v>64</v>
      </c>
    </row>
    <row r="885">
      <c r="G885" s="19" t="s">
        <v>433</v>
      </c>
      <c r="H885" s="21">
        <v>78000</v>
      </c>
      <c r="I885" s="20" t="s">
        <v>90</v>
      </c>
    </row>
    <row r="886">
      <c r="G886" s="19" t="s">
        <v>453</v>
      </c>
      <c r="H886" s="21">
        <v>85000</v>
      </c>
      <c r="I886" s="20" t="s">
        <v>90</v>
      </c>
    </row>
    <row r="887">
      <c r="G887" s="19" t="s">
        <v>395</v>
      </c>
      <c r="H887" s="21">
        <v>30000</v>
      </c>
      <c r="I887" s="20" t="s">
        <v>64</v>
      </c>
    </row>
    <row r="888">
      <c r="G888" s="19" t="s">
        <v>307</v>
      </c>
      <c r="H888" s="21">
        <v>148000</v>
      </c>
      <c r="I888" s="20" t="s">
        <v>207</v>
      </c>
    </row>
    <row r="889">
      <c r="G889" s="19" t="s">
        <v>419</v>
      </c>
      <c r="H889" s="21">
        <v>4900000</v>
      </c>
      <c r="I889" s="20" t="s">
        <v>64</v>
      </c>
    </row>
    <row r="890">
      <c r="G890" s="19" t="s">
        <v>427</v>
      </c>
      <c r="H890" s="21">
        <v>35000</v>
      </c>
      <c r="I890" s="20" t="s">
        <v>90</v>
      </c>
    </row>
    <row r="891">
      <c r="G891" s="19" t="s">
        <v>233</v>
      </c>
      <c r="H891" s="21">
        <v>725000</v>
      </c>
      <c r="I891" s="20" t="s">
        <v>90</v>
      </c>
    </row>
    <row r="892">
      <c r="G892" s="19" t="s">
        <v>425</v>
      </c>
      <c r="H892" s="21">
        <v>105000</v>
      </c>
      <c r="I892" s="20" t="s">
        <v>90</v>
      </c>
    </row>
    <row r="893">
      <c r="G893" s="19" t="s">
        <v>487</v>
      </c>
      <c r="H893" s="21">
        <v>1500000</v>
      </c>
      <c r="I893" s="20" t="s">
        <v>64</v>
      </c>
    </row>
    <row r="894">
      <c r="G894" s="19" t="s">
        <v>335</v>
      </c>
      <c r="H894" s="21">
        <v>25000</v>
      </c>
      <c r="I894" s="20" t="s">
        <v>90</v>
      </c>
    </row>
    <row r="895">
      <c r="G895" s="19" t="s">
        <v>431</v>
      </c>
      <c r="H895" s="21">
        <v>55000</v>
      </c>
      <c r="I895" s="20" t="s">
        <v>90</v>
      </c>
    </row>
    <row r="896">
      <c r="G896" s="19" t="s">
        <v>425</v>
      </c>
      <c r="H896" s="21">
        <v>105000</v>
      </c>
      <c r="I896" s="20" t="s">
        <v>90</v>
      </c>
    </row>
    <row r="897">
      <c r="G897" s="19" t="s">
        <v>426</v>
      </c>
      <c r="H897" s="21">
        <v>45000</v>
      </c>
      <c r="I897" s="20" t="s">
        <v>90</v>
      </c>
    </row>
    <row r="898">
      <c r="G898" s="19" t="s">
        <v>295</v>
      </c>
      <c r="H898" s="21">
        <v>0</v>
      </c>
      <c r="I898" s="20" t="s">
        <v>90</v>
      </c>
    </row>
    <row r="899">
      <c r="G899" s="19" t="s">
        <v>359</v>
      </c>
      <c r="H899" s="21">
        <v>611111</v>
      </c>
      <c r="I899" s="20" t="s">
        <v>90</v>
      </c>
    </row>
    <row r="900">
      <c r="G900" s="19" t="s">
        <v>490</v>
      </c>
      <c r="H900" s="21">
        <v>325000</v>
      </c>
      <c r="I900" s="20" t="s">
        <v>90</v>
      </c>
    </row>
    <row r="901">
      <c r="G901" s="19" t="s">
        <v>412</v>
      </c>
      <c r="H901" s="21">
        <v>325000</v>
      </c>
      <c r="I901" s="20" t="s">
        <v>64</v>
      </c>
    </row>
    <row r="902">
      <c r="G902" s="19" t="s">
        <v>423</v>
      </c>
      <c r="H902" s="21">
        <v>1250000</v>
      </c>
      <c r="I902" s="20" t="s">
        <v>64</v>
      </c>
    </row>
    <row r="903">
      <c r="G903" s="19" t="s">
        <v>488</v>
      </c>
      <c r="H903" s="21">
        <v>128000</v>
      </c>
      <c r="I903" s="20" t="s">
        <v>90</v>
      </c>
    </row>
    <row r="904">
      <c r="G904" s="19" t="s">
        <v>369</v>
      </c>
      <c r="H904" s="21">
        <v>35000</v>
      </c>
      <c r="I904" s="20" t="s">
        <v>90</v>
      </c>
    </row>
    <row r="905">
      <c r="G905" s="19" t="s">
        <v>433</v>
      </c>
      <c r="H905" s="21">
        <v>82000</v>
      </c>
      <c r="I905" s="20" t="s">
        <v>90</v>
      </c>
    </row>
    <row r="906">
      <c r="G906" s="19" t="s">
        <v>410</v>
      </c>
      <c r="H906" s="21">
        <v>42000</v>
      </c>
      <c r="I906" s="20" t="s">
        <v>90</v>
      </c>
    </row>
    <row r="907">
      <c r="G907" s="19" t="s">
        <v>159</v>
      </c>
      <c r="H907" s="21">
        <v>148000</v>
      </c>
      <c r="I907" s="20" t="s">
        <v>90</v>
      </c>
    </row>
    <row r="908">
      <c r="G908" s="19" t="s">
        <v>482</v>
      </c>
      <c r="H908" s="21">
        <v>2550000</v>
      </c>
      <c r="I908" s="20" t="s">
        <v>90</v>
      </c>
    </row>
    <row r="909">
      <c r="G909" s="19" t="s">
        <v>70</v>
      </c>
      <c r="H909" s="21">
        <v>48000</v>
      </c>
      <c r="I909" s="20" t="s">
        <v>64</v>
      </c>
    </row>
    <row r="910">
      <c r="G910" s="19" t="s">
        <v>405</v>
      </c>
      <c r="H910" s="21">
        <v>225000</v>
      </c>
      <c r="I910" s="20" t="s">
        <v>64</v>
      </c>
    </row>
    <row r="911">
      <c r="G911" s="19" t="s">
        <v>342</v>
      </c>
      <c r="H911" s="21">
        <v>42000</v>
      </c>
      <c r="I911" s="20" t="s">
        <v>90</v>
      </c>
    </row>
    <row r="912">
      <c r="G912" s="19" t="s">
        <v>344</v>
      </c>
      <c r="H912" s="21">
        <v>0</v>
      </c>
      <c r="I912" s="20" t="s">
        <v>90</v>
      </c>
    </row>
    <row r="913">
      <c r="G913" s="19" t="s">
        <v>317</v>
      </c>
      <c r="H913" s="21">
        <v>85000</v>
      </c>
      <c r="I913" s="20" t="s">
        <v>90</v>
      </c>
    </row>
    <row r="914">
      <c r="G914" s="19" t="s">
        <v>464</v>
      </c>
      <c r="H914" s="21">
        <v>37000</v>
      </c>
      <c r="I914" s="20" t="s">
        <v>90</v>
      </c>
    </row>
    <row r="915">
      <c r="G915" s="19" t="s">
        <v>327</v>
      </c>
      <c r="H915" s="21">
        <v>0</v>
      </c>
      <c r="I915" s="20" t="s">
        <v>90</v>
      </c>
    </row>
    <row r="916">
      <c r="G916" s="19" t="s">
        <v>335</v>
      </c>
      <c r="H916" s="21">
        <v>25000</v>
      </c>
      <c r="I916" s="20" t="s">
        <v>90</v>
      </c>
    </row>
    <row r="917">
      <c r="G917" s="19" t="s">
        <v>359</v>
      </c>
      <c r="H917" s="21">
        <v>611111</v>
      </c>
      <c r="I917" s="20" t="s">
        <v>90</v>
      </c>
    </row>
    <row r="918">
      <c r="G918" s="19" t="s">
        <v>479</v>
      </c>
      <c r="H918" s="21">
        <v>2700000</v>
      </c>
      <c r="I918" s="20" t="s">
        <v>90</v>
      </c>
    </row>
    <row r="919">
      <c r="G919" s="19" t="s">
        <v>491</v>
      </c>
      <c r="H919" s="21">
        <v>135000</v>
      </c>
      <c r="I919" s="20" t="s">
        <v>90</v>
      </c>
    </row>
    <row r="920">
      <c r="G920" s="19" t="s">
        <v>492</v>
      </c>
      <c r="H920" s="21">
        <v>135000</v>
      </c>
      <c r="I920" s="20" t="s">
        <v>90</v>
      </c>
    </row>
    <row r="921">
      <c r="G921" s="19" t="s">
        <v>481</v>
      </c>
      <c r="H921" s="21">
        <v>355000</v>
      </c>
      <c r="I921" s="20" t="s">
        <v>90</v>
      </c>
    </row>
    <row r="922">
      <c r="G922" s="19" t="s">
        <v>415</v>
      </c>
      <c r="H922" s="21">
        <v>35000</v>
      </c>
      <c r="I922" s="20" t="s">
        <v>90</v>
      </c>
    </row>
    <row r="923">
      <c r="G923" s="19" t="s">
        <v>454</v>
      </c>
      <c r="H923" s="21">
        <v>40000</v>
      </c>
      <c r="I923" s="20" t="s">
        <v>90</v>
      </c>
    </row>
    <row r="924">
      <c r="G924" s="19" t="s">
        <v>167</v>
      </c>
      <c r="H924" s="21">
        <v>1500000</v>
      </c>
      <c r="I924" s="20" t="s">
        <v>64</v>
      </c>
    </row>
    <row r="925">
      <c r="G925" s="19" t="s">
        <v>72</v>
      </c>
      <c r="H925" s="21">
        <v>255000</v>
      </c>
      <c r="I925" s="20" t="s">
        <v>64</v>
      </c>
    </row>
    <row r="926">
      <c r="G926" s="19" t="s">
        <v>194</v>
      </c>
      <c r="H926" s="21">
        <v>630000</v>
      </c>
      <c r="I926" s="20" t="s">
        <v>64</v>
      </c>
    </row>
    <row r="927">
      <c r="G927" s="19" t="s">
        <v>401</v>
      </c>
      <c r="H927" s="21">
        <v>200000</v>
      </c>
      <c r="I927" s="20" t="s">
        <v>64</v>
      </c>
    </row>
    <row r="928">
      <c r="G928" s="19" t="s">
        <v>487</v>
      </c>
      <c r="H928" s="21">
        <v>1500000</v>
      </c>
      <c r="I928" s="20" t="s">
        <v>64</v>
      </c>
    </row>
    <row r="929">
      <c r="G929" s="19" t="s">
        <v>432</v>
      </c>
      <c r="H929" s="21">
        <v>6900000</v>
      </c>
      <c r="I929" s="20" t="s">
        <v>64</v>
      </c>
    </row>
    <row r="930">
      <c r="G930" s="19" t="s">
        <v>315</v>
      </c>
      <c r="H930" s="21">
        <v>85000</v>
      </c>
      <c r="I930" s="20" t="s">
        <v>90</v>
      </c>
    </row>
    <row r="931">
      <c r="G931" s="19" t="s">
        <v>322</v>
      </c>
      <c r="H931" s="21">
        <v>295000</v>
      </c>
      <c r="I931" s="20" t="s">
        <v>90</v>
      </c>
    </row>
    <row r="932">
      <c r="G932" s="19" t="s">
        <v>325</v>
      </c>
      <c r="H932" s="21">
        <v>0</v>
      </c>
      <c r="I932" s="20" t="s">
        <v>90</v>
      </c>
    </row>
    <row r="933">
      <c r="G933" s="19" t="s">
        <v>103</v>
      </c>
      <c r="H933" s="21">
        <v>418000</v>
      </c>
      <c r="I933" s="20" t="s">
        <v>90</v>
      </c>
    </row>
    <row r="934">
      <c r="G934" s="19" t="s">
        <v>453</v>
      </c>
      <c r="H934" s="21">
        <v>85000</v>
      </c>
      <c r="I934" s="20" t="s">
        <v>90</v>
      </c>
    </row>
    <row r="935">
      <c r="G935" s="19" t="s">
        <v>359</v>
      </c>
      <c r="H935" s="21">
        <v>611111</v>
      </c>
      <c r="I935" s="20" t="s">
        <v>90</v>
      </c>
    </row>
    <row r="936">
      <c r="G936" s="19" t="s">
        <v>401</v>
      </c>
      <c r="H936" s="21">
        <v>200000</v>
      </c>
      <c r="I936" s="20" t="s">
        <v>64</v>
      </c>
    </row>
    <row r="937">
      <c r="G937" s="19" t="s">
        <v>427</v>
      </c>
      <c r="H937" s="21">
        <v>35000</v>
      </c>
      <c r="I937" s="20" t="s">
        <v>90</v>
      </c>
    </row>
    <row r="938">
      <c r="G938" s="19" t="s">
        <v>415</v>
      </c>
      <c r="H938" s="21">
        <v>35000</v>
      </c>
      <c r="I938" s="20" t="s">
        <v>90</v>
      </c>
    </row>
    <row r="939">
      <c r="G939" s="19" t="s">
        <v>465</v>
      </c>
      <c r="H939" s="21">
        <v>70000</v>
      </c>
      <c r="I939" s="20" t="s">
        <v>90</v>
      </c>
    </row>
    <row r="940">
      <c r="G940" s="19" t="s">
        <v>414</v>
      </c>
      <c r="H940" s="21">
        <v>350000</v>
      </c>
      <c r="I940" s="20" t="s">
        <v>90</v>
      </c>
    </row>
    <row r="941">
      <c r="G941" s="19" t="s">
        <v>403</v>
      </c>
      <c r="H941" s="21">
        <v>15000</v>
      </c>
      <c r="I941" s="20" t="s">
        <v>90</v>
      </c>
    </row>
    <row r="942">
      <c r="G942" s="19" t="s">
        <v>70</v>
      </c>
      <c r="H942" s="21">
        <v>48000</v>
      </c>
      <c r="I942" s="20" t="s">
        <v>64</v>
      </c>
    </row>
    <row r="943">
      <c r="G943" s="19" t="s">
        <v>359</v>
      </c>
      <c r="H943" s="21">
        <v>611111</v>
      </c>
      <c r="I943" s="20" t="s">
        <v>90</v>
      </c>
    </row>
    <row r="944">
      <c r="G944" s="19" t="s">
        <v>477</v>
      </c>
      <c r="H944" s="21">
        <v>2050000</v>
      </c>
      <c r="I944" s="20" t="s">
        <v>207</v>
      </c>
    </row>
    <row r="945">
      <c r="G945" s="19" t="s">
        <v>493</v>
      </c>
      <c r="H945" s="21">
        <v>325000</v>
      </c>
      <c r="I945" s="20" t="s">
        <v>90</v>
      </c>
    </row>
    <row r="946">
      <c r="G946" s="19" t="s">
        <v>494</v>
      </c>
      <c r="H946" s="21">
        <v>325000</v>
      </c>
      <c r="I946" s="20" t="s">
        <v>90</v>
      </c>
    </row>
    <row r="947">
      <c r="G947" s="19" t="s">
        <v>460</v>
      </c>
      <c r="H947" s="21">
        <v>62000</v>
      </c>
      <c r="I947" s="20" t="s">
        <v>90</v>
      </c>
    </row>
    <row r="948">
      <c r="G948" s="19" t="s">
        <v>419</v>
      </c>
      <c r="H948" s="21">
        <v>4900000</v>
      </c>
      <c r="I948" s="20" t="s">
        <v>64</v>
      </c>
    </row>
    <row r="949">
      <c r="G949" s="19" t="s">
        <v>464</v>
      </c>
      <c r="H949" s="21">
        <v>37000</v>
      </c>
      <c r="I949" s="20" t="s">
        <v>90</v>
      </c>
    </row>
    <row r="950">
      <c r="G950" s="19" t="s">
        <v>329</v>
      </c>
      <c r="H950" s="21">
        <v>85000</v>
      </c>
      <c r="I950" s="20" t="s">
        <v>90</v>
      </c>
    </row>
    <row r="951">
      <c r="G951" s="19" t="s">
        <v>335</v>
      </c>
      <c r="H951" s="21">
        <v>25000</v>
      </c>
      <c r="I951" s="20" t="s">
        <v>90</v>
      </c>
    </row>
    <row r="952">
      <c r="G952" s="19" t="s">
        <v>361</v>
      </c>
      <c r="H952" s="21">
        <v>611111</v>
      </c>
      <c r="I952" s="20" t="s">
        <v>90</v>
      </c>
    </row>
    <row r="953">
      <c r="G953" s="19" t="s">
        <v>320</v>
      </c>
      <c r="H953" s="21">
        <v>254000</v>
      </c>
      <c r="I953" s="20" t="s">
        <v>90</v>
      </c>
    </row>
    <row r="954">
      <c r="G954" s="19" t="s">
        <v>322</v>
      </c>
      <c r="H954" s="21">
        <v>295000</v>
      </c>
      <c r="I954" s="20" t="s">
        <v>90</v>
      </c>
    </row>
    <row r="955">
      <c r="G955" s="19" t="s">
        <v>287</v>
      </c>
      <c r="H955" s="21">
        <v>2074075</v>
      </c>
      <c r="I955" s="20" t="s">
        <v>90</v>
      </c>
    </row>
    <row r="956">
      <c r="G956" s="19" t="s">
        <v>453</v>
      </c>
      <c r="H956" s="21">
        <v>85000</v>
      </c>
      <c r="I956" s="20" t="s">
        <v>90</v>
      </c>
    </row>
    <row r="957">
      <c r="G957" s="19" t="s">
        <v>418</v>
      </c>
      <c r="H957" s="21">
        <v>1550000</v>
      </c>
      <c r="I957" s="20" t="s">
        <v>64</v>
      </c>
    </row>
    <row r="958">
      <c r="G958" s="19" t="s">
        <v>442</v>
      </c>
      <c r="H958" s="21">
        <v>300000</v>
      </c>
      <c r="I958" s="20" t="s">
        <v>64</v>
      </c>
    </row>
    <row r="959">
      <c r="G959" s="19" t="s">
        <v>425</v>
      </c>
      <c r="H959" s="21">
        <v>105000</v>
      </c>
      <c r="I959" s="20" t="s">
        <v>90</v>
      </c>
    </row>
    <row r="960">
      <c r="G960" s="19" t="s">
        <v>426</v>
      </c>
      <c r="H960" s="21">
        <v>45000</v>
      </c>
      <c r="I960" s="20" t="s">
        <v>90</v>
      </c>
    </row>
    <row r="961">
      <c r="G961" s="19" t="s">
        <v>453</v>
      </c>
      <c r="H961" s="21">
        <v>85000</v>
      </c>
      <c r="I961" s="20" t="s">
        <v>90</v>
      </c>
    </row>
    <row r="962">
      <c r="G962" s="19" t="s">
        <v>452</v>
      </c>
      <c r="H962" s="21">
        <v>0</v>
      </c>
      <c r="I962" s="20" t="s">
        <v>90</v>
      </c>
    </row>
    <row r="963">
      <c r="G963" s="19" t="s">
        <v>431</v>
      </c>
      <c r="H963" s="21">
        <v>55000</v>
      </c>
      <c r="I963" s="20" t="s">
        <v>90</v>
      </c>
    </row>
    <row r="964">
      <c r="G964" s="19" t="s">
        <v>410</v>
      </c>
      <c r="H964" s="21">
        <v>42000</v>
      </c>
      <c r="I964" s="20" t="s">
        <v>90</v>
      </c>
    </row>
    <row r="965">
      <c r="G965" s="19" t="s">
        <v>427</v>
      </c>
      <c r="H965" s="21">
        <v>35000</v>
      </c>
      <c r="I965" s="20" t="s">
        <v>90</v>
      </c>
    </row>
    <row r="966">
      <c r="G966" s="19" t="s">
        <v>376</v>
      </c>
      <c r="H966" s="21">
        <v>15000</v>
      </c>
      <c r="I966" s="20" t="s">
        <v>90</v>
      </c>
    </row>
    <row r="967">
      <c r="G967" s="19" t="s">
        <v>451</v>
      </c>
      <c r="H967" s="21">
        <v>35000</v>
      </c>
      <c r="I967" s="20" t="s">
        <v>90</v>
      </c>
    </row>
    <row r="968">
      <c r="G968" s="19" t="s">
        <v>466</v>
      </c>
      <c r="H968" s="21">
        <v>350000</v>
      </c>
      <c r="I968" s="20" t="s">
        <v>90</v>
      </c>
    </row>
    <row r="969">
      <c r="G969" s="19" t="s">
        <v>295</v>
      </c>
      <c r="H969" s="21">
        <v>0</v>
      </c>
      <c r="I969" s="20" t="s">
        <v>90</v>
      </c>
    </row>
    <row r="970">
      <c r="G970" s="19" t="s">
        <v>454</v>
      </c>
      <c r="H970" s="21">
        <v>40000</v>
      </c>
      <c r="I970" s="20" t="s">
        <v>90</v>
      </c>
    </row>
    <row r="971">
      <c r="G971" s="19" t="s">
        <v>425</v>
      </c>
      <c r="H971" s="21">
        <v>105000</v>
      </c>
      <c r="I971" s="20" t="s">
        <v>90</v>
      </c>
    </row>
    <row r="972">
      <c r="G972" s="19" t="s">
        <v>426</v>
      </c>
      <c r="H972" s="21">
        <v>45000</v>
      </c>
      <c r="I972" s="20" t="s">
        <v>90</v>
      </c>
    </row>
    <row r="973">
      <c r="G973" s="19" t="s">
        <v>414</v>
      </c>
      <c r="H973" s="21">
        <v>350000</v>
      </c>
      <c r="I973" s="20" t="s">
        <v>90</v>
      </c>
    </row>
    <row r="974">
      <c r="G974" s="19" t="s">
        <v>476</v>
      </c>
      <c r="H974" s="21">
        <v>130000</v>
      </c>
      <c r="I974" s="20" t="s">
        <v>90</v>
      </c>
    </row>
    <row r="975">
      <c r="G975" s="19" t="s">
        <v>488</v>
      </c>
      <c r="H975" s="21">
        <v>128000</v>
      </c>
      <c r="I975" s="20" t="s">
        <v>90</v>
      </c>
    </row>
    <row r="976">
      <c r="G976" s="19" t="s">
        <v>495</v>
      </c>
      <c r="H976" s="21">
        <v>450000</v>
      </c>
      <c r="I976" s="20" t="s">
        <v>90</v>
      </c>
    </row>
    <row r="977">
      <c r="G977" s="19" t="s">
        <v>496</v>
      </c>
      <c r="H977" s="21">
        <v>450000</v>
      </c>
      <c r="I977" s="20" t="s">
        <v>90</v>
      </c>
    </row>
    <row r="978">
      <c r="G978" s="19" t="s">
        <v>465</v>
      </c>
      <c r="H978" s="21">
        <v>70000</v>
      </c>
      <c r="I978" s="20" t="s">
        <v>90</v>
      </c>
    </row>
    <row r="979">
      <c r="G979" s="19" t="s">
        <v>405</v>
      </c>
      <c r="H979" s="21">
        <v>225000</v>
      </c>
      <c r="I979" s="20" t="s">
        <v>64</v>
      </c>
    </row>
    <row r="980">
      <c r="G980" s="19" t="s">
        <v>497</v>
      </c>
      <c r="I980" s="20" t="s">
        <v>498</v>
      </c>
    </row>
    <row r="981">
      <c r="G981" s="19" t="s">
        <v>499</v>
      </c>
      <c r="I981" s="20" t="s">
        <v>498</v>
      </c>
    </row>
    <row r="982">
      <c r="G982" s="19" t="s">
        <v>500</v>
      </c>
      <c r="I982" s="20" t="s">
        <v>498</v>
      </c>
    </row>
    <row r="983">
      <c r="G983" s="19" t="s">
        <v>501</v>
      </c>
      <c r="I983" s="20" t="s">
        <v>498</v>
      </c>
    </row>
    <row r="984">
      <c r="G984" s="19" t="s">
        <v>502</v>
      </c>
      <c r="I984" s="20" t="s">
        <v>498</v>
      </c>
    </row>
    <row r="985">
      <c r="G985" s="19" t="s">
        <v>221</v>
      </c>
      <c r="I985" s="20" t="s">
        <v>498</v>
      </c>
    </row>
    <row r="986">
      <c r="G986" s="19" t="s">
        <v>503</v>
      </c>
      <c r="I986" s="20" t="s">
        <v>498</v>
      </c>
    </row>
    <row r="987">
      <c r="G987" s="19" t="s">
        <v>504</v>
      </c>
      <c r="I987" s="20" t="s">
        <v>498</v>
      </c>
    </row>
    <row r="988">
      <c r="G988" s="19" t="s">
        <v>505</v>
      </c>
      <c r="I988" s="20" t="s">
        <v>498</v>
      </c>
    </row>
    <row r="989">
      <c r="G989" s="19" t="s">
        <v>506</v>
      </c>
      <c r="I989" s="20" t="s">
        <v>498</v>
      </c>
    </row>
    <row r="990">
      <c r="G990" s="19" t="s">
        <v>507</v>
      </c>
      <c r="I990" s="20" t="s">
        <v>498</v>
      </c>
    </row>
    <row r="991">
      <c r="G991" s="19" t="s">
        <v>335</v>
      </c>
      <c r="I991" s="20" t="s">
        <v>498</v>
      </c>
    </row>
    <row r="992">
      <c r="G992" s="19" t="s">
        <v>395</v>
      </c>
      <c r="I992" s="20" t="s">
        <v>498</v>
      </c>
    </row>
    <row r="993">
      <c r="G993" s="19" t="s">
        <v>508</v>
      </c>
      <c r="I993" s="20" t="s">
        <v>498</v>
      </c>
    </row>
    <row r="994">
      <c r="G994" s="19" t="s">
        <v>509</v>
      </c>
      <c r="I994" s="20" t="s">
        <v>498</v>
      </c>
    </row>
    <row r="995">
      <c r="G995" s="19" t="s">
        <v>510</v>
      </c>
      <c r="I995" s="20" t="s">
        <v>498</v>
      </c>
    </row>
    <row r="996">
      <c r="G996" s="19" t="s">
        <v>511</v>
      </c>
      <c r="I996" s="20" t="s">
        <v>498</v>
      </c>
    </row>
    <row r="997">
      <c r="G997" s="19" t="s">
        <v>512</v>
      </c>
      <c r="I997" s="20" t="s">
        <v>498</v>
      </c>
    </row>
    <row r="998">
      <c r="G998" s="19" t="s">
        <v>513</v>
      </c>
      <c r="I998" s="20" t="s">
        <v>498</v>
      </c>
    </row>
    <row r="999">
      <c r="G999" s="19" t="s">
        <v>514</v>
      </c>
      <c r="I999" s="20" t="s">
        <v>498</v>
      </c>
    </row>
    <row r="1000">
      <c r="G1000" s="19" t="s">
        <v>515</v>
      </c>
      <c r="I1000" s="20" t="s">
        <v>498</v>
      </c>
    </row>
    <row r="1001">
      <c r="G1001" s="19" t="s">
        <v>516</v>
      </c>
      <c r="I1001" s="20" t="s">
        <v>498</v>
      </c>
    </row>
    <row r="1002">
      <c r="G1002" s="19" t="s">
        <v>517</v>
      </c>
      <c r="I1002" s="20" t="s">
        <v>498</v>
      </c>
    </row>
    <row r="1003">
      <c r="G1003" s="19" t="s">
        <v>518</v>
      </c>
      <c r="I1003" s="20" t="s">
        <v>498</v>
      </c>
    </row>
    <row r="1004">
      <c r="G1004" s="19" t="s">
        <v>519</v>
      </c>
      <c r="I1004" s="20" t="s">
        <v>498</v>
      </c>
    </row>
    <row r="1005">
      <c r="G1005" s="19" t="s">
        <v>520</v>
      </c>
      <c r="I1005" s="20" t="s">
        <v>498</v>
      </c>
    </row>
    <row r="1006">
      <c r="G1006" s="19" t="s">
        <v>521</v>
      </c>
      <c r="I1006" s="20" t="s">
        <v>498</v>
      </c>
    </row>
    <row r="1007">
      <c r="G1007" s="19" t="s">
        <v>522</v>
      </c>
      <c r="I1007" s="20" t="s">
        <v>498</v>
      </c>
    </row>
    <row r="1008">
      <c r="G1008" s="19" t="s">
        <v>523</v>
      </c>
      <c r="I1008" s="20" t="s">
        <v>498</v>
      </c>
    </row>
    <row r="1009">
      <c r="G1009" s="19" t="s">
        <v>524</v>
      </c>
      <c r="I1009" s="20" t="s">
        <v>498</v>
      </c>
    </row>
    <row r="1010">
      <c r="G1010" s="19" t="s">
        <v>525</v>
      </c>
      <c r="I1010" s="20" t="s">
        <v>498</v>
      </c>
    </row>
    <row r="1011">
      <c r="G1011" s="19" t="s">
        <v>526</v>
      </c>
      <c r="I1011" s="20" t="s">
        <v>498</v>
      </c>
    </row>
    <row r="1012">
      <c r="G1012" s="19" t="s">
        <v>527</v>
      </c>
      <c r="I1012" s="20" t="s">
        <v>498</v>
      </c>
    </row>
    <row r="1013">
      <c r="G1013" s="19" t="s">
        <v>528</v>
      </c>
      <c r="I1013" s="20" t="s">
        <v>498</v>
      </c>
    </row>
    <row r="1014">
      <c r="G1014" s="19" t="s">
        <v>529</v>
      </c>
      <c r="I1014" s="20" t="s">
        <v>498</v>
      </c>
    </row>
    <row r="1015">
      <c r="G1015" s="19" t="s">
        <v>530</v>
      </c>
      <c r="I1015" s="20" t="s">
        <v>498</v>
      </c>
    </row>
    <row r="1016">
      <c r="G1016" s="19" t="s">
        <v>531</v>
      </c>
      <c r="I1016" s="20" t="s">
        <v>498</v>
      </c>
    </row>
    <row r="1017">
      <c r="G1017" s="19" t="s">
        <v>532</v>
      </c>
      <c r="I1017" s="20" t="s">
        <v>498</v>
      </c>
    </row>
    <row r="1018">
      <c r="G1018" s="19" t="s">
        <v>533</v>
      </c>
      <c r="I1018" s="20" t="s">
        <v>498</v>
      </c>
    </row>
    <row r="1019">
      <c r="G1019" s="19" t="s">
        <v>534</v>
      </c>
      <c r="I1019" s="20" t="s">
        <v>498</v>
      </c>
    </row>
    <row r="1020">
      <c r="G1020" s="19" t="s">
        <v>535</v>
      </c>
      <c r="I1020" s="20" t="s">
        <v>498</v>
      </c>
    </row>
    <row r="1021">
      <c r="G1021" s="19" t="s">
        <v>536</v>
      </c>
      <c r="I1021" s="20" t="s">
        <v>498</v>
      </c>
    </row>
    <row r="1022">
      <c r="G1022" s="19" t="s">
        <v>537</v>
      </c>
      <c r="I1022" s="20" t="s">
        <v>498</v>
      </c>
    </row>
    <row r="1023">
      <c r="G1023" s="19" t="s">
        <v>538</v>
      </c>
      <c r="I1023" s="20" t="s">
        <v>498</v>
      </c>
    </row>
    <row r="1024">
      <c r="G1024" s="19" t="s">
        <v>539</v>
      </c>
      <c r="I1024" s="20" t="s">
        <v>498</v>
      </c>
    </row>
    <row r="1025">
      <c r="G1025" s="19" t="s">
        <v>540</v>
      </c>
      <c r="I1025" s="20" t="s">
        <v>498</v>
      </c>
    </row>
    <row r="1026">
      <c r="G1026" s="19" t="s">
        <v>519</v>
      </c>
      <c r="I1026" s="20" t="s">
        <v>498</v>
      </c>
    </row>
    <row r="1027">
      <c r="G1027" s="19" t="s">
        <v>520</v>
      </c>
      <c r="I1027" s="20" t="s">
        <v>498</v>
      </c>
    </row>
    <row r="1028">
      <c r="G1028" s="19" t="s">
        <v>541</v>
      </c>
      <c r="I1028" s="20" t="s">
        <v>498</v>
      </c>
    </row>
    <row r="1029">
      <c r="G1029" s="19" t="s">
        <v>516</v>
      </c>
      <c r="I1029" s="20" t="s">
        <v>498</v>
      </c>
    </row>
    <row r="1030">
      <c r="G1030" s="19" t="s">
        <v>522</v>
      </c>
      <c r="I1030" s="20" t="s">
        <v>498</v>
      </c>
    </row>
    <row r="1031">
      <c r="G1031" s="19" t="s">
        <v>542</v>
      </c>
      <c r="I1031" s="20" t="s">
        <v>498</v>
      </c>
    </row>
    <row r="1032">
      <c r="G1032" s="19" t="s">
        <v>543</v>
      </c>
      <c r="I1032" s="20" t="s">
        <v>498</v>
      </c>
    </row>
    <row r="1033">
      <c r="G1033" s="19" t="s">
        <v>544</v>
      </c>
      <c r="I1033" s="20" t="s">
        <v>498</v>
      </c>
    </row>
    <row r="1034">
      <c r="G1034" s="19" t="s">
        <v>394</v>
      </c>
      <c r="I1034" s="20" t="s">
        <v>545</v>
      </c>
    </row>
    <row r="1035">
      <c r="G1035" s="19" t="s">
        <v>546</v>
      </c>
      <c r="I1035" s="20" t="s">
        <v>545</v>
      </c>
    </row>
    <row r="1036">
      <c r="G1036" s="19" t="s">
        <v>394</v>
      </c>
      <c r="I1036" s="20" t="s">
        <v>545</v>
      </c>
    </row>
    <row r="1037">
      <c r="G1037" s="19" t="s">
        <v>547</v>
      </c>
      <c r="I1037" s="20" t="s">
        <v>548</v>
      </c>
    </row>
    <row r="1038">
      <c r="G1038" s="19" t="s">
        <v>549</v>
      </c>
      <c r="I1038" s="20" t="s">
        <v>548</v>
      </c>
    </row>
    <row r="1039">
      <c r="G1039" s="19" t="s">
        <v>550</v>
      </c>
      <c r="I1039" s="20" t="s">
        <v>545</v>
      </c>
    </row>
    <row r="1040">
      <c r="G1040" s="19" t="s">
        <v>551</v>
      </c>
      <c r="I1040" s="20" t="s">
        <v>545</v>
      </c>
    </row>
    <row r="1041">
      <c r="G1041" s="19" t="s">
        <v>552</v>
      </c>
      <c r="I1041" s="20" t="s">
        <v>545</v>
      </c>
    </row>
    <row r="1042">
      <c r="G1042" s="19" t="s">
        <v>553</v>
      </c>
      <c r="I1042" s="20" t="s">
        <v>498</v>
      </c>
    </row>
    <row r="1043">
      <c r="G1043" s="19" t="s">
        <v>554</v>
      </c>
      <c r="I1043" s="20" t="s">
        <v>545</v>
      </c>
    </row>
    <row r="1044">
      <c r="G1044" s="19" t="s">
        <v>436</v>
      </c>
      <c r="I1044" s="20" t="s">
        <v>498</v>
      </c>
    </row>
    <row r="1045">
      <c r="G1045" s="19" t="s">
        <v>555</v>
      </c>
      <c r="I1045" s="20" t="s">
        <v>498</v>
      </c>
    </row>
    <row r="1046">
      <c r="G1046" s="19" t="s">
        <v>556</v>
      </c>
      <c r="I1046" s="20" t="s">
        <v>498</v>
      </c>
    </row>
    <row r="1047">
      <c r="G1047" s="19" t="s">
        <v>385</v>
      </c>
      <c r="I1047" s="20" t="s">
        <v>498</v>
      </c>
    </row>
    <row r="1048">
      <c r="G1048" s="19" t="s">
        <v>221</v>
      </c>
      <c r="I1048" s="20" t="s">
        <v>498</v>
      </c>
    </row>
    <row r="1049">
      <c r="G1049" s="19" t="s">
        <v>503</v>
      </c>
      <c r="I1049" s="20" t="s">
        <v>498</v>
      </c>
    </row>
    <row r="1050">
      <c r="G1050" s="19" t="s">
        <v>504</v>
      </c>
      <c r="I1050" s="20" t="s">
        <v>498</v>
      </c>
    </row>
    <row r="1051">
      <c r="G1051" s="19" t="s">
        <v>505</v>
      </c>
      <c r="I1051" s="20" t="s">
        <v>498</v>
      </c>
    </row>
    <row r="1052">
      <c r="G1052" s="19" t="s">
        <v>506</v>
      </c>
      <c r="I1052" s="20" t="s">
        <v>498</v>
      </c>
    </row>
    <row r="1053">
      <c r="G1053" s="19" t="s">
        <v>507</v>
      </c>
      <c r="I1053" s="20" t="s">
        <v>498</v>
      </c>
    </row>
    <row r="1054">
      <c r="G1054" s="19" t="s">
        <v>557</v>
      </c>
      <c r="I1054" s="20" t="s">
        <v>498</v>
      </c>
    </row>
    <row r="1055">
      <c r="G1055" s="19" t="s">
        <v>558</v>
      </c>
      <c r="I1055" s="20" t="s">
        <v>498</v>
      </c>
    </row>
    <row r="1056">
      <c r="G1056" s="19" t="s">
        <v>559</v>
      </c>
      <c r="I1056" s="20" t="s">
        <v>498</v>
      </c>
    </row>
    <row r="1057">
      <c r="G1057" s="19" t="s">
        <v>560</v>
      </c>
      <c r="I1057" s="20" t="s">
        <v>498</v>
      </c>
    </row>
    <row r="1058">
      <c r="G1058" s="19" t="s">
        <v>561</v>
      </c>
      <c r="I1058" s="20" t="s">
        <v>498</v>
      </c>
    </row>
    <row r="1059">
      <c r="G1059" s="19" t="s">
        <v>562</v>
      </c>
      <c r="I1059" s="20" t="s">
        <v>498</v>
      </c>
    </row>
    <row r="1060">
      <c r="G1060" s="19" t="s">
        <v>563</v>
      </c>
      <c r="I1060" s="20" t="s">
        <v>498</v>
      </c>
    </row>
    <row r="1061">
      <c r="G1061" s="19" t="s">
        <v>564</v>
      </c>
      <c r="I1061" s="20" t="s">
        <v>498</v>
      </c>
    </row>
    <row r="1062">
      <c r="G1062" s="19" t="s">
        <v>565</v>
      </c>
      <c r="I1062" s="20" t="s">
        <v>498</v>
      </c>
    </row>
    <row r="1063">
      <c r="G1063" s="19" t="s">
        <v>566</v>
      </c>
      <c r="I1063" s="20" t="s">
        <v>498</v>
      </c>
    </row>
    <row r="1064">
      <c r="G1064" s="19" t="s">
        <v>567</v>
      </c>
      <c r="I1064" s="20" t="s">
        <v>498</v>
      </c>
    </row>
    <row r="1065">
      <c r="G1065" s="19" t="s">
        <v>568</v>
      </c>
      <c r="I1065" s="20" t="s">
        <v>498</v>
      </c>
    </row>
    <row r="1066">
      <c r="G1066" s="19" t="s">
        <v>569</v>
      </c>
      <c r="I1066" s="20" t="s">
        <v>498</v>
      </c>
    </row>
    <row r="1067">
      <c r="G1067" s="19" t="s">
        <v>570</v>
      </c>
      <c r="I1067" s="20" t="s">
        <v>498</v>
      </c>
    </row>
    <row r="1068">
      <c r="G1068" s="19" t="s">
        <v>571</v>
      </c>
      <c r="I1068" s="20" t="s">
        <v>498</v>
      </c>
    </row>
    <row r="1069">
      <c r="G1069" s="19" t="s">
        <v>572</v>
      </c>
      <c r="I1069" s="20" t="s">
        <v>498</v>
      </c>
    </row>
    <row r="1070">
      <c r="G1070" s="19" t="s">
        <v>573</v>
      </c>
      <c r="I1070" s="20" t="s">
        <v>498</v>
      </c>
    </row>
    <row r="1071">
      <c r="G1071" s="19" t="s">
        <v>574</v>
      </c>
      <c r="I1071" s="20" t="s">
        <v>498</v>
      </c>
    </row>
    <row r="1072">
      <c r="G1072" s="19" t="s">
        <v>575</v>
      </c>
      <c r="I1072" s="20" t="s">
        <v>498</v>
      </c>
    </row>
    <row r="1073">
      <c r="G1073" s="19" t="s">
        <v>576</v>
      </c>
      <c r="I1073" s="20" t="s">
        <v>498</v>
      </c>
    </row>
    <row r="1074">
      <c r="G1074" s="19" t="s">
        <v>577</v>
      </c>
      <c r="I1074" s="20" t="s">
        <v>498</v>
      </c>
    </row>
    <row r="1075">
      <c r="G1075" s="19" t="s">
        <v>578</v>
      </c>
      <c r="I1075" s="20" t="s">
        <v>498</v>
      </c>
    </row>
    <row r="1076">
      <c r="G1076" s="19" t="s">
        <v>579</v>
      </c>
      <c r="I1076" s="20" t="s">
        <v>498</v>
      </c>
    </row>
    <row r="1077">
      <c r="G1077" s="19" t="s">
        <v>580</v>
      </c>
      <c r="I1077" s="20" t="s">
        <v>498</v>
      </c>
    </row>
    <row r="1078">
      <c r="G1078" s="19" t="s">
        <v>581</v>
      </c>
      <c r="I1078" s="20" t="s">
        <v>498</v>
      </c>
    </row>
    <row r="1079">
      <c r="G1079" s="19" t="s">
        <v>582</v>
      </c>
      <c r="I1079" s="20" t="s">
        <v>498</v>
      </c>
    </row>
    <row r="1080">
      <c r="G1080" s="19" t="s">
        <v>583</v>
      </c>
      <c r="I1080" s="20" t="s">
        <v>498</v>
      </c>
    </row>
    <row r="1081">
      <c r="G1081" s="19" t="s">
        <v>584</v>
      </c>
      <c r="I1081" s="20" t="s">
        <v>498</v>
      </c>
    </row>
    <row r="1082">
      <c r="G1082" s="19" t="s">
        <v>585</v>
      </c>
      <c r="I1082" s="20" t="s">
        <v>498</v>
      </c>
    </row>
    <row r="1083">
      <c r="G1083" s="19" t="s">
        <v>586</v>
      </c>
      <c r="I1083" s="20" t="s">
        <v>498</v>
      </c>
    </row>
    <row r="1084">
      <c r="G1084" s="19" t="s">
        <v>587</v>
      </c>
      <c r="I1084" s="20" t="s">
        <v>498</v>
      </c>
    </row>
    <row r="1085">
      <c r="G1085" s="19" t="s">
        <v>588</v>
      </c>
      <c r="I1085" s="20" t="s">
        <v>498</v>
      </c>
    </row>
    <row r="1086">
      <c r="G1086" s="19" t="s">
        <v>589</v>
      </c>
      <c r="I1086" s="20" t="s">
        <v>498</v>
      </c>
    </row>
    <row r="1087">
      <c r="G1087" s="19" t="s">
        <v>590</v>
      </c>
      <c r="I1087" s="20" t="s">
        <v>498</v>
      </c>
    </row>
    <row r="1088">
      <c r="G1088" s="19" t="s">
        <v>591</v>
      </c>
      <c r="I1088" s="20" t="s">
        <v>498</v>
      </c>
    </row>
    <row r="1089">
      <c r="G1089" s="19" t="s">
        <v>592</v>
      </c>
      <c r="I1089" s="20" t="s">
        <v>498</v>
      </c>
    </row>
    <row r="1090">
      <c r="G1090" s="19" t="s">
        <v>593</v>
      </c>
      <c r="I1090" s="20" t="s">
        <v>498</v>
      </c>
    </row>
    <row r="1091">
      <c r="G1091" s="19" t="s">
        <v>594</v>
      </c>
      <c r="I1091" s="20" t="s">
        <v>498</v>
      </c>
    </row>
    <row r="1092">
      <c r="G1092" s="19" t="s">
        <v>595</v>
      </c>
      <c r="I1092" s="20" t="s">
        <v>498</v>
      </c>
    </row>
    <row r="1093">
      <c r="G1093" s="19" t="s">
        <v>596</v>
      </c>
      <c r="I1093" s="20" t="s">
        <v>498</v>
      </c>
    </row>
    <row r="1094">
      <c r="G1094" s="19" t="s">
        <v>597</v>
      </c>
      <c r="I1094" s="20" t="s">
        <v>498</v>
      </c>
    </row>
    <row r="1095">
      <c r="G1095" s="19" t="s">
        <v>598</v>
      </c>
      <c r="I1095" s="20" t="s">
        <v>498</v>
      </c>
    </row>
    <row r="1096">
      <c r="G1096" s="19" t="s">
        <v>599</v>
      </c>
      <c r="I1096" s="20" t="s">
        <v>498</v>
      </c>
    </row>
    <row r="1097">
      <c r="G1097" s="19" t="s">
        <v>600</v>
      </c>
      <c r="I1097" s="20" t="s">
        <v>498</v>
      </c>
    </row>
    <row r="1098">
      <c r="G1098" s="19" t="s">
        <v>601</v>
      </c>
      <c r="I1098" s="20" t="s">
        <v>498</v>
      </c>
    </row>
    <row r="1099">
      <c r="G1099" s="19" t="s">
        <v>602</v>
      </c>
      <c r="I1099" s="20" t="s">
        <v>498</v>
      </c>
    </row>
    <row r="1100">
      <c r="G1100" s="19" t="s">
        <v>603</v>
      </c>
      <c r="I1100" s="20" t="s">
        <v>498</v>
      </c>
    </row>
    <row r="1101">
      <c r="G1101" s="19" t="s">
        <v>604</v>
      </c>
      <c r="I1101" s="20" t="s">
        <v>498</v>
      </c>
    </row>
    <row r="1102">
      <c r="G1102" s="19" t="s">
        <v>605</v>
      </c>
      <c r="I1102" s="20" t="s">
        <v>498</v>
      </c>
    </row>
    <row r="1103">
      <c r="G1103" s="19" t="s">
        <v>606</v>
      </c>
      <c r="I1103" s="20" t="s">
        <v>498</v>
      </c>
    </row>
    <row r="1104">
      <c r="G1104" s="19" t="s">
        <v>607</v>
      </c>
      <c r="I1104" s="20" t="s">
        <v>498</v>
      </c>
    </row>
    <row r="1105">
      <c r="G1105" s="19" t="s">
        <v>608</v>
      </c>
      <c r="I1105" s="20" t="s">
        <v>498</v>
      </c>
    </row>
    <row r="1106">
      <c r="G1106" s="19" t="s">
        <v>609</v>
      </c>
      <c r="I1106" s="20" t="s">
        <v>498</v>
      </c>
    </row>
    <row r="1107">
      <c r="G1107" s="19" t="s">
        <v>610</v>
      </c>
      <c r="I1107" s="20" t="s">
        <v>498</v>
      </c>
    </row>
    <row r="1108">
      <c r="G1108" s="19" t="s">
        <v>611</v>
      </c>
      <c r="I1108" s="20" t="s">
        <v>498</v>
      </c>
    </row>
    <row r="1109">
      <c r="G1109" s="19" t="s">
        <v>612</v>
      </c>
      <c r="I1109" s="20" t="s">
        <v>498</v>
      </c>
    </row>
    <row r="1110">
      <c r="G1110" s="19" t="s">
        <v>613</v>
      </c>
      <c r="I1110" s="20" t="s">
        <v>498</v>
      </c>
    </row>
    <row r="1111">
      <c r="G1111" s="19" t="s">
        <v>614</v>
      </c>
      <c r="I1111" s="20" t="s">
        <v>498</v>
      </c>
    </row>
    <row r="1112">
      <c r="G1112" s="19" t="s">
        <v>615</v>
      </c>
      <c r="I1112" s="20" t="s">
        <v>498</v>
      </c>
    </row>
    <row r="1113">
      <c r="G1113" s="19" t="s">
        <v>616</v>
      </c>
      <c r="I1113" s="20" t="s">
        <v>498</v>
      </c>
    </row>
    <row r="1114">
      <c r="G1114" s="19" t="s">
        <v>617</v>
      </c>
      <c r="I1114" s="20" t="s">
        <v>498</v>
      </c>
    </row>
    <row r="1115">
      <c r="G1115" s="19" t="s">
        <v>602</v>
      </c>
      <c r="I1115" s="20" t="s">
        <v>498</v>
      </c>
    </row>
    <row r="1116">
      <c r="G1116" s="19" t="s">
        <v>603</v>
      </c>
      <c r="I1116" s="20" t="s">
        <v>498</v>
      </c>
    </row>
    <row r="1117">
      <c r="G1117" s="19" t="s">
        <v>618</v>
      </c>
      <c r="I1117" s="20" t="s">
        <v>498</v>
      </c>
    </row>
    <row r="1118">
      <c r="G1118" s="19" t="s">
        <v>619</v>
      </c>
      <c r="I1118" s="20" t="s">
        <v>498</v>
      </c>
    </row>
    <row r="1119">
      <c r="G1119" s="19" t="s">
        <v>620</v>
      </c>
      <c r="I1119" s="20" t="s">
        <v>498</v>
      </c>
    </row>
    <row r="1120">
      <c r="G1120" s="19" t="s">
        <v>621</v>
      </c>
      <c r="I1120" s="20" t="s">
        <v>498</v>
      </c>
    </row>
    <row r="1121">
      <c r="G1121" s="19" t="s">
        <v>622</v>
      </c>
      <c r="I1121" s="20" t="s">
        <v>498</v>
      </c>
    </row>
    <row r="1122">
      <c r="G1122" s="19" t="s">
        <v>623</v>
      </c>
      <c r="I1122" s="20" t="s">
        <v>498</v>
      </c>
    </row>
    <row r="1123">
      <c r="G1123" s="19" t="s">
        <v>624</v>
      </c>
      <c r="I1123" s="20" t="s">
        <v>498</v>
      </c>
    </row>
    <row r="1124">
      <c r="G1124" s="19" t="s">
        <v>625</v>
      </c>
      <c r="I1124" s="20" t="s">
        <v>498</v>
      </c>
    </row>
    <row r="1125">
      <c r="G1125" s="19" t="s">
        <v>626</v>
      </c>
      <c r="I1125" s="20" t="s">
        <v>498</v>
      </c>
    </row>
    <row r="1126">
      <c r="G1126" s="19" t="s">
        <v>627</v>
      </c>
      <c r="I1126" s="20" t="s">
        <v>498</v>
      </c>
    </row>
    <row r="1127">
      <c r="G1127" s="19" t="s">
        <v>607</v>
      </c>
      <c r="I1127" s="20" t="s">
        <v>498</v>
      </c>
    </row>
    <row r="1128">
      <c r="G1128" s="19" t="s">
        <v>608</v>
      </c>
      <c r="I1128" s="20" t="s">
        <v>498</v>
      </c>
    </row>
    <row r="1129">
      <c r="G1129" s="19" t="s">
        <v>609</v>
      </c>
      <c r="I1129" s="20" t="s">
        <v>498</v>
      </c>
    </row>
    <row r="1130">
      <c r="G1130" s="19" t="s">
        <v>615</v>
      </c>
      <c r="I1130" s="20" t="s">
        <v>498</v>
      </c>
    </row>
    <row r="1131">
      <c r="G1131" s="19" t="s">
        <v>617</v>
      </c>
      <c r="I1131" s="20" t="s">
        <v>498</v>
      </c>
    </row>
    <row r="1132">
      <c r="G1132" s="19" t="s">
        <v>602</v>
      </c>
      <c r="I1132" s="20" t="s">
        <v>498</v>
      </c>
    </row>
    <row r="1133">
      <c r="G1133" s="19" t="s">
        <v>603</v>
      </c>
      <c r="I1133" s="20" t="s">
        <v>498</v>
      </c>
    </row>
    <row r="1134">
      <c r="G1134" s="19" t="s">
        <v>618</v>
      </c>
      <c r="I1134" s="20" t="s">
        <v>498</v>
      </c>
    </row>
    <row r="1135">
      <c r="G1135" s="19" t="s">
        <v>619</v>
      </c>
      <c r="I1135" s="20" t="s">
        <v>498</v>
      </c>
    </row>
    <row r="1136">
      <c r="G1136" s="19" t="s">
        <v>620</v>
      </c>
      <c r="I1136" s="20" t="s">
        <v>498</v>
      </c>
    </row>
    <row r="1137">
      <c r="G1137" s="19" t="s">
        <v>621</v>
      </c>
      <c r="I1137" s="20" t="s">
        <v>498</v>
      </c>
    </row>
    <row r="1138">
      <c r="G1138" s="19" t="s">
        <v>628</v>
      </c>
      <c r="I1138" s="20" t="s">
        <v>498</v>
      </c>
    </row>
    <row r="1139">
      <c r="G1139" s="19" t="s">
        <v>604</v>
      </c>
      <c r="I1139" s="20" t="s">
        <v>498</v>
      </c>
    </row>
    <row r="1140">
      <c r="G1140" s="19" t="s">
        <v>610</v>
      </c>
      <c r="I1140" s="20" t="s">
        <v>498</v>
      </c>
    </row>
    <row r="1141">
      <c r="G1141" s="19" t="s">
        <v>611</v>
      </c>
      <c r="I1141" s="20" t="s">
        <v>498</v>
      </c>
    </row>
    <row r="1142">
      <c r="G1142" s="19" t="s">
        <v>612</v>
      </c>
      <c r="I1142" s="20" t="s">
        <v>498</v>
      </c>
    </row>
    <row r="1143">
      <c r="G1143" s="19" t="s">
        <v>615</v>
      </c>
      <c r="I1143" s="20" t="s">
        <v>498</v>
      </c>
    </row>
    <row r="1144">
      <c r="G1144" s="19" t="s">
        <v>617</v>
      </c>
      <c r="I1144" s="20" t="s">
        <v>498</v>
      </c>
    </row>
    <row r="1145">
      <c r="G1145" s="19" t="s">
        <v>618</v>
      </c>
      <c r="I1145" s="20" t="s">
        <v>498</v>
      </c>
    </row>
    <row r="1146">
      <c r="G1146" s="19" t="s">
        <v>619</v>
      </c>
      <c r="I1146" s="20" t="s">
        <v>498</v>
      </c>
    </row>
    <row r="1147">
      <c r="G1147" s="19" t="s">
        <v>620</v>
      </c>
      <c r="I1147" s="20" t="s">
        <v>498</v>
      </c>
    </row>
    <row r="1148">
      <c r="G1148" s="19" t="s">
        <v>621</v>
      </c>
      <c r="I1148" s="20" t="s">
        <v>498</v>
      </c>
    </row>
    <row r="1149">
      <c r="G1149" s="19" t="s">
        <v>622</v>
      </c>
      <c r="I1149" s="20" t="s">
        <v>498</v>
      </c>
    </row>
    <row r="1150">
      <c r="G1150" s="19" t="s">
        <v>623</v>
      </c>
      <c r="I1150" s="20" t="s">
        <v>498</v>
      </c>
    </row>
    <row r="1151">
      <c r="G1151" s="19" t="s">
        <v>624</v>
      </c>
      <c r="I1151" s="20" t="s">
        <v>498</v>
      </c>
    </row>
    <row r="1152">
      <c r="G1152" s="19" t="s">
        <v>625</v>
      </c>
      <c r="I1152" s="20" t="s">
        <v>498</v>
      </c>
    </row>
    <row r="1153">
      <c r="G1153" s="19" t="s">
        <v>629</v>
      </c>
      <c r="I1153" s="20" t="s">
        <v>498</v>
      </c>
    </row>
    <row r="1154">
      <c r="G1154" s="19" t="s">
        <v>630</v>
      </c>
      <c r="I1154" s="20" t="s">
        <v>498</v>
      </c>
    </row>
    <row r="1155">
      <c r="G1155" s="19" t="s">
        <v>631</v>
      </c>
      <c r="I1155" s="20" t="s">
        <v>498</v>
      </c>
    </row>
    <row r="1156">
      <c r="G1156" s="19" t="s">
        <v>632</v>
      </c>
      <c r="I1156" s="20" t="s">
        <v>498</v>
      </c>
    </row>
    <row r="1157">
      <c r="G1157" s="19" t="s">
        <v>523</v>
      </c>
      <c r="I1157" s="20" t="s">
        <v>498</v>
      </c>
    </row>
    <row r="1158">
      <c r="G1158" s="19" t="s">
        <v>633</v>
      </c>
      <c r="I1158" s="20" t="s">
        <v>498</v>
      </c>
    </row>
    <row r="1159">
      <c r="G1159" s="19" t="s">
        <v>634</v>
      </c>
      <c r="I1159" s="20" t="s">
        <v>498</v>
      </c>
    </row>
    <row r="1160">
      <c r="G1160" s="19" t="s">
        <v>635</v>
      </c>
      <c r="I1160" s="20" t="s">
        <v>498</v>
      </c>
    </row>
    <row r="1161">
      <c r="G1161" s="19" t="s">
        <v>636</v>
      </c>
      <c r="I1161" s="20" t="s">
        <v>498</v>
      </c>
    </row>
    <row r="1162">
      <c r="G1162" s="19" t="s">
        <v>637</v>
      </c>
      <c r="I1162" s="20" t="s">
        <v>498</v>
      </c>
    </row>
    <row r="1163">
      <c r="G1163" s="19" t="s">
        <v>638</v>
      </c>
      <c r="I1163" s="20" t="s">
        <v>498</v>
      </c>
    </row>
    <row r="1164">
      <c r="G1164" s="19" t="s">
        <v>639</v>
      </c>
      <c r="I1164" s="20" t="s">
        <v>498</v>
      </c>
    </row>
    <row r="1165">
      <c r="G1165" s="19" t="s">
        <v>640</v>
      </c>
      <c r="I1165" s="20" t="s">
        <v>498</v>
      </c>
    </row>
    <row r="1166">
      <c r="G1166" s="19" t="s">
        <v>641</v>
      </c>
      <c r="I1166" s="20" t="s">
        <v>498</v>
      </c>
    </row>
    <row r="1167">
      <c r="G1167" s="19" t="s">
        <v>642</v>
      </c>
      <c r="I1167" s="20" t="s">
        <v>498</v>
      </c>
    </row>
    <row r="1168">
      <c r="G1168" s="19" t="s">
        <v>643</v>
      </c>
      <c r="I1168" s="20" t="s">
        <v>498</v>
      </c>
    </row>
    <row r="1169">
      <c r="G1169" s="19" t="s">
        <v>644</v>
      </c>
      <c r="I1169" s="20" t="s">
        <v>498</v>
      </c>
    </row>
    <row r="1170">
      <c r="G1170" s="19" t="s">
        <v>283</v>
      </c>
      <c r="I1170" s="20" t="s">
        <v>498</v>
      </c>
    </row>
    <row r="1171">
      <c r="G1171" s="19" t="s">
        <v>103</v>
      </c>
      <c r="I1171" s="20" t="s">
        <v>498</v>
      </c>
    </row>
    <row r="1172">
      <c r="G1172" s="19" t="s">
        <v>645</v>
      </c>
      <c r="I1172" s="20" t="s">
        <v>498</v>
      </c>
    </row>
    <row r="1173">
      <c r="G1173" s="19" t="s">
        <v>646</v>
      </c>
      <c r="I1173" s="20" t="s">
        <v>498</v>
      </c>
    </row>
    <row r="1174">
      <c r="G1174" s="19" t="s">
        <v>647</v>
      </c>
      <c r="I1174" s="20" t="s">
        <v>498</v>
      </c>
    </row>
    <row r="1175">
      <c r="G1175" s="19" t="s">
        <v>221</v>
      </c>
      <c r="I1175" s="20" t="s">
        <v>498</v>
      </c>
    </row>
    <row r="1176">
      <c r="G1176" s="19" t="s">
        <v>503</v>
      </c>
      <c r="I1176" s="20" t="s">
        <v>498</v>
      </c>
    </row>
    <row r="1177">
      <c r="G1177" s="19" t="s">
        <v>504</v>
      </c>
      <c r="I1177" s="20" t="s">
        <v>498</v>
      </c>
    </row>
    <row r="1178">
      <c r="G1178" s="19" t="s">
        <v>505</v>
      </c>
      <c r="I1178" s="20" t="s">
        <v>498</v>
      </c>
    </row>
    <row r="1179">
      <c r="G1179" s="19" t="s">
        <v>506</v>
      </c>
      <c r="I1179" s="20" t="s">
        <v>498</v>
      </c>
    </row>
    <row r="1180">
      <c r="G1180" s="19" t="s">
        <v>507</v>
      </c>
      <c r="I1180" s="20" t="s">
        <v>498</v>
      </c>
    </row>
    <row r="1181">
      <c r="G1181" s="19" t="s">
        <v>557</v>
      </c>
      <c r="I1181" s="20" t="s">
        <v>498</v>
      </c>
    </row>
    <row r="1182">
      <c r="G1182" s="19" t="s">
        <v>558</v>
      </c>
      <c r="I1182" s="20" t="s">
        <v>498</v>
      </c>
    </row>
    <row r="1183">
      <c r="G1183" s="19" t="s">
        <v>559</v>
      </c>
      <c r="I1183" s="20" t="s">
        <v>498</v>
      </c>
    </row>
    <row r="1184">
      <c r="G1184" s="19" t="s">
        <v>641</v>
      </c>
      <c r="I1184" s="20" t="s">
        <v>498</v>
      </c>
    </row>
    <row r="1185">
      <c r="G1185" s="19" t="s">
        <v>635</v>
      </c>
      <c r="I1185" s="20" t="s">
        <v>498</v>
      </c>
    </row>
    <row r="1186">
      <c r="G1186" s="19" t="s">
        <v>642</v>
      </c>
      <c r="I1186" s="20" t="s">
        <v>498</v>
      </c>
    </row>
    <row r="1187">
      <c r="G1187" s="19" t="s">
        <v>636</v>
      </c>
      <c r="I1187" s="20" t="s">
        <v>498</v>
      </c>
    </row>
    <row r="1188">
      <c r="G1188" s="19" t="s">
        <v>643</v>
      </c>
      <c r="I1188" s="20" t="s">
        <v>498</v>
      </c>
    </row>
    <row r="1189">
      <c r="G1189" s="19" t="s">
        <v>644</v>
      </c>
      <c r="I1189" s="20" t="s">
        <v>498</v>
      </c>
    </row>
    <row r="1190">
      <c r="G1190" s="19" t="s">
        <v>638</v>
      </c>
      <c r="I1190" s="20" t="s">
        <v>498</v>
      </c>
    </row>
    <row r="1191">
      <c r="G1191" s="19" t="s">
        <v>639</v>
      </c>
      <c r="I1191" s="20" t="s">
        <v>498</v>
      </c>
    </row>
    <row r="1192">
      <c r="G1192" s="19" t="s">
        <v>640</v>
      </c>
      <c r="I1192" s="20" t="s">
        <v>498</v>
      </c>
    </row>
    <row r="1193">
      <c r="G1193" s="19" t="s">
        <v>648</v>
      </c>
      <c r="I1193" s="20" t="s">
        <v>498</v>
      </c>
    </row>
    <row r="1194">
      <c r="G1194" s="19" t="s">
        <v>634</v>
      </c>
      <c r="I1194" s="20" t="s">
        <v>498</v>
      </c>
    </row>
    <row r="1195">
      <c r="G1195" s="19" t="s">
        <v>400</v>
      </c>
      <c r="I1195" s="20" t="s">
        <v>498</v>
      </c>
    </row>
    <row r="1196">
      <c r="G1196" s="19" t="s">
        <v>244</v>
      </c>
      <c r="I1196" s="20" t="s">
        <v>498</v>
      </c>
    </row>
    <row r="1197">
      <c r="G1197" s="19" t="s">
        <v>649</v>
      </c>
      <c r="I1197" s="20" t="s">
        <v>545</v>
      </c>
    </row>
    <row r="1198">
      <c r="G1198" s="19" t="s">
        <v>144</v>
      </c>
      <c r="I1198" s="20" t="s">
        <v>545</v>
      </c>
    </row>
    <row r="1199">
      <c r="G1199" s="19" t="s">
        <v>430</v>
      </c>
      <c r="I1199" s="20" t="s">
        <v>545</v>
      </c>
    </row>
    <row r="1200">
      <c r="G1200" s="19" t="s">
        <v>650</v>
      </c>
      <c r="I1200" s="20" t="s">
        <v>498</v>
      </c>
    </row>
    <row r="1201">
      <c r="G1201" s="19" t="s">
        <v>554</v>
      </c>
      <c r="I1201" s="20" t="s">
        <v>651</v>
      </c>
    </row>
    <row r="1202">
      <c r="G1202" s="19" t="s">
        <v>416</v>
      </c>
      <c r="I1202" s="20" t="s">
        <v>498</v>
      </c>
    </row>
    <row r="1203">
      <c r="G1203" s="19" t="s">
        <v>359</v>
      </c>
      <c r="I1203" s="20" t="s">
        <v>498</v>
      </c>
    </row>
    <row r="1204">
      <c r="G1204" s="19" t="s">
        <v>361</v>
      </c>
      <c r="I1204" s="20" t="s">
        <v>498</v>
      </c>
    </row>
    <row r="1205">
      <c r="G1205" s="19" t="s">
        <v>652</v>
      </c>
      <c r="I1205" s="20" t="s">
        <v>498</v>
      </c>
    </row>
    <row r="1206">
      <c r="G1206" s="19" t="s">
        <v>653</v>
      </c>
      <c r="I1206" s="20" t="s">
        <v>498</v>
      </c>
    </row>
    <row r="1207">
      <c r="G1207" s="19" t="s">
        <v>654</v>
      </c>
      <c r="I1207" s="20" t="s">
        <v>498</v>
      </c>
    </row>
    <row r="1208">
      <c r="G1208" s="19" t="s">
        <v>655</v>
      </c>
      <c r="I1208" s="20" t="s">
        <v>498</v>
      </c>
    </row>
    <row r="1209">
      <c r="G1209" s="19" t="s">
        <v>656</v>
      </c>
      <c r="I1209" s="20" t="s">
        <v>498</v>
      </c>
    </row>
    <row r="1210">
      <c r="G1210" s="19" t="s">
        <v>657</v>
      </c>
      <c r="I1210" s="20" t="s">
        <v>498</v>
      </c>
    </row>
    <row r="1211">
      <c r="G1211" s="19" t="s">
        <v>658</v>
      </c>
      <c r="I1211" s="20" t="s">
        <v>498</v>
      </c>
    </row>
    <row r="1212">
      <c r="G1212" s="19" t="s">
        <v>659</v>
      </c>
      <c r="I1212" s="20" t="s">
        <v>498</v>
      </c>
    </row>
    <row r="1213">
      <c r="G1213" s="19" t="s">
        <v>660</v>
      </c>
      <c r="I1213" s="20" t="s">
        <v>498</v>
      </c>
    </row>
    <row r="1214">
      <c r="G1214" s="19" t="s">
        <v>661</v>
      </c>
      <c r="I1214" s="20" t="s">
        <v>498</v>
      </c>
    </row>
    <row r="1215">
      <c r="G1215" s="19" t="s">
        <v>662</v>
      </c>
      <c r="I1215" s="20" t="s">
        <v>498</v>
      </c>
    </row>
    <row r="1216">
      <c r="G1216" s="19" t="s">
        <v>663</v>
      </c>
      <c r="I1216" s="20" t="s">
        <v>498</v>
      </c>
    </row>
    <row r="1217">
      <c r="G1217" s="19" t="s">
        <v>664</v>
      </c>
      <c r="I1217" s="20" t="s">
        <v>498</v>
      </c>
    </row>
    <row r="1218">
      <c r="G1218" s="19" t="s">
        <v>665</v>
      </c>
      <c r="I1218" s="20" t="s">
        <v>498</v>
      </c>
    </row>
    <row r="1219">
      <c r="G1219" s="19" t="s">
        <v>666</v>
      </c>
      <c r="I1219" s="20" t="s">
        <v>498</v>
      </c>
    </row>
    <row r="1220">
      <c r="G1220" s="19" t="s">
        <v>667</v>
      </c>
      <c r="I1220" s="20" t="s">
        <v>498</v>
      </c>
    </row>
    <row r="1221">
      <c r="G1221" s="19" t="s">
        <v>668</v>
      </c>
      <c r="I1221" s="20" t="s">
        <v>498</v>
      </c>
    </row>
    <row r="1222">
      <c r="G1222" s="19" t="s">
        <v>669</v>
      </c>
      <c r="I1222" s="20" t="s">
        <v>498</v>
      </c>
    </row>
    <row r="1223">
      <c r="G1223" s="19" t="s">
        <v>670</v>
      </c>
      <c r="I1223" s="20" t="s">
        <v>498</v>
      </c>
    </row>
    <row r="1224">
      <c r="G1224" s="19" t="s">
        <v>554</v>
      </c>
      <c r="I1224" s="20" t="s">
        <v>651</v>
      </c>
    </row>
    <row r="1225">
      <c r="G1225" s="19" t="s">
        <v>671</v>
      </c>
      <c r="I1225" s="20" t="s">
        <v>651</v>
      </c>
    </row>
    <row r="1226">
      <c r="G1226" s="19" t="s">
        <v>672</v>
      </c>
      <c r="I1226" s="20" t="s">
        <v>498</v>
      </c>
    </row>
    <row r="1227">
      <c r="G1227" s="19" t="s">
        <v>672</v>
      </c>
      <c r="I1227" s="20" t="s">
        <v>498</v>
      </c>
    </row>
    <row r="1228">
      <c r="G1228" s="19" t="s">
        <v>283</v>
      </c>
      <c r="I1228" s="20" t="s">
        <v>498</v>
      </c>
    </row>
    <row r="1229">
      <c r="G1229" s="19" t="s">
        <v>103</v>
      </c>
      <c r="I1229" s="20" t="s">
        <v>498</v>
      </c>
    </row>
    <row r="1230">
      <c r="G1230" s="19" t="s">
        <v>646</v>
      </c>
      <c r="I1230" s="20" t="s">
        <v>498</v>
      </c>
    </row>
    <row r="1231">
      <c r="G1231" s="19" t="s">
        <v>673</v>
      </c>
      <c r="I1231" s="20" t="s">
        <v>498</v>
      </c>
    </row>
    <row r="1232">
      <c r="G1232" s="19" t="s">
        <v>645</v>
      </c>
      <c r="I1232" s="20" t="s">
        <v>498</v>
      </c>
    </row>
    <row r="1233">
      <c r="G1233" s="19" t="s">
        <v>674</v>
      </c>
      <c r="I1233" s="20" t="s">
        <v>498</v>
      </c>
    </row>
    <row r="1234">
      <c r="G1234" s="19" t="s">
        <v>675</v>
      </c>
      <c r="I1234" s="20" t="s">
        <v>498</v>
      </c>
    </row>
    <row r="1235">
      <c r="G1235" s="19" t="s">
        <v>647</v>
      </c>
      <c r="I1235" s="20" t="s">
        <v>498</v>
      </c>
    </row>
    <row r="1236">
      <c r="G1236" s="19" t="s">
        <v>540</v>
      </c>
      <c r="I1236" s="20" t="s">
        <v>498</v>
      </c>
    </row>
    <row r="1237">
      <c r="G1237" s="19" t="s">
        <v>676</v>
      </c>
      <c r="I1237" s="20" t="s">
        <v>498</v>
      </c>
    </row>
    <row r="1238">
      <c r="G1238" s="19" t="s">
        <v>519</v>
      </c>
      <c r="I1238" s="20" t="s">
        <v>498</v>
      </c>
    </row>
    <row r="1239">
      <c r="G1239" s="19" t="s">
        <v>521</v>
      </c>
      <c r="I1239" s="20" t="s">
        <v>498</v>
      </c>
    </row>
    <row r="1240">
      <c r="G1240" s="19" t="s">
        <v>516</v>
      </c>
      <c r="I1240" s="20" t="s">
        <v>498</v>
      </c>
    </row>
    <row r="1241">
      <c r="G1241" s="19" t="s">
        <v>517</v>
      </c>
      <c r="I1241" s="20" t="s">
        <v>498</v>
      </c>
    </row>
    <row r="1242">
      <c r="G1242" s="19" t="s">
        <v>518</v>
      </c>
      <c r="I1242" s="20" t="s">
        <v>498</v>
      </c>
    </row>
    <row r="1243">
      <c r="G1243" s="19" t="s">
        <v>514</v>
      </c>
      <c r="I1243" s="20" t="s">
        <v>498</v>
      </c>
    </row>
    <row r="1244">
      <c r="G1244" s="19" t="s">
        <v>515</v>
      </c>
      <c r="I1244" s="20" t="s">
        <v>498</v>
      </c>
    </row>
    <row r="1245">
      <c r="G1245" s="19" t="s">
        <v>677</v>
      </c>
      <c r="I1245" s="20" t="s">
        <v>498</v>
      </c>
    </row>
    <row r="1246">
      <c r="G1246" s="19" t="s">
        <v>522</v>
      </c>
      <c r="I1246" s="20" t="s">
        <v>498</v>
      </c>
    </row>
    <row r="1247">
      <c r="G1247" s="19" t="s">
        <v>126</v>
      </c>
      <c r="I1247" s="20" t="s">
        <v>545</v>
      </c>
    </row>
    <row r="1248">
      <c r="G1248" s="19" t="s">
        <v>430</v>
      </c>
      <c r="I1248" s="20" t="s">
        <v>545</v>
      </c>
    </row>
    <row r="1249">
      <c r="G1249" s="19" t="s">
        <v>678</v>
      </c>
      <c r="I1249" s="20" t="s">
        <v>498</v>
      </c>
    </row>
    <row r="1250">
      <c r="G1250" s="19" t="s">
        <v>200</v>
      </c>
      <c r="I1250" s="20" t="s">
        <v>498</v>
      </c>
    </row>
    <row r="1251">
      <c r="G1251" s="19" t="s">
        <v>679</v>
      </c>
      <c r="I1251" s="20" t="s">
        <v>498</v>
      </c>
    </row>
    <row r="1252">
      <c r="G1252" s="19" t="s">
        <v>680</v>
      </c>
      <c r="I1252" s="20" t="s">
        <v>498</v>
      </c>
    </row>
    <row r="1253">
      <c r="G1253" s="19" t="s">
        <v>681</v>
      </c>
      <c r="I1253" s="20" t="s">
        <v>498</v>
      </c>
    </row>
    <row r="1254">
      <c r="G1254" s="19" t="s">
        <v>682</v>
      </c>
      <c r="I1254" s="20" t="s">
        <v>498</v>
      </c>
    </row>
    <row r="1255">
      <c r="G1255" s="19" t="s">
        <v>683</v>
      </c>
      <c r="I1255" s="20" t="s">
        <v>498</v>
      </c>
    </row>
    <row r="1256">
      <c r="G1256" s="19" t="s">
        <v>684</v>
      </c>
      <c r="I1256" s="20" t="s">
        <v>498</v>
      </c>
    </row>
    <row r="1257">
      <c r="G1257" s="19" t="s">
        <v>685</v>
      </c>
      <c r="I1257" s="20" t="s">
        <v>545</v>
      </c>
    </row>
    <row r="1258">
      <c r="G1258" s="19" t="s">
        <v>686</v>
      </c>
      <c r="I1258" s="20" t="s">
        <v>545</v>
      </c>
    </row>
    <row r="1259">
      <c r="G1259" s="19" t="s">
        <v>687</v>
      </c>
      <c r="I1259" s="20" t="s">
        <v>545</v>
      </c>
    </row>
    <row r="1260">
      <c r="G1260" s="19" t="s">
        <v>688</v>
      </c>
      <c r="I1260" s="20" t="s">
        <v>545</v>
      </c>
    </row>
    <row r="1261">
      <c r="G1261" s="19" t="s">
        <v>689</v>
      </c>
      <c r="I1261" s="20" t="s">
        <v>545</v>
      </c>
    </row>
    <row r="1262">
      <c r="G1262" s="19" t="s">
        <v>690</v>
      </c>
      <c r="I1262" s="20" t="s">
        <v>545</v>
      </c>
    </row>
    <row r="1263">
      <c r="G1263" s="19" t="s">
        <v>691</v>
      </c>
      <c r="I1263" s="20" t="s">
        <v>545</v>
      </c>
    </row>
    <row r="1264">
      <c r="G1264" s="19" t="s">
        <v>692</v>
      </c>
      <c r="I1264" s="20" t="s">
        <v>545</v>
      </c>
    </row>
    <row r="1265">
      <c r="G1265" s="19" t="s">
        <v>394</v>
      </c>
      <c r="I1265" s="20" t="s">
        <v>545</v>
      </c>
    </row>
    <row r="1266">
      <c r="G1266" s="19" t="s">
        <v>551</v>
      </c>
      <c r="I1266" s="20" t="s">
        <v>545</v>
      </c>
    </row>
    <row r="1267">
      <c r="G1267" s="19" t="s">
        <v>552</v>
      </c>
      <c r="I1267" s="20" t="s">
        <v>545</v>
      </c>
    </row>
    <row r="1268">
      <c r="G1268" s="19" t="s">
        <v>693</v>
      </c>
      <c r="I1268" s="20" t="s">
        <v>498</v>
      </c>
    </row>
    <row r="1269">
      <c r="G1269" s="19" t="s">
        <v>694</v>
      </c>
      <c r="I1269" s="20" t="s">
        <v>498</v>
      </c>
    </row>
    <row r="1270">
      <c r="G1270" s="19" t="s">
        <v>695</v>
      </c>
      <c r="I1270" s="20" t="s">
        <v>498</v>
      </c>
    </row>
    <row r="1271">
      <c r="G1271" s="19" t="s">
        <v>696</v>
      </c>
      <c r="I1271" s="20" t="s">
        <v>498</v>
      </c>
    </row>
    <row r="1272">
      <c r="G1272" s="19" t="s">
        <v>697</v>
      </c>
      <c r="I1272" s="20" t="s">
        <v>498</v>
      </c>
    </row>
    <row r="1273">
      <c r="G1273" s="19" t="s">
        <v>514</v>
      </c>
      <c r="I1273" s="20" t="s">
        <v>498</v>
      </c>
    </row>
    <row r="1274">
      <c r="G1274" s="19" t="s">
        <v>515</v>
      </c>
      <c r="I1274" s="20" t="s">
        <v>498</v>
      </c>
    </row>
    <row r="1275">
      <c r="G1275" s="19" t="s">
        <v>518</v>
      </c>
      <c r="I1275" s="20" t="s">
        <v>498</v>
      </c>
    </row>
    <row r="1276">
      <c r="G1276" s="19" t="s">
        <v>522</v>
      </c>
      <c r="I1276" s="20" t="s">
        <v>498</v>
      </c>
    </row>
    <row r="1277">
      <c r="G1277" s="19" t="s">
        <v>698</v>
      </c>
      <c r="I1277" s="20" t="s">
        <v>498</v>
      </c>
    </row>
    <row r="1278">
      <c r="G1278" s="19" t="s">
        <v>699</v>
      </c>
      <c r="I1278" s="20" t="s">
        <v>498</v>
      </c>
    </row>
    <row r="1279">
      <c r="G1279" s="19" t="s">
        <v>700</v>
      </c>
      <c r="I1279" s="20" t="s">
        <v>498</v>
      </c>
    </row>
    <row r="1280">
      <c r="G1280" s="19" t="s">
        <v>701</v>
      </c>
      <c r="I1280" s="20" t="s">
        <v>498</v>
      </c>
    </row>
    <row r="1281">
      <c r="G1281" s="19" t="s">
        <v>702</v>
      </c>
      <c r="I1281" s="20" t="s">
        <v>498</v>
      </c>
    </row>
    <row r="1282">
      <c r="G1282" s="19" t="s">
        <v>703</v>
      </c>
      <c r="I1282" s="20" t="s">
        <v>498</v>
      </c>
    </row>
    <row r="1283">
      <c r="G1283" s="19" t="s">
        <v>122</v>
      </c>
      <c r="I1283" s="20" t="s">
        <v>498</v>
      </c>
    </row>
    <row r="1284">
      <c r="G1284" s="19" t="s">
        <v>125</v>
      </c>
      <c r="I1284" s="20" t="s">
        <v>498</v>
      </c>
    </row>
    <row r="1285">
      <c r="G1285" s="19" t="s">
        <v>128</v>
      </c>
      <c r="I1285" s="20" t="s">
        <v>498</v>
      </c>
    </row>
    <row r="1286">
      <c r="G1286" s="19" t="s">
        <v>131</v>
      </c>
      <c r="I1286" s="20" t="s">
        <v>498</v>
      </c>
    </row>
    <row r="1287">
      <c r="G1287" s="19" t="s">
        <v>116</v>
      </c>
      <c r="I1287" s="20" t="s">
        <v>498</v>
      </c>
    </row>
    <row r="1288">
      <c r="G1288" s="19" t="s">
        <v>704</v>
      </c>
      <c r="I1288" s="20" t="s">
        <v>498</v>
      </c>
    </row>
    <row r="1289">
      <c r="G1289" s="19" t="s">
        <v>705</v>
      </c>
      <c r="I1289" s="20" t="s">
        <v>498</v>
      </c>
    </row>
    <row r="1290">
      <c r="G1290" s="19" t="s">
        <v>706</v>
      </c>
      <c r="I1290" s="20" t="s">
        <v>498</v>
      </c>
    </row>
    <row r="1291">
      <c r="G1291" s="19" t="s">
        <v>707</v>
      </c>
      <c r="I1291" s="20" t="s">
        <v>498</v>
      </c>
    </row>
    <row r="1292">
      <c r="G1292" s="19" t="s">
        <v>708</v>
      </c>
      <c r="I1292" s="20" t="s">
        <v>498</v>
      </c>
    </row>
    <row r="1293">
      <c r="G1293" s="19" t="s">
        <v>709</v>
      </c>
      <c r="I1293" s="20" t="s">
        <v>498</v>
      </c>
    </row>
    <row r="1294">
      <c r="G1294" s="19" t="s">
        <v>710</v>
      </c>
      <c r="I1294" s="20" t="s">
        <v>545</v>
      </c>
    </row>
    <row r="1295">
      <c r="G1295" s="19" t="s">
        <v>711</v>
      </c>
      <c r="I1295" s="20" t="s">
        <v>545</v>
      </c>
    </row>
    <row r="1296">
      <c r="G1296" s="19" t="s">
        <v>712</v>
      </c>
      <c r="I1296" s="20" t="s">
        <v>545</v>
      </c>
    </row>
    <row r="1297">
      <c r="G1297" s="19" t="s">
        <v>713</v>
      </c>
      <c r="I1297" s="20" t="s">
        <v>545</v>
      </c>
    </row>
    <row r="1298">
      <c r="G1298" s="19" t="s">
        <v>714</v>
      </c>
      <c r="I1298" s="20" t="s">
        <v>545</v>
      </c>
    </row>
    <row r="1299">
      <c r="G1299" s="19" t="s">
        <v>715</v>
      </c>
      <c r="I1299" s="20" t="s">
        <v>498</v>
      </c>
    </row>
    <row r="1300">
      <c r="G1300" s="19" t="s">
        <v>716</v>
      </c>
      <c r="I1300" s="20" t="s">
        <v>498</v>
      </c>
    </row>
    <row r="1301">
      <c r="G1301" s="19" t="s">
        <v>717</v>
      </c>
      <c r="I1301" s="20" t="s">
        <v>498</v>
      </c>
    </row>
    <row r="1302">
      <c r="G1302" s="19" t="s">
        <v>718</v>
      </c>
      <c r="I1302" s="20" t="s">
        <v>498</v>
      </c>
    </row>
    <row r="1303">
      <c r="G1303" s="19" t="s">
        <v>719</v>
      </c>
      <c r="I1303" s="20" t="s">
        <v>498</v>
      </c>
    </row>
    <row r="1304">
      <c r="G1304" s="19" t="s">
        <v>720</v>
      </c>
      <c r="I1304" s="20" t="s">
        <v>498</v>
      </c>
    </row>
    <row r="1305">
      <c r="G1305" s="19" t="s">
        <v>721</v>
      </c>
      <c r="I1305" s="20" t="s">
        <v>498</v>
      </c>
    </row>
    <row r="1306">
      <c r="G1306" s="19" t="s">
        <v>722</v>
      </c>
      <c r="I1306" s="20" t="s">
        <v>498</v>
      </c>
    </row>
    <row r="1307">
      <c r="G1307" s="19" t="s">
        <v>723</v>
      </c>
      <c r="I1307" s="20" t="s">
        <v>498</v>
      </c>
    </row>
    <row r="1308">
      <c r="G1308" s="19" t="s">
        <v>724</v>
      </c>
      <c r="I1308" s="20" t="s">
        <v>498</v>
      </c>
    </row>
    <row r="1309">
      <c r="G1309" s="19" t="s">
        <v>725</v>
      </c>
      <c r="I1309" s="20" t="s">
        <v>498</v>
      </c>
    </row>
    <row r="1310">
      <c r="G1310" s="19" t="s">
        <v>726</v>
      </c>
      <c r="I1310" s="20" t="s">
        <v>498</v>
      </c>
    </row>
    <row r="1311">
      <c r="G1311" s="19" t="s">
        <v>727</v>
      </c>
      <c r="I1311" s="20" t="s">
        <v>545</v>
      </c>
    </row>
    <row r="1312">
      <c r="G1312" s="19" t="s">
        <v>728</v>
      </c>
      <c r="I1312" s="20" t="s">
        <v>545</v>
      </c>
    </row>
    <row r="1313">
      <c r="G1313" s="19" t="s">
        <v>729</v>
      </c>
      <c r="I1313" s="20" t="s">
        <v>545</v>
      </c>
    </row>
    <row r="1314">
      <c r="G1314" s="19" t="s">
        <v>728</v>
      </c>
      <c r="I1314" s="20" t="s">
        <v>545</v>
      </c>
    </row>
    <row r="1315">
      <c r="G1315" s="19" t="s">
        <v>729</v>
      </c>
      <c r="I1315" s="20" t="s">
        <v>545</v>
      </c>
    </row>
    <row r="1316">
      <c r="G1316" s="19" t="s">
        <v>730</v>
      </c>
      <c r="I1316" s="20" t="s">
        <v>545</v>
      </c>
    </row>
    <row r="1317">
      <c r="G1317" s="19" t="s">
        <v>731</v>
      </c>
      <c r="I1317" s="20" t="s">
        <v>498</v>
      </c>
    </row>
    <row r="1318">
      <c r="G1318" s="19" t="s">
        <v>732</v>
      </c>
      <c r="I1318" s="20" t="s">
        <v>498</v>
      </c>
    </row>
    <row r="1319">
      <c r="G1319" s="19" t="s">
        <v>733</v>
      </c>
      <c r="I1319" s="20" t="s">
        <v>498</v>
      </c>
    </row>
    <row r="1320">
      <c r="G1320" s="19" t="s">
        <v>734</v>
      </c>
      <c r="I1320" s="20" t="s">
        <v>498</v>
      </c>
    </row>
    <row r="1321">
      <c r="G1321" s="19" t="s">
        <v>735</v>
      </c>
      <c r="I1321" s="20" t="s">
        <v>545</v>
      </c>
    </row>
    <row r="1322">
      <c r="G1322" s="19" t="s">
        <v>736</v>
      </c>
      <c r="I1322" s="20" t="s">
        <v>545</v>
      </c>
    </row>
    <row r="1323">
      <c r="G1323" s="19" t="s">
        <v>737</v>
      </c>
      <c r="I1323" s="20" t="s">
        <v>545</v>
      </c>
    </row>
    <row r="1324">
      <c r="G1324" s="19" t="s">
        <v>738</v>
      </c>
      <c r="I1324" s="20" t="s">
        <v>498</v>
      </c>
    </row>
    <row r="1325">
      <c r="G1325" s="19" t="s">
        <v>739</v>
      </c>
      <c r="I1325" s="20" t="s">
        <v>498</v>
      </c>
    </row>
    <row r="1326">
      <c r="G1326" s="19" t="s">
        <v>322</v>
      </c>
      <c r="I1326" s="20" t="s">
        <v>498</v>
      </c>
    </row>
    <row r="1327">
      <c r="G1327" s="19" t="s">
        <v>740</v>
      </c>
      <c r="I1327" s="20" t="s">
        <v>498</v>
      </c>
    </row>
    <row r="1328">
      <c r="G1328" s="19" t="s">
        <v>741</v>
      </c>
      <c r="I1328" s="20" t="s">
        <v>498</v>
      </c>
    </row>
    <row r="1329">
      <c r="G1329" s="19" t="s">
        <v>742</v>
      </c>
      <c r="I1329" s="20" t="s">
        <v>498</v>
      </c>
    </row>
    <row r="1330">
      <c r="G1330" s="19" t="s">
        <v>743</v>
      </c>
      <c r="I1330" s="20" t="s">
        <v>498</v>
      </c>
    </row>
    <row r="1331">
      <c r="G1331" s="19" t="s">
        <v>744</v>
      </c>
      <c r="I1331" s="20" t="s">
        <v>498</v>
      </c>
    </row>
    <row r="1332">
      <c r="G1332" s="19" t="s">
        <v>745</v>
      </c>
      <c r="I1332" s="20" t="s">
        <v>498</v>
      </c>
    </row>
    <row r="1333">
      <c r="G1333" s="19" t="s">
        <v>746</v>
      </c>
      <c r="I1333" s="20" t="s">
        <v>498</v>
      </c>
    </row>
    <row r="1334">
      <c r="G1334" s="19" t="s">
        <v>747</v>
      </c>
      <c r="I1334" s="20" t="s">
        <v>498</v>
      </c>
    </row>
    <row r="1335">
      <c r="G1335" s="19" t="s">
        <v>748</v>
      </c>
      <c r="I1335" s="20" t="s">
        <v>548</v>
      </c>
    </row>
    <row r="1336">
      <c r="G1336" s="19" t="s">
        <v>749</v>
      </c>
      <c r="I1336" s="20" t="s">
        <v>498</v>
      </c>
    </row>
    <row r="1337">
      <c r="G1337" s="19" t="s">
        <v>750</v>
      </c>
      <c r="I1337" s="20" t="s">
        <v>498</v>
      </c>
    </row>
    <row r="1338">
      <c r="G1338" s="19" t="s">
        <v>751</v>
      </c>
      <c r="I1338" s="20" t="s">
        <v>498</v>
      </c>
    </row>
    <row r="1339">
      <c r="G1339" s="19" t="s">
        <v>752</v>
      </c>
      <c r="I1339" s="20" t="s">
        <v>498</v>
      </c>
    </row>
    <row r="1340">
      <c r="G1340" s="19" t="s">
        <v>753</v>
      </c>
      <c r="I1340" s="20" t="s">
        <v>498</v>
      </c>
    </row>
    <row r="1341">
      <c r="G1341" s="19" t="s">
        <v>754</v>
      </c>
      <c r="I1341" s="20" t="s">
        <v>498</v>
      </c>
    </row>
    <row r="1342">
      <c r="G1342" s="19" t="s">
        <v>755</v>
      </c>
      <c r="I1342" s="20" t="s">
        <v>498</v>
      </c>
    </row>
    <row r="1343">
      <c r="G1343" s="19" t="s">
        <v>756</v>
      </c>
      <c r="I1343" s="20" t="s">
        <v>498</v>
      </c>
    </row>
    <row r="1344">
      <c r="G1344" s="19" t="s">
        <v>757</v>
      </c>
      <c r="I1344" s="20" t="s">
        <v>498</v>
      </c>
    </row>
    <row r="1345">
      <c r="G1345" s="19" t="s">
        <v>758</v>
      </c>
      <c r="I1345" s="20" t="s">
        <v>498</v>
      </c>
    </row>
    <row r="1346">
      <c r="G1346" s="19" t="s">
        <v>759</v>
      </c>
      <c r="I1346" s="20" t="s">
        <v>498</v>
      </c>
    </row>
    <row r="1347">
      <c r="G1347" s="19" t="s">
        <v>760</v>
      </c>
      <c r="I1347" s="20" t="s">
        <v>498</v>
      </c>
    </row>
    <row r="1348">
      <c r="G1348" s="19" t="s">
        <v>761</v>
      </c>
      <c r="I1348" s="20" t="s">
        <v>498</v>
      </c>
    </row>
    <row r="1349">
      <c r="G1349" s="19" t="s">
        <v>762</v>
      </c>
      <c r="I1349" s="20" t="s">
        <v>498</v>
      </c>
    </row>
    <row r="1350">
      <c r="G1350" s="19" t="s">
        <v>763</v>
      </c>
      <c r="I1350" s="20" t="s">
        <v>498</v>
      </c>
    </row>
    <row r="1351">
      <c r="G1351" s="19" t="s">
        <v>524</v>
      </c>
      <c r="I1351" s="20" t="s">
        <v>498</v>
      </c>
    </row>
    <row r="1352">
      <c r="G1352" s="19" t="s">
        <v>525</v>
      </c>
      <c r="I1352" s="20" t="s">
        <v>498</v>
      </c>
    </row>
    <row r="1353">
      <c r="G1353" s="19" t="s">
        <v>526</v>
      </c>
      <c r="I1353" s="20" t="s">
        <v>498</v>
      </c>
    </row>
    <row r="1354">
      <c r="G1354" s="19" t="s">
        <v>527</v>
      </c>
      <c r="I1354" s="20" t="s">
        <v>498</v>
      </c>
    </row>
    <row r="1355">
      <c r="G1355" s="19" t="s">
        <v>532</v>
      </c>
      <c r="I1355" s="20" t="s">
        <v>498</v>
      </c>
    </row>
    <row r="1356">
      <c r="G1356" s="19" t="s">
        <v>531</v>
      </c>
      <c r="I1356" s="20" t="s">
        <v>498</v>
      </c>
    </row>
    <row r="1357">
      <c r="G1357" s="19" t="s">
        <v>528</v>
      </c>
      <c r="I1357" s="20" t="s">
        <v>498</v>
      </c>
    </row>
    <row r="1358">
      <c r="G1358" s="19" t="s">
        <v>529</v>
      </c>
      <c r="I1358" s="20" t="s">
        <v>498</v>
      </c>
    </row>
    <row r="1359">
      <c r="G1359" s="19" t="s">
        <v>530</v>
      </c>
      <c r="I1359" s="20" t="s">
        <v>498</v>
      </c>
    </row>
    <row r="1360">
      <c r="G1360" s="19" t="s">
        <v>533</v>
      </c>
      <c r="I1360" s="20" t="s">
        <v>498</v>
      </c>
    </row>
    <row r="1361">
      <c r="G1361" s="19" t="s">
        <v>534</v>
      </c>
      <c r="I1361" s="20" t="s">
        <v>498</v>
      </c>
    </row>
    <row r="1362">
      <c r="G1362" s="19" t="s">
        <v>535</v>
      </c>
      <c r="I1362" s="20" t="s">
        <v>498</v>
      </c>
    </row>
    <row r="1363">
      <c r="G1363" s="19" t="s">
        <v>764</v>
      </c>
      <c r="I1363" s="20" t="s">
        <v>498</v>
      </c>
    </row>
    <row r="1364">
      <c r="G1364" s="19" t="s">
        <v>765</v>
      </c>
      <c r="I1364" s="20" t="s">
        <v>498</v>
      </c>
    </row>
    <row r="1365">
      <c r="G1365" s="19" t="s">
        <v>766</v>
      </c>
      <c r="I1365" s="20" t="s">
        <v>498</v>
      </c>
    </row>
    <row r="1366">
      <c r="G1366" s="19" t="s">
        <v>767</v>
      </c>
      <c r="I1366" s="20" t="s">
        <v>498</v>
      </c>
    </row>
    <row r="1367">
      <c r="G1367" s="19" t="s">
        <v>287</v>
      </c>
      <c r="I1367" s="20" t="s">
        <v>498</v>
      </c>
    </row>
    <row r="1368">
      <c r="G1368" s="19" t="s">
        <v>363</v>
      </c>
      <c r="I1368" s="20" t="s">
        <v>498</v>
      </c>
    </row>
    <row r="1369">
      <c r="G1369" s="19" t="s">
        <v>421</v>
      </c>
      <c r="I1369" s="20" t="s">
        <v>498</v>
      </c>
    </row>
    <row r="1370">
      <c r="G1370" s="19" t="s">
        <v>512</v>
      </c>
      <c r="I1370" s="20" t="s">
        <v>498</v>
      </c>
    </row>
    <row r="1371">
      <c r="G1371" s="19" t="s">
        <v>513</v>
      </c>
      <c r="I1371" s="20" t="s">
        <v>498</v>
      </c>
    </row>
    <row r="1372">
      <c r="G1372" s="19" t="s">
        <v>514</v>
      </c>
      <c r="I1372" s="20" t="s">
        <v>498</v>
      </c>
    </row>
    <row r="1373">
      <c r="G1373" s="19" t="s">
        <v>522</v>
      </c>
      <c r="I1373" s="20" t="s">
        <v>498</v>
      </c>
    </row>
    <row r="1374">
      <c r="G1374" s="19" t="s">
        <v>768</v>
      </c>
      <c r="I1374" s="20" t="s">
        <v>498</v>
      </c>
    </row>
    <row r="1375">
      <c r="G1375" s="19" t="s">
        <v>769</v>
      </c>
      <c r="I1375" s="20" t="s">
        <v>498</v>
      </c>
    </row>
    <row r="1376">
      <c r="G1376" s="19" t="s">
        <v>770</v>
      </c>
      <c r="I1376" s="20" t="s">
        <v>498</v>
      </c>
    </row>
    <row r="1377">
      <c r="G1377" s="19" t="s">
        <v>771</v>
      </c>
      <c r="I1377" s="20" t="s">
        <v>498</v>
      </c>
    </row>
    <row r="1378">
      <c r="G1378" s="19" t="s">
        <v>764</v>
      </c>
      <c r="I1378" s="20" t="s">
        <v>498</v>
      </c>
    </row>
    <row r="1379">
      <c r="G1379" s="19" t="s">
        <v>765</v>
      </c>
      <c r="I1379" s="20" t="s">
        <v>498</v>
      </c>
    </row>
    <row r="1380">
      <c r="G1380" s="19" t="s">
        <v>766</v>
      </c>
      <c r="I1380" s="20" t="s">
        <v>498</v>
      </c>
    </row>
    <row r="1381">
      <c r="G1381" s="19" t="s">
        <v>767</v>
      </c>
      <c r="I1381" s="20" t="s">
        <v>498</v>
      </c>
    </row>
    <row r="1382">
      <c r="G1382" s="19" t="s">
        <v>335</v>
      </c>
      <c r="I1382" s="20" t="s">
        <v>498</v>
      </c>
    </row>
    <row r="1383">
      <c r="G1383" s="19" t="s">
        <v>772</v>
      </c>
      <c r="I1383" s="20" t="s">
        <v>498</v>
      </c>
    </row>
    <row r="1384">
      <c r="G1384" s="19" t="s">
        <v>773</v>
      </c>
      <c r="I1384" s="20" t="s">
        <v>498</v>
      </c>
    </row>
    <row r="1385">
      <c r="G1385" s="19" t="s">
        <v>774</v>
      </c>
      <c r="I1385" s="20" t="s">
        <v>498</v>
      </c>
    </row>
    <row r="1386">
      <c r="G1386" s="19" t="s">
        <v>618</v>
      </c>
      <c r="I1386" s="20" t="s">
        <v>498</v>
      </c>
    </row>
    <row r="1387">
      <c r="G1387" s="19" t="s">
        <v>619</v>
      </c>
      <c r="I1387" s="20" t="s">
        <v>498</v>
      </c>
    </row>
    <row r="1388">
      <c r="G1388" s="19" t="s">
        <v>620</v>
      </c>
      <c r="I1388" s="20" t="s">
        <v>498</v>
      </c>
    </row>
    <row r="1389">
      <c r="G1389" s="19" t="s">
        <v>621</v>
      </c>
      <c r="I1389" s="20" t="s">
        <v>498</v>
      </c>
    </row>
    <row r="1390">
      <c r="G1390" s="19" t="s">
        <v>607</v>
      </c>
      <c r="I1390" s="20" t="s">
        <v>498</v>
      </c>
    </row>
    <row r="1391">
      <c r="G1391" s="19" t="s">
        <v>608</v>
      </c>
      <c r="I1391" s="20" t="s">
        <v>498</v>
      </c>
    </row>
    <row r="1392">
      <c r="G1392" s="19" t="s">
        <v>609</v>
      </c>
      <c r="I1392" s="20" t="s">
        <v>498</v>
      </c>
    </row>
    <row r="1393">
      <c r="G1393" s="19" t="s">
        <v>606</v>
      </c>
      <c r="I1393" s="20" t="s">
        <v>498</v>
      </c>
    </row>
    <row r="1394">
      <c r="G1394" s="19" t="s">
        <v>775</v>
      </c>
      <c r="I1394" s="20" t="s">
        <v>498</v>
      </c>
    </row>
    <row r="1395">
      <c r="G1395" s="19" t="s">
        <v>604</v>
      </c>
      <c r="I1395" s="20" t="s">
        <v>498</v>
      </c>
    </row>
    <row r="1396">
      <c r="G1396" s="19" t="s">
        <v>605</v>
      </c>
      <c r="I1396" s="20" t="s">
        <v>498</v>
      </c>
    </row>
    <row r="1397">
      <c r="G1397" s="19" t="s">
        <v>610</v>
      </c>
      <c r="I1397" s="20" t="s">
        <v>498</v>
      </c>
    </row>
    <row r="1398">
      <c r="G1398" s="19" t="s">
        <v>611</v>
      </c>
      <c r="I1398" s="20" t="s">
        <v>498</v>
      </c>
    </row>
    <row r="1399">
      <c r="G1399" s="19" t="s">
        <v>612</v>
      </c>
      <c r="I1399" s="20" t="s">
        <v>498</v>
      </c>
    </row>
    <row r="1400">
      <c r="G1400" s="19" t="s">
        <v>606</v>
      </c>
      <c r="I1400" s="20" t="s">
        <v>498</v>
      </c>
    </row>
    <row r="1401">
      <c r="G1401" s="19" t="s">
        <v>775</v>
      </c>
      <c r="I1401" s="20" t="s">
        <v>498</v>
      </c>
    </row>
    <row r="1402">
      <c r="G1402" s="19" t="s">
        <v>605</v>
      </c>
      <c r="I1402" s="20" t="s">
        <v>498</v>
      </c>
    </row>
    <row r="1403">
      <c r="G1403" s="19" t="s">
        <v>610</v>
      </c>
      <c r="I1403" s="20" t="s">
        <v>498</v>
      </c>
    </row>
    <row r="1404">
      <c r="G1404" s="19" t="s">
        <v>611</v>
      </c>
      <c r="I1404" s="20" t="s">
        <v>498</v>
      </c>
    </row>
    <row r="1405">
      <c r="G1405" s="19" t="s">
        <v>612</v>
      </c>
      <c r="I1405" s="20" t="s">
        <v>498</v>
      </c>
    </row>
    <row r="1406">
      <c r="G1406" s="19" t="s">
        <v>602</v>
      </c>
      <c r="I1406" s="20" t="s">
        <v>498</v>
      </c>
    </row>
    <row r="1407">
      <c r="G1407" s="19" t="s">
        <v>603</v>
      </c>
      <c r="I1407" s="20" t="s">
        <v>498</v>
      </c>
    </row>
    <row r="1408">
      <c r="G1408" s="19" t="s">
        <v>776</v>
      </c>
      <c r="I1408" s="20" t="s">
        <v>498</v>
      </c>
    </row>
    <row r="1409">
      <c r="G1409" s="19" t="s">
        <v>777</v>
      </c>
      <c r="I1409" s="20" t="s">
        <v>545</v>
      </c>
    </row>
    <row r="1410">
      <c r="G1410" s="19" t="s">
        <v>778</v>
      </c>
      <c r="I1410" s="20" t="s">
        <v>545</v>
      </c>
    </row>
    <row r="1411">
      <c r="G1411" s="19" t="s">
        <v>779</v>
      </c>
      <c r="I1411" s="20" t="s">
        <v>545</v>
      </c>
    </row>
    <row r="1412">
      <c r="G1412" s="19" t="s">
        <v>780</v>
      </c>
      <c r="I1412" s="20" t="s">
        <v>545</v>
      </c>
    </row>
    <row r="1413">
      <c r="G1413" s="19" t="s">
        <v>781</v>
      </c>
      <c r="I1413" s="20" t="s">
        <v>545</v>
      </c>
    </row>
    <row r="1414">
      <c r="G1414" s="19" t="s">
        <v>782</v>
      </c>
      <c r="I1414" s="20" t="s">
        <v>545</v>
      </c>
    </row>
    <row r="1415">
      <c r="G1415" s="19" t="s">
        <v>281</v>
      </c>
      <c r="I1415" s="20" t="s">
        <v>545</v>
      </c>
    </row>
    <row r="1416">
      <c r="G1416" s="19" t="s">
        <v>783</v>
      </c>
      <c r="I1416" s="20" t="s">
        <v>545</v>
      </c>
    </row>
    <row r="1417">
      <c r="G1417" s="19" t="s">
        <v>784</v>
      </c>
      <c r="I1417" s="20" t="s">
        <v>545</v>
      </c>
    </row>
    <row r="1418">
      <c r="G1418" s="19" t="s">
        <v>778</v>
      </c>
      <c r="I1418" s="20" t="s">
        <v>545</v>
      </c>
    </row>
    <row r="1419">
      <c r="G1419" s="19" t="s">
        <v>777</v>
      </c>
      <c r="I1419" s="20" t="s">
        <v>545</v>
      </c>
    </row>
    <row r="1420">
      <c r="G1420" s="19" t="s">
        <v>779</v>
      </c>
      <c r="I1420" s="20" t="s">
        <v>545</v>
      </c>
    </row>
    <row r="1421">
      <c r="G1421" s="19" t="s">
        <v>780</v>
      </c>
      <c r="I1421" s="20" t="s">
        <v>545</v>
      </c>
    </row>
    <row r="1422">
      <c r="G1422" s="19" t="s">
        <v>785</v>
      </c>
      <c r="I1422" s="20" t="s">
        <v>545</v>
      </c>
    </row>
    <row r="1423">
      <c r="G1423" s="19" t="s">
        <v>786</v>
      </c>
      <c r="I1423" s="20" t="s">
        <v>545</v>
      </c>
    </row>
    <row r="1424">
      <c r="G1424" s="19" t="s">
        <v>787</v>
      </c>
      <c r="I1424" s="20" t="s">
        <v>545</v>
      </c>
    </row>
    <row r="1425">
      <c r="G1425" s="19" t="s">
        <v>786</v>
      </c>
      <c r="I1425" s="20" t="s">
        <v>545</v>
      </c>
    </row>
    <row r="1426">
      <c r="G1426" s="19" t="s">
        <v>788</v>
      </c>
      <c r="I1426" s="20" t="s">
        <v>498</v>
      </c>
    </row>
    <row r="1427">
      <c r="G1427" s="19" t="s">
        <v>789</v>
      </c>
      <c r="I1427" s="20" t="s">
        <v>498</v>
      </c>
    </row>
    <row r="1428">
      <c r="G1428" s="19" t="s">
        <v>790</v>
      </c>
      <c r="I1428" s="20" t="s">
        <v>498</v>
      </c>
    </row>
    <row r="1429">
      <c r="G1429" s="19" t="s">
        <v>791</v>
      </c>
      <c r="I1429" s="20" t="s">
        <v>498</v>
      </c>
    </row>
    <row r="1430">
      <c r="G1430" s="19" t="s">
        <v>263</v>
      </c>
      <c r="I1430" s="20" t="s">
        <v>498</v>
      </c>
    </row>
    <row r="1431">
      <c r="G1431" s="19" t="s">
        <v>792</v>
      </c>
      <c r="I1431" s="20" t="s">
        <v>545</v>
      </c>
    </row>
    <row r="1432">
      <c r="G1432" s="19" t="s">
        <v>793</v>
      </c>
      <c r="I1432" s="20" t="s">
        <v>545</v>
      </c>
    </row>
    <row r="1433">
      <c r="G1433" s="19" t="s">
        <v>794</v>
      </c>
      <c r="I1433" s="20" t="s">
        <v>545</v>
      </c>
    </row>
    <row r="1434">
      <c r="G1434" s="19" t="s">
        <v>778</v>
      </c>
      <c r="I1434" s="20" t="s">
        <v>545</v>
      </c>
    </row>
    <row r="1435">
      <c r="G1435" s="19" t="s">
        <v>779</v>
      </c>
      <c r="I1435" s="20" t="s">
        <v>545</v>
      </c>
    </row>
    <row r="1436">
      <c r="G1436" s="19" t="s">
        <v>777</v>
      </c>
      <c r="I1436" s="20" t="s">
        <v>545</v>
      </c>
    </row>
    <row r="1437">
      <c r="G1437" s="19" t="s">
        <v>780</v>
      </c>
      <c r="I1437" s="20" t="s">
        <v>545</v>
      </c>
    </row>
    <row r="1438">
      <c r="G1438" s="19" t="s">
        <v>784</v>
      </c>
      <c r="I1438" s="20" t="s">
        <v>545</v>
      </c>
    </row>
    <row r="1439">
      <c r="G1439" s="19" t="s">
        <v>795</v>
      </c>
      <c r="I1439" s="20" t="s">
        <v>545</v>
      </c>
    </row>
    <row r="1440">
      <c r="G1440" s="19" t="s">
        <v>796</v>
      </c>
      <c r="I1440" s="20" t="s">
        <v>498</v>
      </c>
    </row>
    <row r="1441">
      <c r="G1441" s="19" t="s">
        <v>791</v>
      </c>
      <c r="I1441" s="20" t="s">
        <v>498</v>
      </c>
    </row>
    <row r="1442">
      <c r="G1442" s="19" t="s">
        <v>263</v>
      </c>
      <c r="I1442" s="20" t="s">
        <v>498</v>
      </c>
    </row>
    <row r="1443">
      <c r="G1443" s="19" t="s">
        <v>780</v>
      </c>
      <c r="I1443" s="20" t="s">
        <v>545</v>
      </c>
    </row>
    <row r="1444">
      <c r="G1444" s="19" t="s">
        <v>781</v>
      </c>
      <c r="I1444" s="20" t="s">
        <v>545</v>
      </c>
    </row>
    <row r="1445">
      <c r="G1445" s="19" t="s">
        <v>782</v>
      </c>
      <c r="I1445" s="20" t="s">
        <v>545</v>
      </c>
    </row>
    <row r="1446">
      <c r="G1446" s="19" t="s">
        <v>281</v>
      </c>
      <c r="I1446" s="20" t="s">
        <v>545</v>
      </c>
    </row>
    <row r="1447">
      <c r="G1447" s="19" t="s">
        <v>783</v>
      </c>
      <c r="I1447" s="20" t="s">
        <v>545</v>
      </c>
    </row>
    <row r="1448">
      <c r="G1448" s="19" t="s">
        <v>797</v>
      </c>
      <c r="I1448" s="20" t="s">
        <v>545</v>
      </c>
    </row>
    <row r="1449">
      <c r="G1449" s="19" t="s">
        <v>779</v>
      </c>
      <c r="I1449" s="20" t="s">
        <v>545</v>
      </c>
    </row>
    <row r="1450">
      <c r="G1450" s="19" t="s">
        <v>777</v>
      </c>
      <c r="I1450" s="20" t="s">
        <v>545</v>
      </c>
    </row>
    <row r="1451">
      <c r="G1451" s="19" t="s">
        <v>778</v>
      </c>
      <c r="I1451" s="20" t="s">
        <v>545</v>
      </c>
    </row>
    <row r="1452">
      <c r="G1452" s="19" t="s">
        <v>785</v>
      </c>
      <c r="I1452" s="20" t="s">
        <v>545</v>
      </c>
    </row>
    <row r="1453">
      <c r="G1453" s="19" t="s">
        <v>798</v>
      </c>
      <c r="I1453" s="20" t="s">
        <v>498</v>
      </c>
    </row>
    <row r="1454">
      <c r="G1454" s="19" t="s">
        <v>263</v>
      </c>
      <c r="I1454" s="20" t="s">
        <v>498</v>
      </c>
    </row>
    <row r="1455">
      <c r="G1455" s="19" t="s">
        <v>799</v>
      </c>
      <c r="I1455" s="20" t="s">
        <v>498</v>
      </c>
    </row>
    <row r="1456">
      <c r="G1456" s="19" t="s">
        <v>796</v>
      </c>
      <c r="I1456" s="20" t="s">
        <v>498</v>
      </c>
    </row>
    <row r="1457">
      <c r="G1457" s="19" t="s">
        <v>800</v>
      </c>
      <c r="I1457" s="20" t="s">
        <v>498</v>
      </c>
    </row>
    <row r="1458">
      <c r="G1458" s="19" t="s">
        <v>791</v>
      </c>
      <c r="I1458" s="20" t="s">
        <v>498</v>
      </c>
    </row>
    <row r="1459">
      <c r="G1459" s="19" t="s">
        <v>801</v>
      </c>
      <c r="I1459" s="20" t="s">
        <v>498</v>
      </c>
    </row>
    <row r="1460">
      <c r="G1460" s="19" t="s">
        <v>802</v>
      </c>
      <c r="I1460" s="20" t="s">
        <v>498</v>
      </c>
    </row>
    <row r="1461">
      <c r="G1461" s="19" t="s">
        <v>241</v>
      </c>
      <c r="I1461" s="20" t="s">
        <v>498</v>
      </c>
    </row>
    <row r="1462">
      <c r="G1462" s="19" t="s">
        <v>792</v>
      </c>
      <c r="I1462" s="20" t="s">
        <v>545</v>
      </c>
    </row>
    <row r="1463">
      <c r="G1463" s="19" t="s">
        <v>793</v>
      </c>
      <c r="I1463" s="20" t="s">
        <v>545</v>
      </c>
    </row>
    <row r="1464">
      <c r="G1464" s="19" t="s">
        <v>794</v>
      </c>
      <c r="I1464" s="20" t="s">
        <v>545</v>
      </c>
    </row>
    <row r="1465">
      <c r="G1465" s="19" t="s">
        <v>778</v>
      </c>
      <c r="I1465" s="20" t="s">
        <v>545</v>
      </c>
    </row>
    <row r="1466">
      <c r="G1466" s="19" t="s">
        <v>779</v>
      </c>
      <c r="I1466" s="20" t="s">
        <v>545</v>
      </c>
    </row>
    <row r="1467">
      <c r="G1467" s="19" t="s">
        <v>777</v>
      </c>
      <c r="I1467" s="20" t="s">
        <v>545</v>
      </c>
    </row>
    <row r="1468">
      <c r="G1468" s="19" t="s">
        <v>780</v>
      </c>
      <c r="I1468" s="20" t="s">
        <v>545</v>
      </c>
    </row>
    <row r="1469">
      <c r="G1469" s="19" t="s">
        <v>784</v>
      </c>
      <c r="I1469" s="20" t="s">
        <v>545</v>
      </c>
    </row>
    <row r="1470">
      <c r="G1470" s="19" t="s">
        <v>795</v>
      </c>
      <c r="I1470" s="20" t="s">
        <v>545</v>
      </c>
    </row>
    <row r="1471">
      <c r="G1471" s="19" t="s">
        <v>505</v>
      </c>
      <c r="I1471" s="20" t="s">
        <v>498</v>
      </c>
    </row>
    <row r="1472">
      <c r="G1472" s="19" t="s">
        <v>506</v>
      </c>
      <c r="I1472" s="20" t="s">
        <v>498</v>
      </c>
    </row>
    <row r="1473">
      <c r="G1473" s="19" t="s">
        <v>507</v>
      </c>
      <c r="I1473" s="20" t="s">
        <v>498</v>
      </c>
    </row>
    <row r="1474">
      <c r="G1474" s="19" t="s">
        <v>221</v>
      </c>
      <c r="I1474" s="20" t="s">
        <v>498</v>
      </c>
    </row>
    <row r="1475">
      <c r="G1475" s="19" t="s">
        <v>503</v>
      </c>
      <c r="I1475" s="20" t="s">
        <v>498</v>
      </c>
    </row>
    <row r="1476">
      <c r="G1476" s="19" t="s">
        <v>504</v>
      </c>
      <c r="I1476" s="20" t="s">
        <v>498</v>
      </c>
    </row>
    <row r="1477">
      <c r="G1477" s="19" t="s">
        <v>557</v>
      </c>
      <c r="I1477" s="20" t="s">
        <v>498</v>
      </c>
    </row>
    <row r="1478">
      <c r="G1478" s="19" t="s">
        <v>558</v>
      </c>
      <c r="I1478" s="20" t="s">
        <v>498</v>
      </c>
    </row>
    <row r="1479">
      <c r="G1479" s="19" t="s">
        <v>559</v>
      </c>
      <c r="I1479" s="20" t="s">
        <v>498</v>
      </c>
    </row>
    <row r="1480">
      <c r="G1480" s="19" t="s">
        <v>505</v>
      </c>
      <c r="I1480" s="20" t="s">
        <v>498</v>
      </c>
    </row>
    <row r="1481">
      <c r="G1481" s="19" t="s">
        <v>507</v>
      </c>
      <c r="I1481" s="20" t="s">
        <v>498</v>
      </c>
    </row>
    <row r="1482">
      <c r="G1482" s="19" t="s">
        <v>385</v>
      </c>
      <c r="I1482" s="20" t="s">
        <v>498</v>
      </c>
    </row>
    <row r="1483">
      <c r="G1483" s="19" t="s">
        <v>542</v>
      </c>
      <c r="I1483" s="20" t="s">
        <v>498</v>
      </c>
    </row>
    <row r="1484">
      <c r="G1484" s="19" t="s">
        <v>803</v>
      </c>
      <c r="I1484" s="20" t="s">
        <v>498</v>
      </c>
    </row>
    <row r="1485">
      <c r="G1485" s="19" t="s">
        <v>543</v>
      </c>
      <c r="I1485" s="20" t="s">
        <v>498</v>
      </c>
    </row>
    <row r="1486">
      <c r="G1486" s="19" t="s">
        <v>804</v>
      </c>
      <c r="I1486" s="20" t="s">
        <v>498</v>
      </c>
    </row>
    <row r="1487">
      <c r="G1487" s="19" t="s">
        <v>544</v>
      </c>
      <c r="I1487" s="20" t="s">
        <v>498</v>
      </c>
    </row>
    <row r="1488">
      <c r="G1488" s="19" t="s">
        <v>805</v>
      </c>
      <c r="I1488" s="20" t="s">
        <v>498</v>
      </c>
    </row>
    <row r="1489">
      <c r="G1489" s="19" t="s">
        <v>806</v>
      </c>
      <c r="I1489" s="20" t="s">
        <v>498</v>
      </c>
    </row>
    <row r="1490">
      <c r="G1490" s="19" t="s">
        <v>792</v>
      </c>
      <c r="I1490" s="20" t="s">
        <v>545</v>
      </c>
    </row>
    <row r="1491">
      <c r="G1491" s="19" t="s">
        <v>793</v>
      </c>
      <c r="I1491" s="20" t="s">
        <v>545</v>
      </c>
    </row>
    <row r="1492">
      <c r="G1492" s="19" t="s">
        <v>794</v>
      </c>
      <c r="I1492" s="20" t="s">
        <v>545</v>
      </c>
    </row>
    <row r="1493">
      <c r="G1493" s="19" t="s">
        <v>778</v>
      </c>
      <c r="I1493" s="20" t="s">
        <v>545</v>
      </c>
    </row>
    <row r="1494">
      <c r="G1494" s="19" t="s">
        <v>779</v>
      </c>
      <c r="I1494" s="20" t="s">
        <v>545</v>
      </c>
    </row>
    <row r="1495">
      <c r="G1495" s="19" t="s">
        <v>777</v>
      </c>
      <c r="I1495" s="20" t="s">
        <v>545</v>
      </c>
    </row>
    <row r="1496">
      <c r="G1496" s="19" t="s">
        <v>780</v>
      </c>
      <c r="I1496" s="20" t="s">
        <v>545</v>
      </c>
    </row>
    <row r="1497">
      <c r="G1497" s="19" t="s">
        <v>784</v>
      </c>
      <c r="I1497" s="20" t="s">
        <v>545</v>
      </c>
    </row>
    <row r="1498">
      <c r="G1498" s="19" t="s">
        <v>795</v>
      </c>
      <c r="I1498" s="20" t="s">
        <v>545</v>
      </c>
    </row>
    <row r="1499">
      <c r="G1499" s="19" t="s">
        <v>807</v>
      </c>
      <c r="I1499" s="20" t="s">
        <v>498</v>
      </c>
    </row>
    <row r="1500">
      <c r="G1500" s="19" t="s">
        <v>808</v>
      </c>
      <c r="I1500" s="20" t="s">
        <v>498</v>
      </c>
    </row>
    <row r="1501">
      <c r="G1501" s="19" t="s">
        <v>801</v>
      </c>
      <c r="I1501" s="20" t="s">
        <v>498</v>
      </c>
    </row>
    <row r="1502">
      <c r="G1502" s="19" t="s">
        <v>802</v>
      </c>
      <c r="I1502" s="20" t="s">
        <v>498</v>
      </c>
    </row>
    <row r="1503">
      <c r="G1503" s="19" t="s">
        <v>241</v>
      </c>
      <c r="I1503" s="20" t="s">
        <v>498</v>
      </c>
    </row>
    <row r="1504">
      <c r="G1504" s="19" t="s">
        <v>809</v>
      </c>
      <c r="I1504" s="20" t="s">
        <v>498</v>
      </c>
    </row>
    <row r="1505">
      <c r="G1505" s="19" t="s">
        <v>512</v>
      </c>
      <c r="I1505" s="20" t="s">
        <v>498</v>
      </c>
    </row>
    <row r="1506">
      <c r="G1506" s="19" t="s">
        <v>513</v>
      </c>
      <c r="I1506" s="20" t="s">
        <v>498</v>
      </c>
    </row>
    <row r="1507">
      <c r="G1507" s="19" t="s">
        <v>514</v>
      </c>
      <c r="I1507" s="20" t="s">
        <v>498</v>
      </c>
    </row>
    <row r="1508">
      <c r="G1508" s="19" t="s">
        <v>515</v>
      </c>
      <c r="I1508" s="20" t="s">
        <v>498</v>
      </c>
    </row>
    <row r="1509">
      <c r="G1509" s="19" t="s">
        <v>541</v>
      </c>
      <c r="I1509" s="20" t="s">
        <v>498</v>
      </c>
    </row>
    <row r="1510">
      <c r="G1510" s="19" t="s">
        <v>516</v>
      </c>
      <c r="I1510" s="20" t="s">
        <v>498</v>
      </c>
    </row>
    <row r="1511">
      <c r="G1511" s="19" t="s">
        <v>517</v>
      </c>
      <c r="I1511" s="20" t="s">
        <v>498</v>
      </c>
    </row>
    <row r="1512">
      <c r="G1512" s="19" t="s">
        <v>518</v>
      </c>
      <c r="I1512" s="20" t="s">
        <v>498</v>
      </c>
    </row>
    <row r="1513">
      <c r="G1513" s="19" t="s">
        <v>676</v>
      </c>
      <c r="I1513" s="20" t="s">
        <v>498</v>
      </c>
    </row>
    <row r="1514">
      <c r="G1514" s="19" t="s">
        <v>519</v>
      </c>
      <c r="I1514" s="20" t="s">
        <v>498</v>
      </c>
    </row>
    <row r="1515">
      <c r="G1515" s="19" t="s">
        <v>520</v>
      </c>
      <c r="I1515" s="20" t="s">
        <v>498</v>
      </c>
    </row>
    <row r="1516">
      <c r="G1516" s="19" t="s">
        <v>521</v>
      </c>
      <c r="I1516" s="20" t="s">
        <v>498</v>
      </c>
    </row>
    <row r="1517">
      <c r="G1517" s="19" t="s">
        <v>522</v>
      </c>
      <c r="I1517" s="20" t="s">
        <v>498</v>
      </c>
    </row>
    <row r="1518">
      <c r="G1518" s="19" t="s">
        <v>602</v>
      </c>
      <c r="I1518" s="20" t="s">
        <v>498</v>
      </c>
    </row>
    <row r="1519">
      <c r="G1519" s="19" t="s">
        <v>602</v>
      </c>
      <c r="I1519" s="20" t="s">
        <v>651</v>
      </c>
    </row>
    <row r="1520">
      <c r="G1520" s="19" t="s">
        <v>603</v>
      </c>
      <c r="I1520" s="20" t="s">
        <v>498</v>
      </c>
    </row>
    <row r="1521">
      <c r="G1521" s="19" t="s">
        <v>603</v>
      </c>
      <c r="I1521" s="20" t="s">
        <v>651</v>
      </c>
    </row>
    <row r="1522">
      <c r="G1522" s="19" t="s">
        <v>628</v>
      </c>
      <c r="I1522" s="20" t="s">
        <v>498</v>
      </c>
    </row>
    <row r="1523">
      <c r="G1523" s="19" t="s">
        <v>622</v>
      </c>
      <c r="I1523" s="20" t="s">
        <v>498</v>
      </c>
    </row>
    <row r="1524">
      <c r="G1524" s="19" t="s">
        <v>623</v>
      </c>
      <c r="I1524" s="20" t="s">
        <v>498</v>
      </c>
    </row>
    <row r="1525">
      <c r="G1525" s="19" t="s">
        <v>624</v>
      </c>
      <c r="I1525" s="20" t="s">
        <v>498</v>
      </c>
    </row>
    <row r="1526">
      <c r="G1526" s="19" t="s">
        <v>625</v>
      </c>
      <c r="I1526" s="20" t="s">
        <v>498</v>
      </c>
    </row>
    <row r="1527">
      <c r="G1527" s="19" t="s">
        <v>613</v>
      </c>
      <c r="I1527" s="20" t="s">
        <v>498</v>
      </c>
    </row>
    <row r="1528">
      <c r="G1528" s="19" t="s">
        <v>614</v>
      </c>
      <c r="I1528" s="20" t="s">
        <v>498</v>
      </c>
    </row>
    <row r="1529">
      <c r="G1529" s="19" t="s">
        <v>810</v>
      </c>
      <c r="I1529" s="20" t="s">
        <v>498</v>
      </c>
    </row>
    <row r="1530">
      <c r="G1530" s="19" t="s">
        <v>811</v>
      </c>
      <c r="I1530" s="20" t="s">
        <v>498</v>
      </c>
    </row>
    <row r="1531">
      <c r="G1531" s="19" t="s">
        <v>812</v>
      </c>
      <c r="I1531" s="20" t="s">
        <v>498</v>
      </c>
    </row>
    <row r="1532">
      <c r="G1532" s="19" t="s">
        <v>813</v>
      </c>
      <c r="I1532" s="20" t="s">
        <v>498</v>
      </c>
    </row>
    <row r="1533">
      <c r="G1533" s="19" t="s">
        <v>814</v>
      </c>
      <c r="I1533" s="20" t="s">
        <v>498</v>
      </c>
    </row>
    <row r="1534">
      <c r="G1534" s="19" t="s">
        <v>697</v>
      </c>
      <c r="I1534" s="20" t="s">
        <v>498</v>
      </c>
    </row>
    <row r="1535">
      <c r="G1535" s="19" t="s">
        <v>357</v>
      </c>
      <c r="I1535" s="20" t="s">
        <v>498</v>
      </c>
    </row>
    <row r="1536">
      <c r="G1536" s="19" t="s">
        <v>694</v>
      </c>
      <c r="I1536" s="20" t="s">
        <v>498</v>
      </c>
    </row>
    <row r="1537">
      <c r="G1537" s="19" t="s">
        <v>815</v>
      </c>
      <c r="I1537" s="20" t="s">
        <v>498</v>
      </c>
    </row>
    <row r="1538">
      <c r="G1538" s="19" t="s">
        <v>695</v>
      </c>
      <c r="I1538" s="20" t="s">
        <v>498</v>
      </c>
    </row>
    <row r="1539">
      <c r="G1539" s="19" t="s">
        <v>218</v>
      </c>
      <c r="I1539" s="20" t="s">
        <v>498</v>
      </c>
    </row>
    <row r="1540">
      <c r="G1540" s="19" t="s">
        <v>696</v>
      </c>
      <c r="I1540" s="20" t="s">
        <v>498</v>
      </c>
    </row>
    <row r="1541">
      <c r="G1541" s="19" t="s">
        <v>816</v>
      </c>
      <c r="I1541" s="20" t="s">
        <v>498</v>
      </c>
    </row>
    <row r="1542">
      <c r="G1542" s="19" t="s">
        <v>693</v>
      </c>
      <c r="I1542" s="20" t="s">
        <v>498</v>
      </c>
    </row>
    <row r="1543">
      <c r="G1543" s="19" t="s">
        <v>481</v>
      </c>
      <c r="I1543" s="20" t="s">
        <v>498</v>
      </c>
    </row>
    <row r="1544">
      <c r="G1544" s="19" t="s">
        <v>817</v>
      </c>
      <c r="I1544" s="20" t="s">
        <v>498</v>
      </c>
    </row>
    <row r="1545">
      <c r="G1545" s="19" t="s">
        <v>818</v>
      </c>
      <c r="I1545" s="20" t="s">
        <v>498</v>
      </c>
    </row>
    <row r="1546">
      <c r="G1546" s="19" t="s">
        <v>819</v>
      </c>
      <c r="I1546" s="20" t="s">
        <v>498</v>
      </c>
    </row>
    <row r="1547">
      <c r="G1547" s="19" t="s">
        <v>820</v>
      </c>
      <c r="I1547" s="20" t="s">
        <v>498</v>
      </c>
    </row>
    <row r="1548">
      <c r="G1548" s="19" t="s">
        <v>821</v>
      </c>
      <c r="I1548" s="20" t="s">
        <v>498</v>
      </c>
    </row>
    <row r="1549">
      <c r="G1549" s="19" t="s">
        <v>466</v>
      </c>
      <c r="I1549" s="20" t="s">
        <v>498</v>
      </c>
    </row>
    <row r="1550">
      <c r="G1550" s="19" t="s">
        <v>355</v>
      </c>
      <c r="I1550" s="20" t="s">
        <v>498</v>
      </c>
    </row>
    <row r="1551">
      <c r="G1551" s="19" t="s">
        <v>117</v>
      </c>
      <c r="I1551" s="20" t="s">
        <v>498</v>
      </c>
    </row>
    <row r="1552">
      <c r="G1552" s="19" t="s">
        <v>822</v>
      </c>
      <c r="I1552" s="20" t="s">
        <v>498</v>
      </c>
    </row>
    <row r="1553">
      <c r="G1553" s="19" t="s">
        <v>823</v>
      </c>
      <c r="I1553" s="20" t="s">
        <v>498</v>
      </c>
    </row>
    <row r="1554">
      <c r="G1554" s="19" t="s">
        <v>824</v>
      </c>
      <c r="I1554" s="20" t="s">
        <v>498</v>
      </c>
    </row>
    <row r="1555">
      <c r="G1555" s="19" t="s">
        <v>825</v>
      </c>
      <c r="I1555" s="20" t="s">
        <v>498</v>
      </c>
    </row>
    <row r="1556">
      <c r="G1556" s="19" t="s">
        <v>826</v>
      </c>
      <c r="I1556" s="20" t="s">
        <v>498</v>
      </c>
    </row>
    <row r="1557">
      <c r="G1557" s="19" t="s">
        <v>827</v>
      </c>
      <c r="I1557" s="20" t="s">
        <v>498</v>
      </c>
    </row>
    <row r="1558">
      <c r="G1558" s="19" t="s">
        <v>602</v>
      </c>
      <c r="I1558" s="20" t="s">
        <v>498</v>
      </c>
    </row>
    <row r="1559">
      <c r="G1559" s="19" t="s">
        <v>603</v>
      </c>
      <c r="I1559" s="20" t="s">
        <v>498</v>
      </c>
    </row>
    <row r="1560">
      <c r="G1560" s="19" t="s">
        <v>776</v>
      </c>
      <c r="I1560" s="20" t="s">
        <v>498</v>
      </c>
    </row>
    <row r="1561">
      <c r="G1561" s="19" t="s">
        <v>607</v>
      </c>
      <c r="I1561" s="20" t="s">
        <v>498</v>
      </c>
    </row>
    <row r="1562">
      <c r="G1562" s="19" t="s">
        <v>608</v>
      </c>
      <c r="I1562" s="20" t="s">
        <v>498</v>
      </c>
    </row>
    <row r="1563">
      <c r="G1563" s="19" t="s">
        <v>609</v>
      </c>
      <c r="I1563" s="20" t="s">
        <v>498</v>
      </c>
    </row>
    <row r="1564">
      <c r="G1564" s="19" t="s">
        <v>628</v>
      </c>
      <c r="I1564" s="20" t="s">
        <v>498</v>
      </c>
    </row>
    <row r="1565">
      <c r="G1565" s="19" t="s">
        <v>605</v>
      </c>
      <c r="I1565" s="20" t="s">
        <v>498</v>
      </c>
    </row>
    <row r="1566">
      <c r="G1566" s="19" t="s">
        <v>602</v>
      </c>
      <c r="I1566" s="20" t="s">
        <v>498</v>
      </c>
    </row>
    <row r="1567">
      <c r="G1567" s="19" t="s">
        <v>603</v>
      </c>
      <c r="I1567" s="20" t="s">
        <v>498</v>
      </c>
    </row>
    <row r="1568">
      <c r="G1568" s="19" t="s">
        <v>776</v>
      </c>
      <c r="I1568" s="20" t="s">
        <v>498</v>
      </c>
    </row>
    <row r="1569">
      <c r="G1569" s="19" t="s">
        <v>628</v>
      </c>
      <c r="I1569" s="20" t="s">
        <v>498</v>
      </c>
    </row>
    <row r="1570">
      <c r="G1570" s="19" t="s">
        <v>678</v>
      </c>
      <c r="I1570" s="20" t="s">
        <v>498</v>
      </c>
    </row>
    <row r="1571">
      <c r="G1571" s="19" t="s">
        <v>446</v>
      </c>
      <c r="I1571" s="20" t="s">
        <v>498</v>
      </c>
    </row>
    <row r="1572">
      <c r="G1572" s="19" t="s">
        <v>472</v>
      </c>
      <c r="I1572" s="20" t="s">
        <v>498</v>
      </c>
    </row>
    <row r="1573">
      <c r="G1573" s="19" t="s">
        <v>828</v>
      </c>
      <c r="I1573" s="20" t="s">
        <v>498</v>
      </c>
    </row>
    <row r="1574">
      <c r="G1574" s="19" t="s">
        <v>680</v>
      </c>
      <c r="I1574" s="20" t="s">
        <v>498</v>
      </c>
    </row>
    <row r="1575">
      <c r="G1575" s="19" t="s">
        <v>472</v>
      </c>
      <c r="I1575" s="20" t="s">
        <v>498</v>
      </c>
    </row>
    <row r="1576">
      <c r="G1576" s="19" t="s">
        <v>446</v>
      </c>
      <c r="I1576" s="20" t="s">
        <v>498</v>
      </c>
    </row>
    <row r="1577">
      <c r="G1577" s="19" t="s">
        <v>828</v>
      </c>
      <c r="I1577" s="20" t="s">
        <v>498</v>
      </c>
    </row>
    <row r="1578">
      <c r="G1578" s="19" t="s">
        <v>678</v>
      </c>
      <c r="I1578" s="20" t="s">
        <v>498</v>
      </c>
    </row>
    <row r="1579">
      <c r="G1579" s="19" t="s">
        <v>680</v>
      </c>
      <c r="I1579" s="20" t="s">
        <v>498</v>
      </c>
    </row>
    <row r="1580">
      <c r="G1580" s="19" t="s">
        <v>446</v>
      </c>
      <c r="I1580" s="20" t="s">
        <v>498</v>
      </c>
    </row>
    <row r="1581">
      <c r="G1581" s="19" t="s">
        <v>828</v>
      </c>
      <c r="I1581" s="20" t="s">
        <v>498</v>
      </c>
    </row>
    <row r="1582">
      <c r="G1582" s="19" t="s">
        <v>472</v>
      </c>
      <c r="I1582" s="20" t="s">
        <v>498</v>
      </c>
    </row>
    <row r="1583">
      <c r="G1583" s="19" t="s">
        <v>678</v>
      </c>
      <c r="I1583" s="20" t="s">
        <v>498</v>
      </c>
    </row>
    <row r="1584">
      <c r="G1584" s="19" t="s">
        <v>679</v>
      </c>
      <c r="I1584" s="20" t="s">
        <v>498</v>
      </c>
    </row>
    <row r="1585">
      <c r="G1585" s="19" t="s">
        <v>680</v>
      </c>
      <c r="I1585" s="20" t="s">
        <v>498</v>
      </c>
    </row>
    <row r="1586">
      <c r="G1586" s="19" t="s">
        <v>829</v>
      </c>
      <c r="I1586" s="20" t="s">
        <v>498</v>
      </c>
    </row>
    <row r="1587">
      <c r="G1587" s="19" t="s">
        <v>830</v>
      </c>
      <c r="I1587" s="20" t="s">
        <v>498</v>
      </c>
    </row>
    <row r="1588">
      <c r="G1588" s="19" t="s">
        <v>831</v>
      </c>
      <c r="I1588" s="20" t="s">
        <v>498</v>
      </c>
    </row>
    <row r="1589">
      <c r="G1589" s="19" t="s">
        <v>832</v>
      </c>
      <c r="I1589" s="20" t="s">
        <v>498</v>
      </c>
    </row>
    <row r="1590">
      <c r="G1590" s="19" t="s">
        <v>833</v>
      </c>
      <c r="I1590" s="20" t="s">
        <v>498</v>
      </c>
    </row>
    <row r="1591">
      <c r="G1591" s="19" t="s">
        <v>834</v>
      </c>
      <c r="I1591" s="20" t="s">
        <v>498</v>
      </c>
    </row>
    <row r="1592">
      <c r="G1592" s="19" t="s">
        <v>835</v>
      </c>
      <c r="I1592" s="20" t="s">
        <v>498</v>
      </c>
    </row>
    <row r="1593">
      <c r="G1593" s="19" t="s">
        <v>836</v>
      </c>
      <c r="I1593" s="20" t="s">
        <v>498</v>
      </c>
    </row>
    <row r="1594">
      <c r="G1594" s="19" t="s">
        <v>796</v>
      </c>
      <c r="I1594" s="20" t="s">
        <v>498</v>
      </c>
    </row>
    <row r="1595">
      <c r="G1595" s="19" t="s">
        <v>837</v>
      </c>
      <c r="I1595" s="20" t="s">
        <v>545</v>
      </c>
    </row>
    <row r="1596">
      <c r="G1596" s="19" t="s">
        <v>838</v>
      </c>
      <c r="I1596" s="20" t="s">
        <v>545</v>
      </c>
    </row>
    <row r="1597">
      <c r="G1597" s="19" t="s">
        <v>839</v>
      </c>
      <c r="I1597" s="20" t="s">
        <v>545</v>
      </c>
    </row>
    <row r="1598">
      <c r="G1598" s="19" t="s">
        <v>840</v>
      </c>
      <c r="I1598" s="20" t="s">
        <v>545</v>
      </c>
    </row>
    <row r="1599">
      <c r="G1599" s="19" t="s">
        <v>841</v>
      </c>
      <c r="I1599" s="20" t="s">
        <v>545</v>
      </c>
    </row>
    <row r="1600">
      <c r="G1600" s="19" t="s">
        <v>842</v>
      </c>
      <c r="I1600" s="20" t="s">
        <v>545</v>
      </c>
    </row>
    <row r="1601">
      <c r="G1601" s="19" t="s">
        <v>843</v>
      </c>
      <c r="I1601" s="20" t="s">
        <v>545</v>
      </c>
    </row>
    <row r="1602">
      <c r="G1602" s="19" t="s">
        <v>844</v>
      </c>
      <c r="I1602" s="20" t="s">
        <v>545</v>
      </c>
    </row>
    <row r="1603">
      <c r="G1603" s="19" t="s">
        <v>845</v>
      </c>
      <c r="I1603" s="20" t="s">
        <v>548</v>
      </c>
    </row>
    <row r="1604">
      <c r="G1604" s="19" t="s">
        <v>846</v>
      </c>
      <c r="I1604" s="20" t="s">
        <v>548</v>
      </c>
    </row>
    <row r="1605">
      <c r="G1605" s="19" t="s">
        <v>847</v>
      </c>
      <c r="I1605" s="20" t="s">
        <v>498</v>
      </c>
    </row>
    <row r="1606">
      <c r="G1606" s="19" t="s">
        <v>848</v>
      </c>
      <c r="I1606" s="20" t="s">
        <v>548</v>
      </c>
    </row>
    <row r="1607">
      <c r="G1607" s="19" t="s">
        <v>844</v>
      </c>
      <c r="I1607" s="20" t="s">
        <v>545</v>
      </c>
    </row>
    <row r="1608">
      <c r="G1608" s="19" t="s">
        <v>843</v>
      </c>
      <c r="I1608" s="20" t="s">
        <v>545</v>
      </c>
    </row>
    <row r="1609">
      <c r="G1609" s="19" t="s">
        <v>838</v>
      </c>
      <c r="I1609" s="20" t="s">
        <v>545</v>
      </c>
    </row>
    <row r="1610">
      <c r="G1610" s="19" t="s">
        <v>839</v>
      </c>
      <c r="I1610" s="20" t="s">
        <v>545</v>
      </c>
    </row>
    <row r="1611">
      <c r="G1611" s="19" t="s">
        <v>840</v>
      </c>
      <c r="I1611" s="20" t="s">
        <v>545</v>
      </c>
    </row>
    <row r="1612">
      <c r="G1612" s="19" t="s">
        <v>841</v>
      </c>
      <c r="I1612" s="20" t="s">
        <v>545</v>
      </c>
    </row>
    <row r="1613">
      <c r="G1613" s="19" t="s">
        <v>842</v>
      </c>
      <c r="I1613" s="20" t="s">
        <v>545</v>
      </c>
    </row>
    <row r="1614">
      <c r="G1614" s="19" t="s">
        <v>446</v>
      </c>
      <c r="I1614" s="20" t="s">
        <v>498</v>
      </c>
    </row>
    <row r="1615">
      <c r="G1615" s="19" t="s">
        <v>678</v>
      </c>
      <c r="I1615" s="20" t="s">
        <v>498</v>
      </c>
    </row>
    <row r="1616">
      <c r="G1616" s="19" t="s">
        <v>463</v>
      </c>
      <c r="I1616" s="20" t="s">
        <v>498</v>
      </c>
    </row>
    <row r="1617">
      <c r="G1617" s="19" t="s">
        <v>849</v>
      </c>
      <c r="I1617" s="20" t="s">
        <v>498</v>
      </c>
    </row>
    <row r="1618">
      <c r="G1618" s="19" t="s">
        <v>680</v>
      </c>
      <c r="I1618" s="20" t="s">
        <v>498</v>
      </c>
    </row>
    <row r="1619">
      <c r="G1619" s="19" t="s">
        <v>416</v>
      </c>
      <c r="I1619" s="20" t="s">
        <v>498</v>
      </c>
    </row>
    <row r="1620">
      <c r="G1620" s="19" t="s">
        <v>361</v>
      </c>
      <c r="I1620" s="20" t="s">
        <v>498</v>
      </c>
    </row>
    <row r="1621">
      <c r="G1621" s="19" t="s">
        <v>539</v>
      </c>
      <c r="I1621" s="20" t="s">
        <v>498</v>
      </c>
    </row>
    <row r="1622">
      <c r="G1622" s="19" t="s">
        <v>513</v>
      </c>
      <c r="I1622" s="20" t="s">
        <v>498</v>
      </c>
    </row>
    <row r="1623">
      <c r="G1623" s="19" t="s">
        <v>514</v>
      </c>
      <c r="I1623" s="20" t="s">
        <v>498</v>
      </c>
    </row>
    <row r="1624">
      <c r="G1624" s="19" t="s">
        <v>677</v>
      </c>
      <c r="I1624" s="20" t="s">
        <v>498</v>
      </c>
    </row>
    <row r="1625">
      <c r="G1625" s="19" t="s">
        <v>850</v>
      </c>
      <c r="I1625" s="20" t="s">
        <v>498</v>
      </c>
    </row>
    <row r="1626">
      <c r="G1626" s="19" t="s">
        <v>541</v>
      </c>
      <c r="I1626" s="20" t="s">
        <v>498</v>
      </c>
    </row>
    <row r="1627">
      <c r="G1627" s="19" t="s">
        <v>516</v>
      </c>
      <c r="I1627" s="20" t="s">
        <v>498</v>
      </c>
    </row>
    <row r="1628">
      <c r="G1628" s="19" t="s">
        <v>517</v>
      </c>
      <c r="I1628" s="20" t="s">
        <v>498</v>
      </c>
    </row>
    <row r="1629">
      <c r="G1629" s="19" t="s">
        <v>676</v>
      </c>
      <c r="I1629" s="20" t="s">
        <v>498</v>
      </c>
    </row>
    <row r="1630">
      <c r="G1630" s="19" t="s">
        <v>519</v>
      </c>
      <c r="I1630" s="20" t="s">
        <v>498</v>
      </c>
    </row>
    <row r="1631">
      <c r="G1631" s="19" t="s">
        <v>520</v>
      </c>
      <c r="I1631" s="20" t="s">
        <v>498</v>
      </c>
    </row>
    <row r="1632">
      <c r="G1632" s="19" t="s">
        <v>522</v>
      </c>
      <c r="I1632" s="20" t="s">
        <v>498</v>
      </c>
    </row>
    <row r="1633">
      <c r="G1633" s="19" t="s">
        <v>500</v>
      </c>
      <c r="I1633" s="20" t="s">
        <v>498</v>
      </c>
    </row>
    <row r="1634">
      <c r="G1634" s="19" t="s">
        <v>501</v>
      </c>
      <c r="I1634" s="20" t="s">
        <v>498</v>
      </c>
    </row>
    <row r="1635">
      <c r="G1635" s="19" t="s">
        <v>502</v>
      </c>
      <c r="I1635" s="20" t="s">
        <v>498</v>
      </c>
    </row>
    <row r="1636">
      <c r="G1636" s="19" t="s">
        <v>836</v>
      </c>
      <c r="I1636" s="20" t="s">
        <v>498</v>
      </c>
    </row>
    <row r="1637">
      <c r="G1637" s="19" t="s">
        <v>835</v>
      </c>
      <c r="I1637" s="20" t="s">
        <v>498</v>
      </c>
    </row>
    <row r="1638">
      <c r="G1638" s="19" t="s">
        <v>796</v>
      </c>
      <c r="I1638" s="20" t="s">
        <v>498</v>
      </c>
    </row>
    <row r="1639">
      <c r="G1639" s="19" t="s">
        <v>801</v>
      </c>
      <c r="I1639" s="20" t="s">
        <v>498</v>
      </c>
    </row>
    <row r="1640">
      <c r="G1640" s="19" t="s">
        <v>241</v>
      </c>
      <c r="I1640" s="20" t="s">
        <v>498</v>
      </c>
    </row>
    <row r="1641">
      <c r="G1641" s="19" t="s">
        <v>851</v>
      </c>
      <c r="I1641" s="20" t="s">
        <v>498</v>
      </c>
    </row>
    <row r="1642">
      <c r="G1642" s="19" t="s">
        <v>833</v>
      </c>
      <c r="I1642" s="20" t="s">
        <v>498</v>
      </c>
    </row>
    <row r="1643">
      <c r="G1643" s="19" t="s">
        <v>852</v>
      </c>
      <c r="I1643" s="20" t="s">
        <v>498</v>
      </c>
    </row>
    <row r="1644">
      <c r="G1644" s="19" t="s">
        <v>853</v>
      </c>
      <c r="I1644" s="20" t="s">
        <v>545</v>
      </c>
    </row>
    <row r="1645">
      <c r="G1645" s="19" t="s">
        <v>854</v>
      </c>
      <c r="I1645" s="20" t="s">
        <v>545</v>
      </c>
    </row>
    <row r="1646">
      <c r="G1646" s="19" t="s">
        <v>782</v>
      </c>
      <c r="I1646" s="20" t="s">
        <v>545</v>
      </c>
    </row>
    <row r="1647">
      <c r="G1647" s="19" t="s">
        <v>281</v>
      </c>
      <c r="I1647" s="20" t="s">
        <v>545</v>
      </c>
    </row>
    <row r="1648">
      <c r="G1648" s="19" t="s">
        <v>783</v>
      </c>
      <c r="I1648" s="20" t="s">
        <v>545</v>
      </c>
    </row>
    <row r="1649">
      <c r="G1649" s="19" t="s">
        <v>855</v>
      </c>
      <c r="I1649" s="20" t="s">
        <v>545</v>
      </c>
    </row>
    <row r="1650">
      <c r="G1650" s="19" t="s">
        <v>855</v>
      </c>
      <c r="I1650" s="20" t="s">
        <v>498</v>
      </c>
    </row>
    <row r="1651">
      <c r="G1651" s="19" t="s">
        <v>855</v>
      </c>
      <c r="I1651" s="20" t="s">
        <v>498</v>
      </c>
    </row>
    <row r="1652">
      <c r="G1652" s="19" t="s">
        <v>856</v>
      </c>
      <c r="I1652" s="20" t="s">
        <v>498</v>
      </c>
    </row>
    <row r="1653">
      <c r="G1653" s="19" t="s">
        <v>857</v>
      </c>
      <c r="I1653" s="20" t="s">
        <v>498</v>
      </c>
    </row>
    <row r="1654">
      <c r="G1654" s="19" t="s">
        <v>858</v>
      </c>
      <c r="I1654" s="20" t="s">
        <v>498</v>
      </c>
    </row>
    <row r="1655">
      <c r="G1655" s="19" t="s">
        <v>859</v>
      </c>
      <c r="I1655" s="20" t="s">
        <v>498</v>
      </c>
    </row>
    <row r="1656">
      <c r="G1656" s="19" t="s">
        <v>860</v>
      </c>
      <c r="I1656" s="20" t="s">
        <v>498</v>
      </c>
    </row>
    <row r="1657">
      <c r="G1657" s="19" t="s">
        <v>861</v>
      </c>
      <c r="I1657" s="20" t="s">
        <v>498</v>
      </c>
    </row>
    <row r="1658">
      <c r="G1658" s="19" t="s">
        <v>862</v>
      </c>
      <c r="I1658" s="20" t="s">
        <v>498</v>
      </c>
    </row>
    <row r="1659">
      <c r="G1659" s="19" t="s">
        <v>863</v>
      </c>
      <c r="I1659" s="20" t="s">
        <v>498</v>
      </c>
    </row>
    <row r="1660">
      <c r="G1660" s="19" t="s">
        <v>256</v>
      </c>
      <c r="I1660" s="20" t="s">
        <v>498</v>
      </c>
    </row>
    <row r="1661">
      <c r="G1661" s="19" t="s">
        <v>258</v>
      </c>
      <c r="I1661" s="20" t="s">
        <v>498</v>
      </c>
    </row>
    <row r="1662">
      <c r="G1662" s="19" t="s">
        <v>864</v>
      </c>
      <c r="I1662" s="20" t="s">
        <v>498</v>
      </c>
    </row>
    <row r="1663">
      <c r="G1663" s="19" t="s">
        <v>865</v>
      </c>
      <c r="I1663" s="20" t="s">
        <v>498</v>
      </c>
    </row>
    <row r="1664">
      <c r="G1664" s="19" t="s">
        <v>866</v>
      </c>
      <c r="I1664" s="20" t="s">
        <v>498</v>
      </c>
    </row>
    <row r="1665">
      <c r="G1665" s="19" t="s">
        <v>867</v>
      </c>
      <c r="I1665" s="20" t="s">
        <v>498</v>
      </c>
    </row>
    <row r="1666">
      <c r="G1666" s="19" t="s">
        <v>868</v>
      </c>
      <c r="I1666" s="20" t="s">
        <v>498</v>
      </c>
    </row>
    <row r="1667">
      <c r="G1667" s="19" t="s">
        <v>869</v>
      </c>
      <c r="I1667" s="20" t="s">
        <v>498</v>
      </c>
    </row>
    <row r="1668">
      <c r="G1668" s="19" t="s">
        <v>870</v>
      </c>
      <c r="I1668" s="20" t="s">
        <v>498</v>
      </c>
    </row>
    <row r="1669">
      <c r="G1669" s="19" t="s">
        <v>544</v>
      </c>
      <c r="I1669" s="20" t="s">
        <v>498</v>
      </c>
    </row>
    <row r="1670">
      <c r="G1670" s="19" t="s">
        <v>750</v>
      </c>
      <c r="I1670" s="20" t="s">
        <v>498</v>
      </c>
    </row>
    <row r="1671">
      <c r="G1671" s="19" t="s">
        <v>749</v>
      </c>
      <c r="I1671" s="20" t="s">
        <v>498</v>
      </c>
    </row>
    <row r="1672">
      <c r="G1672" s="19" t="s">
        <v>752</v>
      </c>
      <c r="I1672" s="20" t="s">
        <v>498</v>
      </c>
    </row>
    <row r="1673">
      <c r="G1673" s="19" t="s">
        <v>751</v>
      </c>
      <c r="I1673" s="20" t="s">
        <v>498</v>
      </c>
    </row>
    <row r="1674">
      <c r="G1674" s="19" t="s">
        <v>871</v>
      </c>
      <c r="I1674" s="20" t="s">
        <v>545</v>
      </c>
    </row>
    <row r="1675">
      <c r="G1675" s="19" t="s">
        <v>752</v>
      </c>
      <c r="I1675" s="20" t="s">
        <v>498</v>
      </c>
    </row>
    <row r="1676">
      <c r="G1676" s="19" t="s">
        <v>751</v>
      </c>
      <c r="I1676" s="20" t="s">
        <v>498</v>
      </c>
    </row>
    <row r="1677">
      <c r="G1677" s="19" t="s">
        <v>750</v>
      </c>
      <c r="I1677" s="20" t="s">
        <v>498</v>
      </c>
    </row>
    <row r="1678">
      <c r="G1678" s="19" t="s">
        <v>872</v>
      </c>
      <c r="I1678" s="20" t="s">
        <v>498</v>
      </c>
    </row>
    <row r="1679">
      <c r="G1679" s="19" t="s">
        <v>717</v>
      </c>
      <c r="I1679" s="20" t="s">
        <v>498</v>
      </c>
    </row>
    <row r="1680">
      <c r="G1680" s="19" t="s">
        <v>718</v>
      </c>
      <c r="I1680" s="20" t="s">
        <v>498</v>
      </c>
    </row>
    <row r="1681">
      <c r="G1681" s="19" t="s">
        <v>719</v>
      </c>
      <c r="I1681" s="20" t="s">
        <v>498</v>
      </c>
    </row>
    <row r="1682">
      <c r="G1682" s="19" t="s">
        <v>720</v>
      </c>
      <c r="I1682" s="20" t="s">
        <v>498</v>
      </c>
    </row>
    <row r="1683">
      <c r="G1683" s="19" t="s">
        <v>873</v>
      </c>
      <c r="I1683" s="20" t="s">
        <v>498</v>
      </c>
    </row>
    <row r="1684">
      <c r="G1684" s="19" t="s">
        <v>721</v>
      </c>
      <c r="I1684" s="20" t="s">
        <v>498</v>
      </c>
    </row>
    <row r="1685">
      <c r="G1685" s="19" t="s">
        <v>723</v>
      </c>
      <c r="I1685" s="20" t="s">
        <v>498</v>
      </c>
    </row>
    <row r="1686">
      <c r="G1686" s="19" t="s">
        <v>874</v>
      </c>
      <c r="I1686" s="20" t="s">
        <v>545</v>
      </c>
    </row>
    <row r="1687">
      <c r="G1687" s="19" t="s">
        <v>875</v>
      </c>
      <c r="I1687" s="20" t="s">
        <v>545</v>
      </c>
    </row>
    <row r="1688">
      <c r="G1688" s="19" t="s">
        <v>714</v>
      </c>
      <c r="I1688" s="20" t="s">
        <v>545</v>
      </c>
    </row>
    <row r="1689">
      <c r="G1689" s="19" t="s">
        <v>876</v>
      </c>
      <c r="I1689" s="20" t="s">
        <v>545</v>
      </c>
    </row>
    <row r="1690">
      <c r="G1690" s="19" t="s">
        <v>877</v>
      </c>
      <c r="I1690" s="20" t="s">
        <v>545</v>
      </c>
    </row>
    <row r="1691">
      <c r="G1691" s="19" t="s">
        <v>735</v>
      </c>
      <c r="I1691" s="20" t="s">
        <v>545</v>
      </c>
    </row>
    <row r="1692">
      <c r="G1692" s="19" t="s">
        <v>736</v>
      </c>
      <c r="I1692" s="20" t="s">
        <v>545</v>
      </c>
    </row>
    <row r="1693">
      <c r="G1693" s="19" t="s">
        <v>737</v>
      </c>
      <c r="I1693" s="20" t="s">
        <v>545</v>
      </c>
    </row>
    <row r="1694">
      <c r="G1694" s="19" t="s">
        <v>878</v>
      </c>
      <c r="I1694" s="20" t="s">
        <v>545</v>
      </c>
    </row>
    <row r="1695">
      <c r="G1695" s="19" t="s">
        <v>736</v>
      </c>
      <c r="I1695" s="20" t="s">
        <v>545</v>
      </c>
    </row>
    <row r="1696">
      <c r="G1696" s="19" t="s">
        <v>736</v>
      </c>
      <c r="I1696" s="20" t="s">
        <v>545</v>
      </c>
    </row>
    <row r="1697">
      <c r="G1697" s="19" t="s">
        <v>879</v>
      </c>
      <c r="I1697" s="20" t="s">
        <v>545</v>
      </c>
    </row>
    <row r="1698">
      <c r="G1698" s="19" t="s">
        <v>880</v>
      </c>
      <c r="I1698" s="20" t="s">
        <v>545</v>
      </c>
    </row>
    <row r="1699">
      <c r="G1699" s="19" t="s">
        <v>881</v>
      </c>
      <c r="I1699" s="20" t="s">
        <v>545</v>
      </c>
    </row>
    <row r="1700">
      <c r="G1700" s="19" t="s">
        <v>277</v>
      </c>
      <c r="I1700" s="20" t="s">
        <v>545</v>
      </c>
    </row>
    <row r="1701">
      <c r="G1701" s="19" t="s">
        <v>882</v>
      </c>
      <c r="I1701" s="20" t="s">
        <v>548</v>
      </c>
    </row>
    <row r="1702">
      <c r="G1702" s="19" t="s">
        <v>82</v>
      </c>
      <c r="I1702" s="20" t="s">
        <v>498</v>
      </c>
    </row>
    <row r="1703">
      <c r="G1703" s="19" t="s">
        <v>79</v>
      </c>
      <c r="I1703" s="20" t="s">
        <v>498</v>
      </c>
    </row>
    <row r="1704">
      <c r="G1704" s="19" t="s">
        <v>297</v>
      </c>
      <c r="I1704" s="20" t="s">
        <v>498</v>
      </c>
    </row>
    <row r="1705">
      <c r="G1705" s="19" t="s">
        <v>883</v>
      </c>
      <c r="I1705" s="20" t="s">
        <v>498</v>
      </c>
    </row>
    <row r="1706">
      <c r="G1706" s="19" t="s">
        <v>884</v>
      </c>
      <c r="I1706" s="20" t="s">
        <v>498</v>
      </c>
    </row>
    <row r="1707">
      <c r="G1707" s="19" t="s">
        <v>885</v>
      </c>
      <c r="I1707" s="20" t="s">
        <v>498</v>
      </c>
    </row>
    <row r="1708">
      <c r="G1708" s="19" t="s">
        <v>886</v>
      </c>
      <c r="I1708" s="20" t="s">
        <v>498</v>
      </c>
    </row>
    <row r="1709">
      <c r="G1709" s="19" t="s">
        <v>887</v>
      </c>
      <c r="I1709" s="20" t="s">
        <v>498</v>
      </c>
    </row>
    <row r="1710">
      <c r="G1710" s="19" t="s">
        <v>888</v>
      </c>
      <c r="I1710" s="20" t="s">
        <v>498</v>
      </c>
    </row>
    <row r="1711">
      <c r="G1711" s="19" t="s">
        <v>406</v>
      </c>
      <c r="I1711" s="20" t="s">
        <v>498</v>
      </c>
    </row>
    <row r="1712">
      <c r="G1712" s="19" t="s">
        <v>889</v>
      </c>
      <c r="I1712" s="20" t="s">
        <v>498</v>
      </c>
    </row>
    <row r="1713">
      <c r="G1713" s="19" t="s">
        <v>890</v>
      </c>
      <c r="I1713" s="20" t="s">
        <v>498</v>
      </c>
    </row>
    <row r="1714">
      <c r="G1714" s="19" t="s">
        <v>602</v>
      </c>
      <c r="I1714" s="20" t="s">
        <v>498</v>
      </c>
    </row>
    <row r="1715">
      <c r="G1715" s="19" t="s">
        <v>750</v>
      </c>
      <c r="I1715" s="20" t="s">
        <v>498</v>
      </c>
    </row>
    <row r="1716">
      <c r="G1716" s="19" t="s">
        <v>891</v>
      </c>
      <c r="I1716" s="20" t="s">
        <v>498</v>
      </c>
    </row>
    <row r="1717">
      <c r="G1717" s="19" t="s">
        <v>892</v>
      </c>
      <c r="I1717" s="20" t="s">
        <v>498</v>
      </c>
    </row>
    <row r="1718">
      <c r="G1718" s="19" t="s">
        <v>893</v>
      </c>
      <c r="I1718" s="20" t="s">
        <v>498</v>
      </c>
    </row>
    <row r="1719">
      <c r="G1719" s="19" t="s">
        <v>894</v>
      </c>
      <c r="I1719" s="20" t="s">
        <v>498</v>
      </c>
    </row>
    <row r="1720">
      <c r="G1720" s="19" t="s">
        <v>895</v>
      </c>
      <c r="I1720" s="20" t="s">
        <v>498</v>
      </c>
    </row>
    <row r="1721">
      <c r="G1721" s="19" t="s">
        <v>896</v>
      </c>
      <c r="I1721" s="20" t="s">
        <v>498</v>
      </c>
    </row>
    <row r="1722">
      <c r="G1722" s="19" t="s">
        <v>897</v>
      </c>
      <c r="I1722" s="20" t="s">
        <v>498</v>
      </c>
    </row>
    <row r="1723">
      <c r="G1723" s="19" t="s">
        <v>140</v>
      </c>
      <c r="I1723" s="20" t="s">
        <v>498</v>
      </c>
    </row>
    <row r="1724">
      <c r="G1724" s="19" t="s">
        <v>143</v>
      </c>
      <c r="I1724" s="20" t="s">
        <v>498</v>
      </c>
    </row>
    <row r="1725">
      <c r="G1725" s="19" t="s">
        <v>335</v>
      </c>
      <c r="I1725" s="20" t="s">
        <v>498</v>
      </c>
    </row>
    <row r="1726">
      <c r="G1726" s="19" t="s">
        <v>898</v>
      </c>
      <c r="I1726" s="20" t="s">
        <v>548</v>
      </c>
    </row>
    <row r="1727">
      <c r="G1727" s="19" t="s">
        <v>248</v>
      </c>
      <c r="I1727" s="20" t="s">
        <v>548</v>
      </c>
    </row>
    <row r="1728">
      <c r="G1728" s="19" t="s">
        <v>387</v>
      </c>
      <c r="I1728" s="20" t="s">
        <v>651</v>
      </c>
    </row>
    <row r="1729">
      <c r="G1729" s="19" t="s">
        <v>899</v>
      </c>
      <c r="I1729" s="20" t="s">
        <v>651</v>
      </c>
    </row>
    <row r="1730">
      <c r="G1730" s="19" t="s">
        <v>900</v>
      </c>
      <c r="I1730" s="20" t="s">
        <v>651</v>
      </c>
    </row>
    <row r="1731">
      <c r="G1731" s="19" t="s">
        <v>901</v>
      </c>
      <c r="I1731" s="20" t="s">
        <v>498</v>
      </c>
    </row>
    <row r="1732">
      <c r="G1732" s="19" t="s">
        <v>902</v>
      </c>
      <c r="I1732" s="20" t="s">
        <v>498</v>
      </c>
    </row>
    <row r="1733">
      <c r="G1733" s="19" t="s">
        <v>903</v>
      </c>
      <c r="I1733" s="20" t="s">
        <v>498</v>
      </c>
    </row>
    <row r="1734">
      <c r="G1734" s="19" t="s">
        <v>554</v>
      </c>
      <c r="I1734" s="20" t="s">
        <v>651</v>
      </c>
    </row>
  </sheetData>
  <autoFilter ref="A3:M979"/>
  <mergeCells>
    <mergeCell ref="A1:F1"/>
    <mergeCell ref="G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9"/>
  <sheetViews>
    <sheetView topLeftCell="B1" workbookViewId="0">
      <pane ySplit="3" topLeftCell="A112" activePane="bottomLeft" state="frozen"/>
      <selection pane="bottomLeft" activeCell="B127" sqref="B127"/>
    </sheetView>
  </sheetViews>
  <sheetFormatPr defaultColWidth="8.85546875" defaultRowHeight="12.75" x14ac:dyDescent="0.25"/>
  <cols>
    <col min="1" max="1" width="10" customWidth="1" style="29"/>
    <col min="2" max="2" width="105.5703125" customWidth="1" style="29"/>
    <col min="3" max="3" bestFit="1" width="7" customWidth="1" style="29"/>
    <col min="4" max="4" bestFit="1" width="12.7109375" customWidth="1" style="29"/>
    <col min="5" max="5" bestFit="1" width="14.7109375" customWidth="1" style="29"/>
    <col min="6" max="6" bestFit="1" width="12" customWidth="1" style="29"/>
    <col min="7" max="7" bestFit="1" width="145.42578125" customWidth="1" style="29"/>
    <col min="8" max="8" bestFit="1" width="12.5703125" customWidth="1" style="29"/>
    <col min="9" max="9" bestFit="1" width="13.28515625" customWidth="1" style="32"/>
    <col min="10" max="10" bestFit="1" width="16.85546875" customWidth="1" style="32"/>
    <col min="11" max="11" bestFit="1" width="12.42578125" customWidth="1" style="29"/>
    <col min="12" max="12" width="8.85546875" customWidth="1" style="29"/>
    <col min="13" max="16384" width="8.85546875" customWidth="1" style="29"/>
  </cols>
  <sheetData>
    <row r="1">
      <c r="A1" s="53" t="s">
        <v>47</v>
      </c>
      <c r="B1" s="53"/>
      <c r="C1" s="53"/>
      <c r="D1" s="53"/>
      <c r="E1" s="53"/>
      <c r="F1" s="53"/>
      <c r="G1" s="54"/>
      <c r="H1" s="54"/>
      <c r="I1" s="54"/>
    </row>
    <row r="2" ht="15" s="33" customFormat="1">
      <c r="D2" s="33">
        <f>SUBTOTAL(9,D4:D124)</f>
        <v>9773</v>
      </c>
      <c r="F2" s="33">
        <f>SUBTOTAL(9,F4:F124)</f>
        <v>893926909</v>
      </c>
      <c r="H2" s="33">
        <f>SUBTOTAL(9,H4:H979)</f>
        <v>46208000</v>
      </c>
      <c r="I2" s="34"/>
      <c r="J2" s="34">
        <f>SUBTOTAL(9,J4:J124)</f>
        <v>59426244.21041357</v>
      </c>
    </row>
    <row r="3" ht="28.9" customHeight="1" s="37" customFormat="1">
      <c r="A3" s="13" t="s">
        <v>48</v>
      </c>
      <c r="B3" s="13" t="s">
        <v>49</v>
      </c>
      <c r="C3" s="13" t="s">
        <v>50</v>
      </c>
      <c r="D3" s="14" t="s">
        <v>51</v>
      </c>
      <c r="E3" s="14" t="s">
        <v>52</v>
      </c>
      <c r="F3" s="15" t="s">
        <v>53</v>
      </c>
      <c r="G3" s="35" t="s">
        <v>54</v>
      </c>
      <c r="H3" s="35" t="s">
        <v>55</v>
      </c>
      <c r="I3" s="36" t="s">
        <v>56</v>
      </c>
      <c r="J3" s="36" t="s">
        <v>57</v>
      </c>
      <c r="K3" s="35" t="s">
        <v>58</v>
      </c>
    </row>
    <row r="4">
      <c r="A4" s="31" t="s">
        <v>61</v>
      </c>
      <c r="B4" s="31" t="s">
        <v>62</v>
      </c>
      <c r="C4" s="31" t="s">
        <v>63</v>
      </c>
      <c r="D4" s="38">
        <v>61</v>
      </c>
      <c r="E4" s="39">
        <f>F4/D4</f>
        <v>100000</v>
      </c>
      <c r="F4" s="39">
        <v>6100000</v>
      </c>
      <c r="G4" s="29" t="s">
        <v>465</v>
      </c>
      <c r="H4" s="40">
        <v>70000</v>
      </c>
      <c r="I4" s="32" t="s">
        <v>90</v>
      </c>
      <c r="J4" s="41">
        <f>E4*120%</f>
        <v>120000</v>
      </c>
      <c r="K4" s="42">
        <v>0.1</v>
      </c>
    </row>
    <row r="5">
      <c r="A5" s="31" t="s">
        <v>65</v>
      </c>
      <c r="B5" s="31" t="s">
        <v>66</v>
      </c>
      <c r="C5" s="31" t="s">
        <v>63</v>
      </c>
      <c r="D5" s="38">
        <v>74</v>
      </c>
      <c r="E5" s="39">
        <f ref="E5:E68" t="shared" si="0">F5/D5</f>
        <v>0</v>
      </c>
      <c r="F5" s="39">
        <v>0</v>
      </c>
      <c r="G5" s="29" t="s">
        <v>414</v>
      </c>
      <c r="H5" s="40">
        <v>350000</v>
      </c>
      <c r="I5" s="32" t="s">
        <v>90</v>
      </c>
      <c r="J5" s="41">
        <f>E5*120%</f>
        <v>0</v>
      </c>
      <c r="K5" s="42">
        <v>0.1</v>
      </c>
    </row>
    <row r="6">
      <c r="A6" s="31" t="s">
        <v>67</v>
      </c>
      <c r="B6" s="31" t="s">
        <v>68</v>
      </c>
      <c r="C6" s="31" t="s">
        <v>69</v>
      </c>
      <c r="D6" s="38">
        <v>24</v>
      </c>
      <c r="E6" s="39">
        <f t="shared" si="0"/>
        <v>205416.66666666666</v>
      </c>
      <c r="F6" s="39">
        <v>4930000</v>
      </c>
      <c r="G6" s="29" t="s">
        <v>466</v>
      </c>
      <c r="H6" s="40">
        <v>350000</v>
      </c>
      <c r="I6" s="32" t="s">
        <v>90</v>
      </c>
      <c r="J6" s="41">
        <f>E6*122%</f>
        <v>250608.3333333333</v>
      </c>
      <c r="K6" s="42">
        <v>0.08</v>
      </c>
    </row>
    <row r="7">
      <c r="A7" s="31" t="s">
        <v>71</v>
      </c>
      <c r="B7" s="31" t="s">
        <v>72</v>
      </c>
      <c r="C7" s="31" t="s">
        <v>73</v>
      </c>
      <c r="D7" s="38">
        <v>4</v>
      </c>
      <c r="E7" s="39">
        <f t="shared" si="0"/>
        <v>313344</v>
      </c>
      <c r="F7" s="39">
        <v>1253376</v>
      </c>
      <c r="G7" s="29" t="s">
        <v>295</v>
      </c>
      <c r="H7" s="40">
        <v>0</v>
      </c>
      <c r="I7" s="32" t="s">
        <v>90</v>
      </c>
      <c r="J7" s="41">
        <f>E7*124%</f>
        <v>388546.56</v>
      </c>
      <c r="K7" s="42">
        <v>0.1</v>
      </c>
    </row>
    <row r="8">
      <c r="A8" s="31" t="s">
        <v>75</v>
      </c>
      <c r="B8" s="31" t="s">
        <v>76</v>
      </c>
      <c r="C8" s="31" t="s">
        <v>69</v>
      </c>
      <c r="D8" s="38">
        <v>167</v>
      </c>
      <c r="E8" s="39">
        <f t="shared" si="0"/>
        <v>93888.89221556886</v>
      </c>
      <c r="F8" s="39">
        <v>15679445</v>
      </c>
      <c r="G8" s="29" t="s">
        <v>427</v>
      </c>
      <c r="H8" s="40">
        <v>35000</v>
      </c>
      <c r="I8" s="32" t="s">
        <v>90</v>
      </c>
      <c r="J8" s="41">
        <f>E8*118%</f>
        <v>110788.89281437125</v>
      </c>
      <c r="K8" s="42">
        <v>0.08</v>
      </c>
    </row>
    <row r="9">
      <c r="A9" s="31" t="s">
        <v>77</v>
      </c>
      <c r="B9" s="31" t="s">
        <v>78</v>
      </c>
      <c r="C9" s="31" t="s">
        <v>69</v>
      </c>
      <c r="D9" s="38">
        <v>170</v>
      </c>
      <c r="E9" s="39">
        <f t="shared" si="0"/>
        <v>94747.18823529412</v>
      </c>
      <c r="F9" s="39">
        <v>16107022</v>
      </c>
      <c r="G9" s="29" t="s">
        <v>425</v>
      </c>
      <c r="H9" s="40">
        <v>105000</v>
      </c>
      <c r="I9" s="32" t="s">
        <v>90</v>
      </c>
      <c r="J9" s="41">
        <f ref="J9:J11" t="shared" si="1">E9*118%</f>
        <v>111801.68211764705</v>
      </c>
      <c r="K9" s="42">
        <v>0.08</v>
      </c>
    </row>
    <row r="10">
      <c r="A10" s="31" t="s">
        <v>80</v>
      </c>
      <c r="B10" s="31" t="s">
        <v>81</v>
      </c>
      <c r="C10" s="31" t="s">
        <v>69</v>
      </c>
      <c r="D10" s="38">
        <v>289</v>
      </c>
      <c r="E10" s="39">
        <f t="shared" si="0"/>
        <v>94204.54325259516</v>
      </c>
      <c r="F10" s="39">
        <v>27225113</v>
      </c>
      <c r="G10" s="29" t="s">
        <v>426</v>
      </c>
      <c r="H10" s="40">
        <v>45000</v>
      </c>
      <c r="I10" s="32" t="s">
        <v>90</v>
      </c>
      <c r="J10" s="41">
        <f t="shared" si="1"/>
        <v>111161.36103806228</v>
      </c>
      <c r="K10" s="42">
        <v>0.08</v>
      </c>
    </row>
    <row r="11">
      <c r="A11" s="31" t="s">
        <v>83</v>
      </c>
      <c r="B11" s="31" t="s">
        <v>84</v>
      </c>
      <c r="C11" s="31" t="s">
        <v>69</v>
      </c>
      <c r="D11" s="38">
        <v>327</v>
      </c>
      <c r="E11" s="39">
        <f t="shared" si="0"/>
        <v>95441.17737003058</v>
      </c>
      <c r="F11" s="39">
        <v>31209265</v>
      </c>
      <c r="G11" s="29" t="s">
        <v>453</v>
      </c>
      <c r="H11" s="40">
        <v>85000</v>
      </c>
      <c r="I11" s="32" t="s">
        <v>90</v>
      </c>
      <c r="J11" s="41">
        <f t="shared" si="1"/>
        <v>112620.58929663607</v>
      </c>
      <c r="K11" s="42">
        <v>0.08</v>
      </c>
    </row>
    <row r="12">
      <c r="A12" s="31" t="s">
        <v>86</v>
      </c>
      <c r="B12" s="31" t="s">
        <v>87</v>
      </c>
      <c r="C12" s="31" t="s">
        <v>88</v>
      </c>
      <c r="D12" s="38">
        <v>6</v>
      </c>
      <c r="E12" s="39">
        <f t="shared" si="0"/>
        <v>191333.33333333334</v>
      </c>
      <c r="F12" s="39">
        <v>1148000</v>
      </c>
      <c r="G12" s="29" t="s">
        <v>452</v>
      </c>
      <c r="H12" s="40">
        <v>0</v>
      </c>
      <c r="I12" s="32" t="s">
        <v>90</v>
      </c>
      <c r="J12" s="41">
        <f>E12*120%</f>
        <v>229600</v>
      </c>
      <c r="K12" s="42">
        <v>0.08</v>
      </c>
    </row>
    <row r="13">
      <c r="A13" s="31" t="s">
        <v>91</v>
      </c>
      <c r="B13" s="31" t="s">
        <v>92</v>
      </c>
      <c r="C13" s="31" t="s">
        <v>69</v>
      </c>
      <c r="D13" s="38">
        <v>190</v>
      </c>
      <c r="E13" s="39">
        <f t="shared" si="0"/>
        <v>97500</v>
      </c>
      <c r="F13" s="39">
        <v>18525000</v>
      </c>
      <c r="G13" s="29" t="s">
        <v>453</v>
      </c>
      <c r="H13" s="40">
        <v>85000</v>
      </c>
      <c r="I13" s="32" t="s">
        <v>90</v>
      </c>
      <c r="J13" s="41">
        <f ref="J13:J15" t="shared" si="2">E13*118%</f>
        <v>115050</v>
      </c>
      <c r="K13" s="42">
        <v>0.08</v>
      </c>
    </row>
    <row r="14">
      <c r="A14" s="31" t="s">
        <v>94</v>
      </c>
      <c r="B14" s="31" t="s">
        <v>95</v>
      </c>
      <c r="C14" s="31" t="s">
        <v>69</v>
      </c>
      <c r="D14" s="38">
        <v>288</v>
      </c>
      <c r="E14" s="39">
        <f t="shared" si="0"/>
        <v>97500</v>
      </c>
      <c r="F14" s="39">
        <v>28080000</v>
      </c>
      <c r="G14" s="29" t="s">
        <v>320</v>
      </c>
      <c r="H14" s="40">
        <v>254000</v>
      </c>
      <c r="I14" s="32" t="s">
        <v>90</v>
      </c>
      <c r="J14" s="41">
        <f t="shared" si="2"/>
        <v>115050</v>
      </c>
      <c r="K14" s="42">
        <v>0.08</v>
      </c>
    </row>
    <row r="15">
      <c r="A15" s="31" t="s">
        <v>97</v>
      </c>
      <c r="B15" s="31" t="s">
        <v>98</v>
      </c>
      <c r="C15" s="31" t="s">
        <v>69</v>
      </c>
      <c r="D15" s="38">
        <v>95</v>
      </c>
      <c r="E15" s="39">
        <f t="shared" si="0"/>
        <v>97500</v>
      </c>
      <c r="F15" s="39">
        <v>9262500</v>
      </c>
      <c r="G15" s="29" t="s">
        <v>322</v>
      </c>
      <c r="H15" s="40">
        <v>295000</v>
      </c>
      <c r="I15" s="32" t="s">
        <v>90</v>
      </c>
      <c r="J15" s="41">
        <f t="shared" si="2"/>
        <v>115050</v>
      </c>
      <c r="K15" s="42">
        <v>0.08</v>
      </c>
    </row>
    <row r="16">
      <c r="A16" s="31" t="s">
        <v>100</v>
      </c>
      <c r="B16" s="31" t="s">
        <v>101</v>
      </c>
      <c r="C16" s="31" t="s">
        <v>102</v>
      </c>
      <c r="D16" s="38">
        <v>390</v>
      </c>
      <c r="E16" s="39">
        <f t="shared" si="0"/>
        <v>48000</v>
      </c>
      <c r="F16" s="39">
        <v>18720000</v>
      </c>
      <c r="G16" s="29" t="s">
        <v>464</v>
      </c>
      <c r="H16" s="40">
        <v>37000</v>
      </c>
      <c r="I16" s="32" t="s">
        <v>90</v>
      </c>
      <c r="J16" s="41">
        <f>E16*120%</f>
        <v>57600</v>
      </c>
      <c r="K16" s="42">
        <v>0.08</v>
      </c>
    </row>
    <row r="17" ht="25.5">
      <c r="A17" s="31" t="s">
        <v>104</v>
      </c>
      <c r="B17" s="31" t="s">
        <v>105</v>
      </c>
      <c r="C17" s="31" t="s">
        <v>63</v>
      </c>
      <c r="D17" s="38">
        <v>912</v>
      </c>
      <c r="E17" s="39">
        <f t="shared" si="0"/>
        <v>9375</v>
      </c>
      <c r="F17" s="39">
        <v>8550000</v>
      </c>
      <c r="G17" s="29" t="s">
        <v>329</v>
      </c>
      <c r="H17" s="40">
        <v>85000</v>
      </c>
      <c r="I17" s="32" t="s">
        <v>90</v>
      </c>
      <c r="J17" s="41">
        <f ref="J17:J18" t="shared" si="3">E17*120%</f>
        <v>11250</v>
      </c>
      <c r="K17" s="42">
        <v>0.08</v>
      </c>
    </row>
    <row r="18" ht="25.5">
      <c r="A18" s="31" t="s">
        <v>107</v>
      </c>
      <c r="B18" s="31" t="s">
        <v>108</v>
      </c>
      <c r="C18" s="31" t="s">
        <v>63</v>
      </c>
      <c r="D18" s="38">
        <v>376</v>
      </c>
      <c r="E18" s="39">
        <f t="shared" si="0"/>
        <v>22500</v>
      </c>
      <c r="F18" s="39">
        <v>8460000</v>
      </c>
      <c r="G18" s="29" t="s">
        <v>335</v>
      </c>
      <c r="H18" s="40">
        <v>25000</v>
      </c>
      <c r="I18" s="32" t="s">
        <v>90</v>
      </c>
      <c r="J18" s="41">
        <f t="shared" si="3"/>
        <v>27000</v>
      </c>
      <c r="K18" s="42">
        <v>0.08</v>
      </c>
    </row>
    <row r="19" ht="25.5">
      <c r="A19" s="31" t="s">
        <v>109</v>
      </c>
      <c r="B19" s="31" t="s">
        <v>110</v>
      </c>
      <c r="C19" s="31" t="s">
        <v>102</v>
      </c>
      <c r="D19" s="38">
        <v>1416</v>
      </c>
      <c r="E19" s="39">
        <f t="shared" si="0"/>
        <v>6250</v>
      </c>
      <c r="F19" s="39">
        <v>8850000</v>
      </c>
      <c r="G19" s="29" t="s">
        <v>460</v>
      </c>
      <c r="H19" s="40">
        <v>62000</v>
      </c>
      <c r="I19" s="32" t="s">
        <v>90</v>
      </c>
      <c r="J19" s="41">
        <v>7000</v>
      </c>
      <c r="K19" s="42">
        <v>0.08</v>
      </c>
    </row>
    <row r="20" ht="25.5">
      <c r="A20" s="31" t="s">
        <v>112</v>
      </c>
      <c r="B20" s="31" t="s">
        <v>113</v>
      </c>
      <c r="C20" s="31" t="s">
        <v>102</v>
      </c>
      <c r="D20" s="38">
        <v>880</v>
      </c>
      <c r="E20" s="39">
        <f t="shared" si="0"/>
        <v>7500</v>
      </c>
      <c r="F20" s="39">
        <v>6600000</v>
      </c>
      <c r="G20" s="29" t="s">
        <v>477</v>
      </c>
      <c r="H20" s="40">
        <v>2050000</v>
      </c>
      <c r="I20" s="32" t="s">
        <v>207</v>
      </c>
      <c r="J20" s="41">
        <v>8500</v>
      </c>
      <c r="K20" s="42">
        <v>0.08</v>
      </c>
    </row>
    <row r="21">
      <c r="A21" s="31" t="s">
        <v>115</v>
      </c>
      <c r="B21" s="31" t="s">
        <v>116</v>
      </c>
      <c r="C21" s="31" t="s">
        <v>88</v>
      </c>
      <c r="D21" s="38">
        <v>6</v>
      </c>
      <c r="E21" s="39">
        <f t="shared" si="0"/>
        <v>200000</v>
      </c>
      <c r="F21" s="39">
        <v>1200000</v>
      </c>
      <c r="G21" s="29" t="s">
        <v>70</v>
      </c>
      <c r="H21" s="40">
        <v>48000</v>
      </c>
      <c r="I21" s="32" t="s">
        <v>64</v>
      </c>
      <c r="J21" s="41">
        <f ref="J21:J26" t="shared" si="4">E21*126%</f>
        <v>252000</v>
      </c>
      <c r="K21" s="42">
        <v>0.08</v>
      </c>
    </row>
    <row r="22">
      <c r="A22" s="31" t="s">
        <v>118</v>
      </c>
      <c r="B22" s="31" t="s">
        <v>119</v>
      </c>
      <c r="C22" s="31" t="s">
        <v>88</v>
      </c>
      <c r="D22" s="38">
        <v>2</v>
      </c>
      <c r="E22" s="39">
        <f t="shared" si="0"/>
        <v>440000</v>
      </c>
      <c r="F22" s="39">
        <v>880000</v>
      </c>
      <c r="G22" s="29" t="s">
        <v>465</v>
      </c>
      <c r="H22" s="40">
        <v>70000</v>
      </c>
      <c r="I22" s="32" t="s">
        <v>90</v>
      </c>
      <c r="J22" s="41">
        <f t="shared" si="4"/>
        <v>554400</v>
      </c>
      <c r="K22" s="42">
        <v>0.08</v>
      </c>
    </row>
    <row r="23">
      <c r="A23" s="31" t="s">
        <v>121</v>
      </c>
      <c r="B23" s="31" t="s">
        <v>122</v>
      </c>
      <c r="C23" s="31" t="s">
        <v>88</v>
      </c>
      <c r="D23" s="38">
        <v>5</v>
      </c>
      <c r="E23" s="39">
        <f t="shared" si="0"/>
        <v>240000</v>
      </c>
      <c r="F23" s="39">
        <v>1200000</v>
      </c>
      <c r="G23" s="29" t="s">
        <v>414</v>
      </c>
      <c r="H23" s="40">
        <v>350000</v>
      </c>
      <c r="I23" s="32" t="s">
        <v>90</v>
      </c>
      <c r="J23" s="41">
        <f t="shared" si="4"/>
        <v>302400</v>
      </c>
      <c r="K23" s="42">
        <v>0.08</v>
      </c>
    </row>
    <row r="24">
      <c r="A24" s="31" t="s">
        <v>124</v>
      </c>
      <c r="B24" s="31" t="s">
        <v>125</v>
      </c>
      <c r="C24" s="31" t="s">
        <v>88</v>
      </c>
      <c r="D24" s="38">
        <v>9</v>
      </c>
      <c r="E24" s="39">
        <f t="shared" si="0"/>
        <v>220000</v>
      </c>
      <c r="F24" s="39">
        <v>1980000</v>
      </c>
      <c r="G24" s="29" t="s">
        <v>401</v>
      </c>
      <c r="H24" s="40">
        <v>200000</v>
      </c>
      <c r="I24" s="32" t="s">
        <v>64</v>
      </c>
      <c r="J24" s="41">
        <f t="shared" si="4"/>
        <v>277200</v>
      </c>
      <c r="K24" s="42">
        <v>0.08</v>
      </c>
    </row>
    <row r="25">
      <c r="A25" s="31" t="s">
        <v>127</v>
      </c>
      <c r="B25" s="31" t="s">
        <v>128</v>
      </c>
      <c r="C25" s="31" t="s">
        <v>88</v>
      </c>
      <c r="D25" s="38">
        <v>4</v>
      </c>
      <c r="E25" s="39">
        <f t="shared" si="0"/>
        <v>200000</v>
      </c>
      <c r="F25" s="39">
        <v>800000</v>
      </c>
      <c r="G25" s="29" t="s">
        <v>453</v>
      </c>
      <c r="H25" s="40">
        <v>85000</v>
      </c>
      <c r="I25" s="32" t="s">
        <v>90</v>
      </c>
      <c r="J25" s="41">
        <f t="shared" si="4"/>
        <v>252000</v>
      </c>
      <c r="K25" s="42">
        <v>0.08</v>
      </c>
    </row>
    <row r="26">
      <c r="A26" s="31" t="s">
        <v>130</v>
      </c>
      <c r="B26" s="31" t="s">
        <v>131</v>
      </c>
      <c r="C26" s="31" t="s">
        <v>88</v>
      </c>
      <c r="D26" s="38">
        <v>7</v>
      </c>
      <c r="E26" s="39">
        <f t="shared" si="0"/>
        <v>220000</v>
      </c>
      <c r="F26" s="39">
        <v>1540000</v>
      </c>
      <c r="G26" s="29" t="s">
        <v>315</v>
      </c>
      <c r="H26" s="40">
        <v>85000</v>
      </c>
      <c r="I26" s="32" t="s">
        <v>90</v>
      </c>
      <c r="J26" s="41">
        <f t="shared" si="4"/>
        <v>277200</v>
      </c>
      <c r="K26" s="42">
        <v>0.08</v>
      </c>
    </row>
    <row r="27">
      <c r="A27" s="31" t="s">
        <v>133</v>
      </c>
      <c r="B27" s="31" t="s">
        <v>134</v>
      </c>
      <c r="C27" s="31" t="s">
        <v>102</v>
      </c>
      <c r="D27" s="38">
        <v>72</v>
      </c>
      <c r="E27" s="39">
        <f t="shared" si="0"/>
        <v>258333.33333333334</v>
      </c>
      <c r="F27" s="39">
        <v>18600000</v>
      </c>
      <c r="G27" s="29" t="s">
        <v>322</v>
      </c>
      <c r="H27" s="40">
        <v>295000</v>
      </c>
      <c r="I27" s="32" t="s">
        <v>90</v>
      </c>
      <c r="J27" s="41">
        <f>E27*130%</f>
        <v>335833.3333333334</v>
      </c>
      <c r="K27" s="42">
        <v>0.08</v>
      </c>
    </row>
    <row r="28" ht="25.5">
      <c r="A28" s="31" t="s">
        <v>136</v>
      </c>
      <c r="B28" s="31" t="s">
        <v>137</v>
      </c>
      <c r="C28" s="31" t="s">
        <v>69</v>
      </c>
      <c r="D28" s="38">
        <v>7</v>
      </c>
      <c r="E28" s="39">
        <f t="shared" si="0"/>
        <v>173333.2857142857</v>
      </c>
      <c r="F28" s="39">
        <v>1213333</v>
      </c>
      <c r="G28" s="29" t="s">
        <v>325</v>
      </c>
      <c r="H28" s="40">
        <v>0</v>
      </c>
      <c r="I28" s="32" t="s">
        <v>90</v>
      </c>
      <c r="J28" s="41">
        <f ref="J28:J30" t="shared" si="5">E28*118%</f>
        <v>204533.2771428571</v>
      </c>
      <c r="K28" s="42">
        <v>0.08</v>
      </c>
    </row>
    <row r="29" ht="25.5">
      <c r="A29" s="31" t="s">
        <v>139</v>
      </c>
      <c r="B29" s="31" t="s">
        <v>140</v>
      </c>
      <c r="C29" s="31" t="s">
        <v>69</v>
      </c>
      <c r="D29" s="38">
        <v>90</v>
      </c>
      <c r="E29" s="39">
        <f t="shared" si="0"/>
        <v>56666.666666666664</v>
      </c>
      <c r="F29" s="39">
        <v>5100000</v>
      </c>
      <c r="G29" s="29" t="s">
        <v>401</v>
      </c>
      <c r="H29" s="40">
        <v>200000</v>
      </c>
      <c r="I29" s="32" t="s">
        <v>64</v>
      </c>
      <c r="J29" s="41">
        <f t="shared" si="5"/>
        <v>66866.66666666666</v>
      </c>
      <c r="K29" s="42">
        <v>0.08</v>
      </c>
    </row>
    <row r="30" ht="25.5">
      <c r="A30" s="31" t="s">
        <v>142</v>
      </c>
      <c r="B30" s="31" t="s">
        <v>143</v>
      </c>
      <c r="C30" s="31" t="s">
        <v>69</v>
      </c>
      <c r="D30" s="38">
        <v>66</v>
      </c>
      <c r="E30" s="39">
        <f t="shared" si="0"/>
        <v>53333.333333333336</v>
      </c>
      <c r="F30" s="39">
        <v>3520000</v>
      </c>
      <c r="G30" s="29" t="s">
        <v>415</v>
      </c>
      <c r="H30" s="40">
        <v>35000</v>
      </c>
      <c r="I30" s="32" t="s">
        <v>90</v>
      </c>
      <c r="J30" s="41">
        <f t="shared" si="5"/>
        <v>62933.333333333336</v>
      </c>
      <c r="K30" s="42">
        <v>0.08</v>
      </c>
    </row>
    <row r="31">
      <c r="A31" s="31" t="s">
        <v>145</v>
      </c>
      <c r="B31" s="31" t="s">
        <v>146</v>
      </c>
      <c r="C31" s="31" t="s">
        <v>69</v>
      </c>
      <c r="D31" s="38">
        <v>70</v>
      </c>
      <c r="E31" s="39">
        <f t="shared" si="0"/>
        <v>168000</v>
      </c>
      <c r="F31" s="39">
        <v>11760000</v>
      </c>
      <c r="G31" s="29" t="s">
        <v>454</v>
      </c>
      <c r="H31" s="40">
        <v>40000</v>
      </c>
      <c r="I31" s="32" t="s">
        <v>90</v>
      </c>
      <c r="J31" s="41">
        <f ref="J31:J36" t="shared" si="6">E31*122%</f>
        <v>204960</v>
      </c>
      <c r="K31" s="42">
        <v>0.08</v>
      </c>
    </row>
    <row r="32">
      <c r="A32" s="31" t="s">
        <v>148</v>
      </c>
      <c r="B32" s="31" t="s">
        <v>149</v>
      </c>
      <c r="C32" s="31" t="s">
        <v>69</v>
      </c>
      <c r="D32" s="38">
        <v>80</v>
      </c>
      <c r="E32" s="39">
        <f t="shared" si="0"/>
        <v>177000</v>
      </c>
      <c r="F32" s="39">
        <v>14160000</v>
      </c>
      <c r="G32" s="29" t="s">
        <v>479</v>
      </c>
      <c r="H32" s="40">
        <v>2700000</v>
      </c>
      <c r="I32" s="32" t="s">
        <v>90</v>
      </c>
      <c r="J32" s="41">
        <f t="shared" si="6"/>
        <v>215940</v>
      </c>
      <c r="K32" s="42">
        <v>0.08</v>
      </c>
    </row>
    <row r="33">
      <c r="A33" s="31" t="s">
        <v>151</v>
      </c>
      <c r="B33" s="31" t="s">
        <v>152</v>
      </c>
      <c r="C33" s="31" t="s">
        <v>69</v>
      </c>
      <c r="D33" s="38">
        <v>85</v>
      </c>
      <c r="E33" s="39">
        <f t="shared" si="0"/>
        <v>153000</v>
      </c>
      <c r="F33" s="39">
        <v>13005000</v>
      </c>
      <c r="G33" s="29" t="s">
        <v>317</v>
      </c>
      <c r="H33" s="40">
        <v>85000</v>
      </c>
      <c r="I33" s="32" t="s">
        <v>90</v>
      </c>
      <c r="J33" s="41">
        <f t="shared" si="6"/>
        <v>186660</v>
      </c>
      <c r="K33" s="42">
        <v>0.08</v>
      </c>
    </row>
    <row r="34">
      <c r="A34" s="31" t="s">
        <v>154</v>
      </c>
      <c r="B34" s="31" t="s">
        <v>155</v>
      </c>
      <c r="C34" s="31" t="s">
        <v>69</v>
      </c>
      <c r="D34" s="38">
        <v>39</v>
      </c>
      <c r="E34" s="39">
        <f t="shared" si="0"/>
        <v>142153.84615384616</v>
      </c>
      <c r="F34" s="39">
        <v>5544000</v>
      </c>
      <c r="G34" s="29" t="s">
        <v>464</v>
      </c>
      <c r="H34" s="40">
        <v>37000</v>
      </c>
      <c r="I34" s="32" t="s">
        <v>90</v>
      </c>
      <c r="J34" s="41">
        <f t="shared" si="6"/>
        <v>173427.6923076923</v>
      </c>
      <c r="K34" s="42">
        <v>0.08</v>
      </c>
    </row>
    <row r="35">
      <c r="A35" s="31" t="s">
        <v>157</v>
      </c>
      <c r="B35" s="31" t="s">
        <v>158</v>
      </c>
      <c r="C35" s="31" t="s">
        <v>69</v>
      </c>
      <c r="D35" s="38">
        <v>36</v>
      </c>
      <c r="E35" s="39">
        <f t="shared" si="0"/>
        <v>185638.88888888888</v>
      </c>
      <c r="F35" s="39">
        <v>6683000</v>
      </c>
      <c r="G35" s="29" t="s">
        <v>327</v>
      </c>
      <c r="H35" s="40">
        <v>0</v>
      </c>
      <c r="I35" s="32" t="s">
        <v>90</v>
      </c>
      <c r="J35" s="41">
        <f t="shared" si="6"/>
        <v>226479.44444444444</v>
      </c>
      <c r="K35" s="42">
        <v>0.08</v>
      </c>
    </row>
    <row r="36">
      <c r="A36" s="31" t="s">
        <v>160</v>
      </c>
      <c r="B36" s="31" t="s">
        <v>161</v>
      </c>
      <c r="C36" s="31" t="s">
        <v>69</v>
      </c>
      <c r="D36" s="38">
        <v>25</v>
      </c>
      <c r="E36" s="39">
        <f t="shared" si="0"/>
        <v>175000</v>
      </c>
      <c r="F36" s="39">
        <v>4375000</v>
      </c>
      <c r="G36" s="29" t="s">
        <v>335</v>
      </c>
      <c r="H36" s="40">
        <v>25000</v>
      </c>
      <c r="I36" s="32" t="s">
        <v>90</v>
      </c>
      <c r="J36" s="41">
        <f t="shared" si="6"/>
        <v>213500</v>
      </c>
      <c r="K36" s="42">
        <v>0.08</v>
      </c>
    </row>
    <row r="37">
      <c r="A37" s="31" t="s">
        <v>162</v>
      </c>
      <c r="B37" s="31" t="s">
        <v>163</v>
      </c>
      <c r="C37" s="31" t="s">
        <v>102</v>
      </c>
      <c r="D37" s="38">
        <v>44</v>
      </c>
      <c r="E37" s="39">
        <f t="shared" si="0"/>
        <v>170454.54545454544</v>
      </c>
      <c r="F37" s="39">
        <v>7500000</v>
      </c>
      <c r="G37" s="29" t="s">
        <v>405</v>
      </c>
      <c r="H37" s="40">
        <v>225000</v>
      </c>
      <c r="I37" s="32" t="s">
        <v>64</v>
      </c>
      <c r="J37" s="41">
        <f ref="J37:J38" t="shared" si="7">E37*130%</f>
        <v>221590.9090909091</v>
      </c>
      <c r="K37" s="42">
        <v>0.08</v>
      </c>
    </row>
    <row r="38">
      <c r="A38" s="31" t="s">
        <v>164</v>
      </c>
      <c r="B38" s="31" t="s">
        <v>165</v>
      </c>
      <c r="C38" s="31" t="s">
        <v>166</v>
      </c>
      <c r="D38" s="38">
        <v>100</v>
      </c>
      <c r="E38" s="39">
        <f t="shared" si="0"/>
        <v>0</v>
      </c>
      <c r="F38" s="39">
        <v>0</v>
      </c>
      <c r="G38" s="29" t="s">
        <v>482</v>
      </c>
      <c r="H38" s="40">
        <v>2550000</v>
      </c>
      <c r="I38" s="32" t="s">
        <v>90</v>
      </c>
      <c r="J38" s="41">
        <f t="shared" si="7"/>
        <v>0</v>
      </c>
      <c r="K38" s="42">
        <v>0.08</v>
      </c>
    </row>
    <row r="39">
      <c r="A39" s="31" t="s">
        <v>168</v>
      </c>
      <c r="B39" s="31" t="s">
        <v>169</v>
      </c>
      <c r="C39" s="31" t="s">
        <v>69</v>
      </c>
      <c r="D39" s="38">
        <v>100</v>
      </c>
      <c r="E39" s="39">
        <f t="shared" si="0"/>
        <v>75000</v>
      </c>
      <c r="F39" s="39">
        <v>7500000</v>
      </c>
      <c r="G39" s="29" t="s">
        <v>369</v>
      </c>
      <c r="H39" s="40">
        <v>35000</v>
      </c>
      <c r="I39" s="32" t="s">
        <v>90</v>
      </c>
      <c r="J39" s="41">
        <f ref="J39:J45" t="shared" si="8">E39*118%</f>
        <v>88500</v>
      </c>
      <c r="K39" s="42">
        <v>0.08</v>
      </c>
    </row>
    <row r="40">
      <c r="A40" s="31" t="s">
        <v>171</v>
      </c>
      <c r="B40" s="31" t="s">
        <v>172</v>
      </c>
      <c r="C40" s="31" t="s">
        <v>69</v>
      </c>
      <c r="D40" s="38">
        <v>100</v>
      </c>
      <c r="E40" s="39">
        <f t="shared" si="0"/>
        <v>75000</v>
      </c>
      <c r="F40" s="39">
        <v>7500000</v>
      </c>
      <c r="G40" s="29" t="s">
        <v>433</v>
      </c>
      <c r="H40" s="40">
        <v>82000</v>
      </c>
      <c r="I40" s="32" t="s">
        <v>90</v>
      </c>
      <c r="J40" s="41">
        <f t="shared" si="8"/>
        <v>88500</v>
      </c>
      <c r="K40" s="42">
        <v>0.08</v>
      </c>
    </row>
    <row r="41">
      <c r="A41" s="31" t="s">
        <v>174</v>
      </c>
      <c r="B41" s="31" t="s">
        <v>175</v>
      </c>
      <c r="C41" s="31" t="s">
        <v>69</v>
      </c>
      <c r="D41" s="38">
        <v>100</v>
      </c>
      <c r="E41" s="39">
        <f t="shared" si="0"/>
        <v>75000</v>
      </c>
      <c r="F41" s="39">
        <v>7500000</v>
      </c>
      <c r="G41" s="29" t="s">
        <v>423</v>
      </c>
      <c r="H41" s="40">
        <v>1250000</v>
      </c>
      <c r="I41" s="32" t="s">
        <v>64</v>
      </c>
      <c r="J41" s="41">
        <f t="shared" si="8"/>
        <v>88500</v>
      </c>
      <c r="K41" s="42">
        <v>0.08</v>
      </c>
    </row>
    <row r="42">
      <c r="A42" s="31" t="s">
        <v>177</v>
      </c>
      <c r="B42" s="31" t="s">
        <v>178</v>
      </c>
      <c r="C42" s="31" t="s">
        <v>69</v>
      </c>
      <c r="D42" s="38">
        <v>100</v>
      </c>
      <c r="E42" s="39">
        <f t="shared" si="0"/>
        <v>85000</v>
      </c>
      <c r="F42" s="39">
        <v>8500000</v>
      </c>
      <c r="G42" s="29" t="s">
        <v>490</v>
      </c>
      <c r="H42" s="40">
        <v>325000</v>
      </c>
      <c r="I42" s="32" t="s">
        <v>90</v>
      </c>
      <c r="J42" s="41">
        <f t="shared" si="8"/>
        <v>100300</v>
      </c>
      <c r="K42" s="42">
        <v>0.08</v>
      </c>
    </row>
    <row r="43">
      <c r="A43" s="31" t="s">
        <v>179</v>
      </c>
      <c r="B43" s="31" t="s">
        <v>180</v>
      </c>
      <c r="C43" s="31" t="s">
        <v>69</v>
      </c>
      <c r="D43" s="38">
        <v>100</v>
      </c>
      <c r="E43" s="39">
        <f t="shared" si="0"/>
        <v>85000</v>
      </c>
      <c r="F43" s="39">
        <v>8500000</v>
      </c>
      <c r="G43" s="29" t="s">
        <v>425</v>
      </c>
      <c r="H43" s="40">
        <v>105000</v>
      </c>
      <c r="I43" s="32" t="s">
        <v>90</v>
      </c>
      <c r="J43" s="41">
        <f t="shared" si="8"/>
        <v>100300</v>
      </c>
      <c r="K43" s="42">
        <v>0.08</v>
      </c>
    </row>
    <row r="44">
      <c r="A44" s="31" t="s">
        <v>182</v>
      </c>
      <c r="B44" s="31" t="s">
        <v>183</v>
      </c>
      <c r="C44" s="31" t="s">
        <v>69</v>
      </c>
      <c r="D44" s="38">
        <v>100</v>
      </c>
      <c r="E44" s="39">
        <f t="shared" si="0"/>
        <v>85000</v>
      </c>
      <c r="F44" s="39">
        <v>8500000</v>
      </c>
      <c r="G44" s="29" t="s">
        <v>426</v>
      </c>
      <c r="H44" s="40">
        <v>45000</v>
      </c>
      <c r="I44" s="32" t="s">
        <v>90</v>
      </c>
      <c r="J44" s="41">
        <f t="shared" si="8"/>
        <v>100300</v>
      </c>
      <c r="K44" s="42">
        <v>0.08</v>
      </c>
    </row>
    <row r="45">
      <c r="A45" s="31" t="s">
        <v>185</v>
      </c>
      <c r="B45" s="31" t="s">
        <v>186</v>
      </c>
      <c r="C45" s="31" t="s">
        <v>69</v>
      </c>
      <c r="D45" s="38">
        <v>100</v>
      </c>
      <c r="E45" s="39">
        <f t="shared" si="0"/>
        <v>90000</v>
      </c>
      <c r="F45" s="39">
        <v>9000000</v>
      </c>
      <c r="G45" s="29" t="s">
        <v>295</v>
      </c>
      <c r="H45" s="40">
        <v>0</v>
      </c>
      <c r="I45" s="32" t="s">
        <v>90</v>
      </c>
      <c r="J45" s="41">
        <f t="shared" si="8"/>
        <v>106200</v>
      </c>
      <c r="K45" s="42">
        <v>0.08</v>
      </c>
    </row>
    <row r="46">
      <c r="A46" s="31" t="s">
        <v>188</v>
      </c>
      <c r="B46" s="31" t="s">
        <v>189</v>
      </c>
      <c r="C46" s="31" t="s">
        <v>166</v>
      </c>
      <c r="D46" s="38">
        <v>300</v>
      </c>
      <c r="E46" s="39">
        <f t="shared" si="0"/>
        <v>10000</v>
      </c>
      <c r="F46" s="39">
        <v>3000000</v>
      </c>
      <c r="G46" s="29" t="s">
        <v>335</v>
      </c>
      <c r="H46" s="40">
        <v>25000</v>
      </c>
      <c r="I46" s="32" t="s">
        <v>90</v>
      </c>
      <c r="J46" s="41">
        <f>E46*130%</f>
        <v>13000</v>
      </c>
      <c r="K46" s="42">
        <v>0.08</v>
      </c>
    </row>
    <row r="47">
      <c r="A47" s="31" t="s">
        <v>191</v>
      </c>
      <c r="B47" s="31" t="s">
        <v>192</v>
      </c>
      <c r="C47" s="31" t="s">
        <v>193</v>
      </c>
      <c r="D47" s="38">
        <v>30</v>
      </c>
      <c r="E47" s="39">
        <f t="shared" si="0"/>
        <v>130000</v>
      </c>
      <c r="F47" s="39">
        <v>3900000</v>
      </c>
      <c r="G47" s="29" t="s">
        <v>425</v>
      </c>
      <c r="H47" s="40">
        <v>105000</v>
      </c>
      <c r="I47" s="32" t="s">
        <v>90</v>
      </c>
      <c r="J47" s="41">
        <v>160000</v>
      </c>
      <c r="K47" s="42">
        <v>0.08</v>
      </c>
    </row>
    <row r="48">
      <c r="A48" s="31" t="s">
        <v>195</v>
      </c>
      <c r="B48" s="31" t="s">
        <v>196</v>
      </c>
      <c r="C48" s="31" t="s">
        <v>193</v>
      </c>
      <c r="D48" s="38">
        <v>30</v>
      </c>
      <c r="E48" s="39">
        <f t="shared" si="0"/>
        <v>130000</v>
      </c>
      <c r="F48" s="39">
        <v>3900000</v>
      </c>
      <c r="G48" s="29" t="s">
        <v>427</v>
      </c>
      <c r="H48" s="40">
        <v>35000</v>
      </c>
      <c r="I48" s="32" t="s">
        <v>90</v>
      </c>
      <c r="J48" s="41">
        <v>160000</v>
      </c>
      <c r="K48" s="42">
        <v>0.08</v>
      </c>
    </row>
    <row r="49">
      <c r="A49" s="31" t="s">
        <v>198</v>
      </c>
      <c r="B49" s="31" t="s">
        <v>199</v>
      </c>
      <c r="C49" s="31" t="s">
        <v>193</v>
      </c>
      <c r="D49" s="38">
        <v>30</v>
      </c>
      <c r="E49" s="39">
        <f t="shared" si="0"/>
        <v>130000</v>
      </c>
      <c r="F49" s="39">
        <v>3900000</v>
      </c>
      <c r="G49" s="29" t="s">
        <v>307</v>
      </c>
      <c r="H49" s="40">
        <v>148000</v>
      </c>
      <c r="I49" s="32" t="s">
        <v>207</v>
      </c>
      <c r="J49" s="41">
        <v>160000</v>
      </c>
      <c r="K49" s="42">
        <v>0.08</v>
      </c>
    </row>
    <row r="50">
      <c r="A50" s="31" t="s">
        <v>201</v>
      </c>
      <c r="B50" s="31" t="s">
        <v>202</v>
      </c>
      <c r="C50" s="31" t="s">
        <v>193</v>
      </c>
      <c r="D50" s="38">
        <v>30</v>
      </c>
      <c r="E50" s="39">
        <f t="shared" si="0"/>
        <v>130000</v>
      </c>
      <c r="F50" s="39">
        <v>3900000</v>
      </c>
      <c r="G50" s="29" t="s">
        <v>433</v>
      </c>
      <c r="H50" s="40">
        <v>78000</v>
      </c>
      <c r="I50" s="32" t="s">
        <v>90</v>
      </c>
      <c r="J50" s="41">
        <v>160000</v>
      </c>
      <c r="K50" s="42">
        <v>0.08</v>
      </c>
    </row>
    <row r="51">
      <c r="A51" s="31" t="s">
        <v>204</v>
      </c>
      <c r="B51" s="31" t="s">
        <v>205</v>
      </c>
      <c r="C51" s="31" t="s">
        <v>193</v>
      </c>
      <c r="D51" s="38">
        <v>30</v>
      </c>
      <c r="E51" s="39">
        <f t="shared" si="0"/>
        <v>160000</v>
      </c>
      <c r="F51" s="39">
        <v>4800000</v>
      </c>
      <c r="G51" s="29" t="s">
        <v>453</v>
      </c>
      <c r="H51" s="40">
        <v>85000</v>
      </c>
      <c r="I51" s="32" t="s">
        <v>90</v>
      </c>
      <c r="J51" s="41">
        <v>200000</v>
      </c>
      <c r="K51" s="42">
        <v>0.08</v>
      </c>
    </row>
    <row r="52">
      <c r="A52" s="31" t="s">
        <v>208</v>
      </c>
      <c r="B52" s="31" t="s">
        <v>209</v>
      </c>
      <c r="C52" s="31" t="s">
        <v>193</v>
      </c>
      <c r="D52" s="38">
        <v>30</v>
      </c>
      <c r="E52" s="39">
        <f t="shared" si="0"/>
        <v>160000</v>
      </c>
      <c r="F52" s="39">
        <v>4800000</v>
      </c>
      <c r="G52" s="29" t="s">
        <v>437</v>
      </c>
      <c r="H52" s="40">
        <v>48000</v>
      </c>
      <c r="I52" s="32" t="s">
        <v>90</v>
      </c>
      <c r="J52" s="41">
        <v>200000</v>
      </c>
      <c r="K52" s="42">
        <v>0.08</v>
      </c>
    </row>
    <row r="53">
      <c r="A53" s="31" t="s">
        <v>211</v>
      </c>
      <c r="B53" s="31" t="s">
        <v>212</v>
      </c>
      <c r="C53" s="31" t="s">
        <v>193</v>
      </c>
      <c r="D53" s="38">
        <v>30</v>
      </c>
      <c r="E53" s="39">
        <f t="shared" si="0"/>
        <v>124000</v>
      </c>
      <c r="F53" s="39">
        <v>3720000</v>
      </c>
      <c r="G53" s="29" t="s">
        <v>415</v>
      </c>
      <c r="H53" s="40">
        <v>35000</v>
      </c>
      <c r="I53" s="32" t="s">
        <v>90</v>
      </c>
      <c r="J53" s="41">
        <v>150000</v>
      </c>
      <c r="K53" s="42">
        <v>0.08</v>
      </c>
    </row>
    <row r="54">
      <c r="A54" s="31" t="s">
        <v>214</v>
      </c>
      <c r="B54" s="31" t="s">
        <v>215</v>
      </c>
      <c r="C54" s="31" t="s">
        <v>102</v>
      </c>
      <c r="D54" s="38">
        <v>30</v>
      </c>
      <c r="E54" s="39">
        <f t="shared" si="0"/>
        <v>182000</v>
      </c>
      <c r="F54" s="39">
        <v>5460000</v>
      </c>
      <c r="G54" s="29" t="s">
        <v>285</v>
      </c>
      <c r="H54" s="40">
        <v>149000</v>
      </c>
      <c r="I54" s="32" t="s">
        <v>90</v>
      </c>
      <c r="J54" s="41">
        <f>E54*130%</f>
        <v>236600</v>
      </c>
      <c r="K54" s="42">
        <v>0.08</v>
      </c>
    </row>
    <row r="55">
      <c r="A55" s="31" t="s">
        <v>217</v>
      </c>
      <c r="B55" s="31" t="s">
        <v>218</v>
      </c>
      <c r="C55" s="31" t="s">
        <v>73</v>
      </c>
      <c r="D55" s="38">
        <v>5</v>
      </c>
      <c r="E55" s="39">
        <f t="shared" si="0"/>
        <v>180000</v>
      </c>
      <c r="F55" s="39">
        <v>900000</v>
      </c>
      <c r="G55" s="29" t="s">
        <v>285</v>
      </c>
      <c r="H55" s="40">
        <v>149000</v>
      </c>
      <c r="I55" s="32" t="s">
        <v>90</v>
      </c>
      <c r="J55" s="41">
        <v>210000</v>
      </c>
      <c r="K55" s="43">
        <v>0.08</v>
      </c>
    </row>
    <row r="56">
      <c r="A56" s="31" t="s">
        <v>220</v>
      </c>
      <c r="B56" s="31" t="s">
        <v>221</v>
      </c>
      <c r="C56" s="31" t="s">
        <v>34</v>
      </c>
      <c r="D56" s="38">
        <v>22</v>
      </c>
      <c r="E56" s="39">
        <f t="shared" si="0"/>
        <v>354000</v>
      </c>
      <c r="F56" s="39">
        <v>7788000</v>
      </c>
      <c r="G56" s="29" t="s">
        <v>405</v>
      </c>
      <c r="H56" s="40">
        <v>225000</v>
      </c>
      <c r="I56" s="32" t="s">
        <v>64</v>
      </c>
      <c r="J56" s="41">
        <f>E56*130%</f>
        <v>460200</v>
      </c>
      <c r="K56" s="42">
        <v>0.08</v>
      </c>
    </row>
    <row r="57">
      <c r="A57" s="31" t="s">
        <v>223</v>
      </c>
      <c r="B57" s="31" t="s">
        <v>224</v>
      </c>
      <c r="C57" s="31" t="s">
        <v>37</v>
      </c>
      <c r="D57" s="38">
        <v>10</v>
      </c>
      <c r="E57" s="39">
        <f t="shared" si="0"/>
        <v>150000</v>
      </c>
      <c r="F57" s="39">
        <v>1500000</v>
      </c>
      <c r="G57" s="29" t="s">
        <v>401</v>
      </c>
      <c r="H57" s="40">
        <v>200000</v>
      </c>
      <c r="I57" s="32" t="s">
        <v>64</v>
      </c>
      <c r="J57" s="41">
        <f>E57*120%</f>
        <v>180000</v>
      </c>
      <c r="K57" s="42">
        <v>0.1</v>
      </c>
    </row>
    <row r="58">
      <c r="A58" s="31" t="s">
        <v>226</v>
      </c>
      <c r="B58" s="31" t="s">
        <v>227</v>
      </c>
      <c r="C58" s="31" t="s">
        <v>37</v>
      </c>
      <c r="D58" s="38">
        <v>10</v>
      </c>
      <c r="E58" s="39">
        <f t="shared" si="0"/>
        <v>150000</v>
      </c>
      <c r="F58" s="39">
        <v>1500000</v>
      </c>
      <c r="G58" s="29" t="s">
        <v>427</v>
      </c>
      <c r="H58" s="40">
        <v>35000</v>
      </c>
      <c r="I58" s="32" t="s">
        <v>90</v>
      </c>
      <c r="J58" s="41">
        <v>180000</v>
      </c>
      <c r="K58" s="42">
        <v>0.08</v>
      </c>
    </row>
    <row r="59">
      <c r="A59" s="31" t="s">
        <v>228</v>
      </c>
      <c r="B59" s="31" t="s">
        <v>229</v>
      </c>
      <c r="C59" s="31" t="s">
        <v>37</v>
      </c>
      <c r="D59" s="38">
        <v>10</v>
      </c>
      <c r="E59" s="39">
        <f t="shared" si="0"/>
        <v>150000</v>
      </c>
      <c r="F59" s="39">
        <v>1500000</v>
      </c>
      <c r="G59" s="29" t="s">
        <v>425</v>
      </c>
      <c r="H59" s="40">
        <v>105000</v>
      </c>
      <c r="I59" s="32" t="s">
        <v>90</v>
      </c>
      <c r="J59" s="41">
        <v>180000</v>
      </c>
      <c r="K59" s="42">
        <v>0.08</v>
      </c>
    </row>
    <row r="60">
      <c r="A60" s="31" t="s">
        <v>231</v>
      </c>
      <c r="B60" s="31" t="s">
        <v>232</v>
      </c>
      <c r="C60" s="31" t="s">
        <v>102</v>
      </c>
      <c r="D60" s="38">
        <v>42</v>
      </c>
      <c r="E60" s="39">
        <f t="shared" si="0"/>
        <v>438000</v>
      </c>
      <c r="F60" s="39">
        <v>18396000</v>
      </c>
      <c r="G60" s="29" t="s">
        <v>454</v>
      </c>
      <c r="H60" s="40">
        <v>40000</v>
      </c>
      <c r="I60" s="32" t="s">
        <v>90</v>
      </c>
      <c r="J60" s="41">
        <f>E60*130%</f>
        <v>569400</v>
      </c>
      <c r="K60" s="42">
        <v>0.08</v>
      </c>
    </row>
    <row r="61">
      <c r="A61" s="31" t="s">
        <v>234</v>
      </c>
      <c r="B61" s="31" t="s">
        <v>235</v>
      </c>
      <c r="C61" s="31" t="s">
        <v>193</v>
      </c>
      <c r="D61" s="38">
        <v>1</v>
      </c>
      <c r="E61" s="39">
        <f t="shared" si="0"/>
        <v>4760000</v>
      </c>
      <c r="F61" s="39">
        <v>4760000</v>
      </c>
      <c r="G61" s="29" t="s">
        <v>479</v>
      </c>
      <c r="H61" s="40">
        <v>2700000</v>
      </c>
      <c r="I61" s="32" t="s">
        <v>90</v>
      </c>
      <c r="J61" s="41">
        <f>E61*124%</f>
        <v>5902400</v>
      </c>
      <c r="K61" s="42">
        <v>0.1</v>
      </c>
    </row>
    <row r="62">
      <c r="A62" s="31" t="s">
        <v>237</v>
      </c>
      <c r="B62" s="31" t="s">
        <v>238</v>
      </c>
      <c r="C62" s="31" t="s">
        <v>37</v>
      </c>
      <c r="D62" s="38">
        <v>30</v>
      </c>
      <c r="E62" s="39">
        <f t="shared" si="0"/>
        <v>425000</v>
      </c>
      <c r="F62" s="39">
        <v>12750000</v>
      </c>
      <c r="G62" s="29" t="s">
        <v>329</v>
      </c>
      <c r="H62" s="40">
        <v>85000</v>
      </c>
      <c r="I62" s="32" t="s">
        <v>90</v>
      </c>
      <c r="J62" s="41">
        <f>E62*130%</f>
        <v>552500</v>
      </c>
      <c r="K62" s="42">
        <v>0.08</v>
      </c>
    </row>
    <row r="63">
      <c r="A63" s="31" t="s">
        <v>240</v>
      </c>
      <c r="B63" s="31" t="s">
        <v>241</v>
      </c>
      <c r="C63" s="31" t="s">
        <v>88</v>
      </c>
      <c r="D63" s="38">
        <v>16</v>
      </c>
      <c r="E63" s="39">
        <f t="shared" si="0"/>
        <v>535000</v>
      </c>
      <c r="F63" s="39">
        <v>8560000</v>
      </c>
      <c r="G63" s="29" t="s">
        <v>285</v>
      </c>
      <c r="H63" s="40">
        <v>149000</v>
      </c>
      <c r="I63" s="32" t="s">
        <v>90</v>
      </c>
      <c r="J63" s="41">
        <f>E63*130%</f>
        <v>695500</v>
      </c>
      <c r="K63" s="42">
        <v>0.08</v>
      </c>
    </row>
    <row r="64">
      <c r="A64" s="31" t="s">
        <v>243</v>
      </c>
      <c r="B64" s="31" t="s">
        <v>244</v>
      </c>
      <c r="C64" s="31" t="s">
        <v>102</v>
      </c>
      <c r="D64" s="38">
        <v>2</v>
      </c>
      <c r="E64" s="39">
        <f t="shared" si="0"/>
        <v>5300000</v>
      </c>
      <c r="F64" s="39">
        <v>10600000</v>
      </c>
      <c r="G64" s="29" t="s">
        <v>465</v>
      </c>
      <c r="H64" s="40">
        <v>70000</v>
      </c>
      <c r="I64" s="32" t="s">
        <v>90</v>
      </c>
      <c r="J64" s="41">
        <f>E64*124%</f>
        <v>6572000</v>
      </c>
      <c r="K64" s="42">
        <v>0.1</v>
      </c>
    </row>
    <row r="65">
      <c r="A65" s="31" t="s">
        <v>246</v>
      </c>
      <c r="B65" s="31" t="s">
        <v>247</v>
      </c>
      <c r="C65" s="31" t="s">
        <v>102</v>
      </c>
      <c r="D65" s="38">
        <v>32</v>
      </c>
      <c r="E65" s="39">
        <f t="shared" si="0"/>
        <v>60000</v>
      </c>
      <c r="F65" s="39">
        <v>1920000</v>
      </c>
      <c r="G65" s="29" t="s">
        <v>466</v>
      </c>
      <c r="H65" s="40">
        <v>350000</v>
      </c>
      <c r="I65" s="32" t="s">
        <v>90</v>
      </c>
      <c r="J65" s="41">
        <f ref="J65:J66" t="shared" si="9">E65*130%</f>
        <v>78000</v>
      </c>
      <c r="K65" s="43">
        <v>0.08</v>
      </c>
    </row>
    <row r="66">
      <c r="A66" s="31" t="s">
        <v>249</v>
      </c>
      <c r="B66" s="31" t="s">
        <v>250</v>
      </c>
      <c r="C66" s="31" t="s">
        <v>102</v>
      </c>
      <c r="D66" s="38">
        <v>40</v>
      </c>
      <c r="E66" s="39">
        <f t="shared" si="0"/>
        <v>60000</v>
      </c>
      <c r="F66" s="39">
        <v>2400000</v>
      </c>
      <c r="G66" s="29" t="s">
        <v>295</v>
      </c>
      <c r="H66" s="40">
        <v>0</v>
      </c>
      <c r="I66" s="32" t="s">
        <v>90</v>
      </c>
      <c r="J66" s="41">
        <f t="shared" si="9"/>
        <v>78000</v>
      </c>
      <c r="K66" s="43">
        <v>0.08</v>
      </c>
    </row>
    <row r="67">
      <c r="A67" s="31" t="s">
        <v>252</v>
      </c>
      <c r="B67" s="31" t="s">
        <v>253</v>
      </c>
      <c r="C67" s="31" t="s">
        <v>166</v>
      </c>
      <c r="D67" s="38">
        <v>48</v>
      </c>
      <c r="E67" s="39">
        <f t="shared" si="0"/>
        <v>175000</v>
      </c>
      <c r="F67" s="39">
        <v>8400000</v>
      </c>
      <c r="G67" s="29" t="s">
        <v>322</v>
      </c>
      <c r="H67" s="40">
        <v>295000</v>
      </c>
      <c r="I67" s="32" t="s">
        <v>90</v>
      </c>
      <c r="J67" s="41">
        <f>E67*122%</f>
        <v>213500</v>
      </c>
      <c r="K67" s="42">
        <v>0.08</v>
      </c>
    </row>
    <row r="68">
      <c r="A68" s="31" t="s">
        <v>255</v>
      </c>
      <c r="B68" s="31" t="s">
        <v>256</v>
      </c>
      <c r="C68" s="31" t="s">
        <v>166</v>
      </c>
      <c r="D68" s="38">
        <v>30</v>
      </c>
      <c r="E68" s="39">
        <f t="shared" si="0"/>
        <v>230000</v>
      </c>
      <c r="F68" s="39">
        <v>6900000</v>
      </c>
      <c r="G68" s="29" t="s">
        <v>325</v>
      </c>
      <c r="H68" s="40">
        <v>0</v>
      </c>
      <c r="I68" s="32" t="s">
        <v>90</v>
      </c>
      <c r="J68" s="41">
        <f>E68*118%</f>
        <v>271400</v>
      </c>
      <c r="K68" s="42">
        <v>0.08</v>
      </c>
    </row>
    <row r="69">
      <c r="A69" s="31" t="s">
        <v>257</v>
      </c>
      <c r="B69" s="31" t="s">
        <v>258</v>
      </c>
      <c r="C69" s="31" t="s">
        <v>166</v>
      </c>
      <c r="D69" s="38">
        <v>44</v>
      </c>
      <c r="E69" s="39">
        <f ref="E69:E124" t="shared" si="10">F69/D69</f>
        <v>190000</v>
      </c>
      <c r="F69" s="39">
        <v>8360000</v>
      </c>
      <c r="G69" s="29" t="s">
        <v>414</v>
      </c>
      <c r="H69" s="40">
        <v>350000</v>
      </c>
      <c r="I69" s="32" t="s">
        <v>90</v>
      </c>
      <c r="J69" s="41">
        <f>E69*130%</f>
        <v>247000</v>
      </c>
      <c r="K69" s="42">
        <v>0.08</v>
      </c>
    </row>
    <row r="70">
      <c r="A70" s="31" t="s">
        <v>260</v>
      </c>
      <c r="B70" s="31" t="s">
        <v>261</v>
      </c>
      <c r="C70" s="31" t="s">
        <v>34</v>
      </c>
      <c r="D70" s="38">
        <v>30</v>
      </c>
      <c r="E70" s="39">
        <f t="shared" si="10"/>
        <v>705000</v>
      </c>
      <c r="F70" s="39">
        <v>21150000</v>
      </c>
      <c r="G70" s="29" t="s">
        <v>423</v>
      </c>
      <c r="H70" s="40">
        <v>1250000</v>
      </c>
      <c r="I70" s="32" t="s">
        <v>64</v>
      </c>
      <c r="J70" s="41">
        <v>800000</v>
      </c>
      <c r="K70" s="42">
        <v>0.08</v>
      </c>
    </row>
    <row r="71">
      <c r="A71" s="31" t="s">
        <v>262</v>
      </c>
      <c r="B71" s="31" t="s">
        <v>263</v>
      </c>
      <c r="C71" s="31" t="s">
        <v>88</v>
      </c>
      <c r="D71" s="38">
        <v>2</v>
      </c>
      <c r="E71" s="39">
        <f t="shared" si="10"/>
        <v>1130000</v>
      </c>
      <c r="F71" s="39">
        <v>2260000</v>
      </c>
      <c r="G71" s="29" t="s">
        <v>468</v>
      </c>
      <c r="H71" s="40">
        <v>2050000</v>
      </c>
      <c r="I71" s="32" t="s">
        <v>207</v>
      </c>
      <c r="J71" s="41">
        <f>E71*130%</f>
        <v>1469000</v>
      </c>
      <c r="K71" s="42">
        <v>0.08</v>
      </c>
    </row>
    <row r="72">
      <c r="A72" s="31" t="s">
        <v>264</v>
      </c>
      <c r="B72" s="31" t="s">
        <v>265</v>
      </c>
      <c r="C72" s="31" t="s">
        <v>88</v>
      </c>
      <c r="D72" s="38">
        <v>2</v>
      </c>
      <c r="E72" s="39">
        <f t="shared" si="10"/>
        <v>520000</v>
      </c>
      <c r="F72" s="39">
        <v>1040000</v>
      </c>
      <c r="G72" s="29" t="s">
        <v>437</v>
      </c>
      <c r="H72" s="40">
        <v>48000</v>
      </c>
      <c r="I72" s="32" t="s">
        <v>90</v>
      </c>
      <c r="J72" s="41">
        <f ref="J72:J73" t="shared" si="11">E72*130%</f>
        <v>676000</v>
      </c>
      <c r="K72" s="42">
        <v>0.08</v>
      </c>
    </row>
    <row r="73">
      <c r="A73" s="31" t="s">
        <v>266</v>
      </c>
      <c r="B73" s="31" t="s">
        <v>267</v>
      </c>
      <c r="C73" s="31" t="s">
        <v>88</v>
      </c>
      <c r="D73" s="38">
        <v>2</v>
      </c>
      <c r="E73" s="39">
        <f t="shared" si="10"/>
        <v>520000</v>
      </c>
      <c r="F73" s="39">
        <v>1040000</v>
      </c>
      <c r="G73" s="29" t="s">
        <v>401</v>
      </c>
      <c r="H73" s="40">
        <v>200000</v>
      </c>
      <c r="I73" s="32" t="s">
        <v>64</v>
      </c>
      <c r="J73" s="41">
        <f t="shared" si="11"/>
        <v>676000</v>
      </c>
      <c r="K73" s="42">
        <v>0.08</v>
      </c>
    </row>
    <row r="74">
      <c r="A74" s="31" t="s">
        <v>268</v>
      </c>
      <c r="B74" s="31" t="s">
        <v>269</v>
      </c>
      <c r="C74" s="31" t="s">
        <v>102</v>
      </c>
      <c r="D74" s="38">
        <v>1</v>
      </c>
      <c r="E74" s="39">
        <f t="shared" si="10"/>
        <v>5700000</v>
      </c>
      <c r="F74" s="39">
        <v>5700000</v>
      </c>
      <c r="G74" s="29" t="s">
        <v>477</v>
      </c>
      <c r="H74" s="40">
        <v>2050000</v>
      </c>
      <c r="I74" s="32" t="s">
        <v>207</v>
      </c>
      <c r="J74" s="41">
        <f>E74*124%</f>
        <v>7068000</v>
      </c>
      <c r="K74" s="42">
        <v>0.1</v>
      </c>
    </row>
    <row r="75">
      <c r="A75" s="31" t="s">
        <v>270</v>
      </c>
      <c r="B75" s="31" t="s">
        <v>271</v>
      </c>
      <c r="C75" s="31" t="s">
        <v>102</v>
      </c>
      <c r="D75" s="38">
        <v>1</v>
      </c>
      <c r="E75" s="39">
        <f t="shared" si="10"/>
        <v>185000</v>
      </c>
      <c r="F75" s="39">
        <v>185000</v>
      </c>
      <c r="G75" s="29" t="s">
        <v>287</v>
      </c>
      <c r="H75" s="40">
        <v>2100000</v>
      </c>
      <c r="I75" s="32" t="s">
        <v>90</v>
      </c>
      <c r="J75" s="41">
        <f>E75*126%</f>
        <v>233100</v>
      </c>
      <c r="K75" s="42">
        <v>0.08</v>
      </c>
    </row>
    <row r="76">
      <c r="A76" s="31" t="s">
        <v>272</v>
      </c>
      <c r="B76" s="31" t="s">
        <v>273</v>
      </c>
      <c r="C76" s="31" t="s">
        <v>102</v>
      </c>
      <c r="D76" s="38">
        <v>1</v>
      </c>
      <c r="E76" s="39">
        <f t="shared" si="10"/>
        <v>420000</v>
      </c>
      <c r="F76" s="39">
        <v>420000</v>
      </c>
      <c r="G76" s="29" t="s">
        <v>397</v>
      </c>
      <c r="H76" s="40">
        <v>0</v>
      </c>
      <c r="I76" s="32" t="s">
        <v>64</v>
      </c>
      <c r="J76" s="41">
        <f ref="J76:J77" t="shared" si="12">E76*130%</f>
        <v>546000</v>
      </c>
      <c r="K76" s="42">
        <v>0.08</v>
      </c>
    </row>
    <row r="77">
      <c r="A77" s="31" t="s">
        <v>274</v>
      </c>
      <c r="B77" s="31" t="s">
        <v>275</v>
      </c>
      <c r="C77" s="31" t="s">
        <v>73</v>
      </c>
      <c r="D77" s="38">
        <v>2</v>
      </c>
      <c r="E77" s="39">
        <f t="shared" si="10"/>
        <v>376000</v>
      </c>
      <c r="F77" s="39">
        <v>752000</v>
      </c>
      <c r="G77" s="29" t="s">
        <v>405</v>
      </c>
      <c r="H77" s="40">
        <v>225000</v>
      </c>
      <c r="I77" s="32" t="s">
        <v>64</v>
      </c>
      <c r="J77" s="41">
        <f t="shared" si="12"/>
        <v>488800</v>
      </c>
      <c r="K77" s="42">
        <v>0.1</v>
      </c>
    </row>
    <row r="78">
      <c r="A78" s="31" t="s">
        <v>276</v>
      </c>
      <c r="B78" s="31" t="s">
        <v>277</v>
      </c>
      <c r="C78" s="31" t="s">
        <v>73</v>
      </c>
      <c r="D78" s="38">
        <v>1</v>
      </c>
      <c r="E78" s="39">
        <f t="shared" si="10"/>
        <v>3200000</v>
      </c>
      <c r="F78" s="39">
        <v>3200000</v>
      </c>
      <c r="G78" s="29" t="s">
        <v>422</v>
      </c>
      <c r="H78" s="40">
        <v>30000</v>
      </c>
      <c r="I78" s="32" t="s">
        <v>90</v>
      </c>
      <c r="J78" s="41">
        <f ref="J78:J79" t="shared" si="13">E78*124%</f>
        <v>3968000</v>
      </c>
      <c r="K78" s="42">
        <v>0.1</v>
      </c>
    </row>
    <row r="79">
      <c r="A79" s="31" t="s">
        <v>278</v>
      </c>
      <c r="B79" s="31" t="s">
        <v>279</v>
      </c>
      <c r="C79" s="31" t="s">
        <v>73</v>
      </c>
      <c r="D79" s="38">
        <v>2</v>
      </c>
      <c r="E79" s="39">
        <f t="shared" si="10"/>
        <v>850000</v>
      </c>
      <c r="F79" s="39">
        <v>1700000</v>
      </c>
      <c r="G79" s="29" t="s">
        <v>311</v>
      </c>
      <c r="H79" s="40">
        <v>0</v>
      </c>
      <c r="I79" s="32" t="s">
        <v>90</v>
      </c>
      <c r="J79" s="41">
        <f t="shared" si="13"/>
        <v>1054000</v>
      </c>
      <c r="K79" s="42">
        <v>0.1</v>
      </c>
    </row>
    <row r="80">
      <c r="A80" s="31" t="s">
        <v>280</v>
      </c>
      <c r="B80" s="31" t="s">
        <v>281</v>
      </c>
      <c r="C80" s="31" t="s">
        <v>37</v>
      </c>
      <c r="D80" s="38">
        <v>5</v>
      </c>
      <c r="E80" s="39">
        <f t="shared" si="10"/>
        <v>175000</v>
      </c>
      <c r="F80" s="39">
        <v>875000</v>
      </c>
      <c r="G80" s="29" t="s">
        <v>453</v>
      </c>
      <c r="H80" s="40">
        <v>85000</v>
      </c>
      <c r="I80" s="32" t="s">
        <v>90</v>
      </c>
      <c r="J80" s="41">
        <f>E80*120%</f>
        <v>210000</v>
      </c>
      <c r="K80" s="42">
        <v>0.1</v>
      </c>
    </row>
    <row r="81">
      <c r="A81" s="31" t="s">
        <v>282</v>
      </c>
      <c r="B81" s="44" t="s">
        <v>283</v>
      </c>
      <c r="C81" s="31" t="s">
        <v>102</v>
      </c>
      <c r="D81" s="38">
        <v>1</v>
      </c>
      <c r="E81" s="39">
        <f t="shared" si="10"/>
        <v>1580000</v>
      </c>
      <c r="F81" s="39">
        <v>1580000</v>
      </c>
      <c r="G81" s="29" t="s">
        <v>462</v>
      </c>
      <c r="H81" s="40">
        <v>435000</v>
      </c>
      <c r="I81" s="32" t="s">
        <v>207</v>
      </c>
      <c r="J81" s="41">
        <f>E81*126%</f>
        <v>1990800</v>
      </c>
      <c r="K81" s="42">
        <v>0.08</v>
      </c>
    </row>
    <row r="82">
      <c r="A82" s="31" t="s">
        <v>284</v>
      </c>
      <c r="B82" s="31" t="s">
        <v>138</v>
      </c>
      <c r="C82" s="31" t="s">
        <v>69</v>
      </c>
      <c r="D82" s="38">
        <v>15</v>
      </c>
      <c r="E82" s="39">
        <f t="shared" si="10"/>
        <v>139856.06666666668</v>
      </c>
      <c r="F82" s="39">
        <v>2097841</v>
      </c>
      <c r="G82" s="29" t="s">
        <v>287</v>
      </c>
      <c r="H82" s="40">
        <v>2100000</v>
      </c>
      <c r="I82" s="32" t="s">
        <v>90</v>
      </c>
      <c r="J82" s="41">
        <f ref="J82:J83" t="shared" si="14">E82*118%</f>
        <v>165030.15866666668</v>
      </c>
      <c r="K82" s="42">
        <v>0.08</v>
      </c>
    </row>
    <row r="83">
      <c r="A83" s="31" t="s">
        <v>286</v>
      </c>
      <c r="B83" s="31" t="s">
        <v>190</v>
      </c>
      <c r="C83" s="31" t="s">
        <v>69</v>
      </c>
      <c r="D83" s="38">
        <v>16</v>
      </c>
      <c r="E83" s="39">
        <f t="shared" si="10"/>
        <v>94590.5625</v>
      </c>
      <c r="F83" s="39">
        <v>1513449</v>
      </c>
      <c r="G83" s="29" t="s">
        <v>456</v>
      </c>
      <c r="H83" s="40">
        <v>70000</v>
      </c>
      <c r="I83" s="32" t="s">
        <v>90</v>
      </c>
      <c r="J83" s="41">
        <f t="shared" si="14"/>
        <v>111616.86374999999</v>
      </c>
      <c r="K83" s="42">
        <v>0.08</v>
      </c>
    </row>
    <row r="84">
      <c r="A84" s="31" t="s">
        <v>288</v>
      </c>
      <c r="B84" s="31" t="s">
        <v>103</v>
      </c>
      <c r="C84" s="31" t="s">
        <v>102</v>
      </c>
      <c r="D84" s="38">
        <v>1</v>
      </c>
      <c r="E84" s="39">
        <f t="shared" si="10"/>
        <v>1640000</v>
      </c>
      <c r="F84" s="39">
        <v>1640000</v>
      </c>
      <c r="G84" s="29" t="s">
        <v>466</v>
      </c>
      <c r="H84" s="40">
        <v>350000</v>
      </c>
      <c r="I84" s="32" t="s">
        <v>90</v>
      </c>
      <c r="J84" s="41">
        <f>E84*126%</f>
        <v>2066400</v>
      </c>
      <c r="K84" s="42">
        <v>0.08</v>
      </c>
    </row>
    <row r="85">
      <c r="A85" s="31" t="s">
        <v>289</v>
      </c>
      <c r="B85" s="31" t="s">
        <v>99</v>
      </c>
      <c r="C85" s="31" t="s">
        <v>69</v>
      </c>
      <c r="D85" s="38">
        <v>21</v>
      </c>
      <c r="E85" s="39">
        <f t="shared" si="10"/>
        <v>130392</v>
      </c>
      <c r="F85" s="39">
        <v>2738232</v>
      </c>
      <c r="G85" s="29" t="s">
        <v>331</v>
      </c>
      <c r="H85" s="40">
        <v>83000</v>
      </c>
      <c r="I85" s="32" t="s">
        <v>90</v>
      </c>
      <c r="J85" s="41">
        <f ref="J85:J87" t="shared" si="15">E85*118%</f>
        <v>153862.56</v>
      </c>
      <c r="K85" s="42">
        <v>0.08</v>
      </c>
    </row>
    <row r="86">
      <c r="A86" s="31" t="s">
        <v>290</v>
      </c>
      <c r="B86" s="31" t="s">
        <v>153</v>
      </c>
      <c r="C86" s="31" t="s">
        <v>69</v>
      </c>
      <c r="D86" s="38">
        <v>29</v>
      </c>
      <c r="E86" s="39">
        <f t="shared" si="10"/>
        <v>124763.24137931035</v>
      </c>
      <c r="F86" s="39">
        <v>3618134</v>
      </c>
      <c r="G86" s="29" t="s">
        <v>482</v>
      </c>
      <c r="H86" s="40">
        <v>2550000</v>
      </c>
      <c r="I86" s="32" t="s">
        <v>90</v>
      </c>
      <c r="J86" s="41">
        <f t="shared" si="15"/>
        <v>147220.6248275862</v>
      </c>
      <c r="K86" s="42">
        <v>0.08</v>
      </c>
    </row>
    <row r="87">
      <c r="A87" s="31" t="s">
        <v>291</v>
      </c>
      <c r="B87" s="31" t="s">
        <v>93</v>
      </c>
      <c r="C87" s="31" t="s">
        <v>69</v>
      </c>
      <c r="D87" s="38">
        <v>63</v>
      </c>
      <c r="E87" s="39">
        <f t="shared" si="10"/>
        <v>88105.26984126984</v>
      </c>
      <c r="F87" s="39">
        <v>5550632</v>
      </c>
      <c r="G87" s="29" t="s">
        <v>465</v>
      </c>
      <c r="H87" s="40">
        <v>70000</v>
      </c>
      <c r="I87" s="32" t="s">
        <v>90</v>
      </c>
      <c r="J87" s="41">
        <f t="shared" si="15"/>
        <v>103964.2184126984</v>
      </c>
      <c r="K87" s="42">
        <v>0.08</v>
      </c>
    </row>
    <row r="88">
      <c r="A88" s="31" t="s">
        <v>292</v>
      </c>
      <c r="B88" s="31" t="s">
        <v>85</v>
      </c>
      <c r="C88" s="31" t="s">
        <v>73</v>
      </c>
      <c r="D88" s="38">
        <v>3</v>
      </c>
      <c r="E88" s="39">
        <f t="shared" si="10"/>
        <v>1016666.6666666666</v>
      </c>
      <c r="F88" s="39">
        <v>3050000</v>
      </c>
      <c r="G88" s="29" t="s">
        <v>442</v>
      </c>
      <c r="H88" s="40">
        <v>300000</v>
      </c>
      <c r="I88" s="32" t="s">
        <v>64</v>
      </c>
      <c r="J88" s="41">
        <f>E88*124%</f>
        <v>1260666.6666666665</v>
      </c>
      <c r="K88" s="42">
        <v>0.1</v>
      </c>
    </row>
    <row r="89">
      <c r="A89" s="31" t="s">
        <v>293</v>
      </c>
      <c r="B89" s="44" t="s">
        <v>82</v>
      </c>
      <c r="C89" s="31" t="s">
        <v>73</v>
      </c>
      <c r="D89" s="38">
        <v>2</v>
      </c>
      <c r="E89" s="39">
        <f t="shared" si="10"/>
        <v>1700000</v>
      </c>
      <c r="F89" s="39">
        <v>3400000</v>
      </c>
      <c r="G89" s="29" t="s">
        <v>425</v>
      </c>
      <c r="H89" s="40">
        <v>105000</v>
      </c>
      <c r="I89" s="32" t="s">
        <v>90</v>
      </c>
      <c r="J89" s="41">
        <f>E89*120%</f>
        <v>2040000</v>
      </c>
      <c r="K89" s="42">
        <v>0.08</v>
      </c>
    </row>
    <row r="90">
      <c r="A90" s="31" t="s">
        <v>294</v>
      </c>
      <c r="B90" s="44" t="s">
        <v>295</v>
      </c>
      <c r="C90" s="31" t="s">
        <v>166</v>
      </c>
      <c r="D90" s="38">
        <v>15</v>
      </c>
      <c r="E90" s="39">
        <f t="shared" si="10"/>
        <v>0</v>
      </c>
      <c r="F90" s="39">
        <v>0</v>
      </c>
      <c r="G90" s="29" t="s">
        <v>422</v>
      </c>
      <c r="H90" s="40">
        <v>30000</v>
      </c>
      <c r="I90" s="32" t="s">
        <v>90</v>
      </c>
      <c r="J90" s="41">
        <f ref="J90:J91" t="shared" si="16">E90*130%</f>
        <v>0</v>
      </c>
      <c r="K90" s="42">
        <v>0.08</v>
      </c>
    </row>
    <row r="91">
      <c r="A91" s="31" t="s">
        <v>296</v>
      </c>
      <c r="B91" s="31" t="s">
        <v>297</v>
      </c>
      <c r="C91" s="31" t="s">
        <v>73</v>
      </c>
      <c r="D91" s="38">
        <v>5</v>
      </c>
      <c r="E91" s="39">
        <f t="shared" si="10"/>
        <v>292000</v>
      </c>
      <c r="F91" s="39">
        <v>1460000</v>
      </c>
      <c r="G91" s="29" t="s">
        <v>315</v>
      </c>
      <c r="H91" s="40">
        <v>85000</v>
      </c>
      <c r="I91" s="32" t="s">
        <v>90</v>
      </c>
      <c r="J91" s="41">
        <f t="shared" si="16"/>
        <v>379600</v>
      </c>
      <c r="K91" s="42">
        <v>0.08</v>
      </c>
    </row>
    <row r="92">
      <c r="A92" s="31" t="s">
        <v>299</v>
      </c>
      <c r="B92" s="44" t="s">
        <v>300</v>
      </c>
      <c r="C92" s="31" t="s">
        <v>102</v>
      </c>
      <c r="D92" s="38">
        <v>18</v>
      </c>
      <c r="E92" s="39">
        <f t="shared" si="10"/>
        <v>75388.88888888889</v>
      </c>
      <c r="F92" s="39">
        <v>1357000</v>
      </c>
      <c r="G92" s="29" t="s">
        <v>426</v>
      </c>
      <c r="H92" s="40">
        <v>45000</v>
      </c>
      <c r="I92" s="32" t="s">
        <v>90</v>
      </c>
      <c r="J92" s="41">
        <v>100000</v>
      </c>
      <c r="K92" s="42">
        <v>0.08</v>
      </c>
    </row>
    <row r="93">
      <c r="A93" s="31" t="s">
        <v>301</v>
      </c>
      <c r="B93" s="31" t="s">
        <v>302</v>
      </c>
      <c r="C93" s="31" t="s">
        <v>69</v>
      </c>
      <c r="D93" s="38">
        <v>30</v>
      </c>
      <c r="E93" s="39">
        <f t="shared" si="10"/>
        <v>167878.03333333333</v>
      </c>
      <c r="F93" s="39">
        <v>5036341</v>
      </c>
      <c r="G93" s="29" t="s">
        <v>317</v>
      </c>
      <c r="H93" s="40">
        <v>85000</v>
      </c>
      <c r="I93" s="32" t="s">
        <v>90</v>
      </c>
      <c r="J93" s="41">
        <f ref="J93:J94" t="shared" si="17">E93*118%</f>
        <v>198096.07933333333</v>
      </c>
      <c r="K93" s="42">
        <v>0.08</v>
      </c>
    </row>
    <row r="94">
      <c r="A94" s="31" t="s">
        <v>304</v>
      </c>
      <c r="B94" s="31" t="s">
        <v>305</v>
      </c>
      <c r="C94" s="31" t="s">
        <v>69</v>
      </c>
      <c r="D94" s="38">
        <v>63</v>
      </c>
      <c r="E94" s="39">
        <f t="shared" si="10"/>
        <v>109307.66666666667</v>
      </c>
      <c r="F94" s="39">
        <v>6886383</v>
      </c>
      <c r="G94" s="29" t="s">
        <v>415</v>
      </c>
      <c r="H94" s="40">
        <v>35000</v>
      </c>
      <c r="I94" s="32" t="s">
        <v>90</v>
      </c>
      <c r="J94" s="41">
        <f t="shared" si="17"/>
        <v>128983.04666666666</v>
      </c>
      <c r="K94" s="42">
        <v>0.08</v>
      </c>
    </row>
    <row r="95">
      <c r="A95" s="31" t="s">
        <v>306</v>
      </c>
      <c r="B95" s="31" t="s">
        <v>307</v>
      </c>
      <c r="C95" s="31" t="s">
        <v>37</v>
      </c>
      <c r="D95" s="38">
        <v>50</v>
      </c>
      <c r="E95" s="39">
        <f t="shared" si="10"/>
        <v>159600</v>
      </c>
      <c r="F95" s="39">
        <v>7980000</v>
      </c>
      <c r="G95" s="29" t="s">
        <v>479</v>
      </c>
      <c r="H95" s="40">
        <v>2700000</v>
      </c>
      <c r="I95" s="32" t="s">
        <v>90</v>
      </c>
      <c r="J95" s="41">
        <f>E95*125%</f>
        <v>199500</v>
      </c>
      <c r="K95" s="42">
        <v>0.05</v>
      </c>
    </row>
    <row r="96">
      <c r="A96" s="31" t="s">
        <v>308</v>
      </c>
      <c r="B96" s="44" t="s">
        <v>309</v>
      </c>
      <c r="C96" s="31" t="s">
        <v>102</v>
      </c>
      <c r="D96" s="38">
        <v>26</v>
      </c>
      <c r="E96" s="39">
        <f t="shared" si="10"/>
        <v>87692.30769230769</v>
      </c>
      <c r="F96" s="39">
        <v>2280000</v>
      </c>
      <c r="G96" s="29" t="s">
        <v>461</v>
      </c>
      <c r="H96" s="40">
        <v>1700000</v>
      </c>
      <c r="I96" s="32" t="s">
        <v>90</v>
      </c>
      <c r="J96" s="41">
        <v>110000</v>
      </c>
      <c r="K96" s="42">
        <v>0.08</v>
      </c>
    </row>
    <row r="97">
      <c r="A97" s="31" t="s">
        <v>310</v>
      </c>
      <c r="B97" s="44" t="s">
        <v>311</v>
      </c>
      <c r="C97" s="31" t="s">
        <v>166</v>
      </c>
      <c r="D97" s="38">
        <v>4</v>
      </c>
      <c r="E97" s="39">
        <f t="shared" si="10"/>
        <v>0</v>
      </c>
      <c r="F97" s="39">
        <v>0</v>
      </c>
      <c r="G97" s="29" t="s">
        <v>453</v>
      </c>
      <c r="H97" s="40">
        <v>85000</v>
      </c>
      <c r="I97" s="32" t="s">
        <v>90</v>
      </c>
      <c r="J97" s="41">
        <f>VLOOKUP(B97,$G$4:$H$979,2,0)</f>
        <v>0</v>
      </c>
      <c r="K97" s="42">
        <v>0.08</v>
      </c>
    </row>
    <row r="98" ht="25.5">
      <c r="A98" s="31" t="s">
        <v>312</v>
      </c>
      <c r="B98" s="31" t="s">
        <v>313</v>
      </c>
      <c r="C98" s="31" t="s">
        <v>166</v>
      </c>
      <c r="D98" s="38">
        <v>120</v>
      </c>
      <c r="E98" s="39">
        <f t="shared" si="10"/>
        <v>75000</v>
      </c>
      <c r="F98" s="39">
        <v>9000000</v>
      </c>
      <c r="G98" s="29" t="s">
        <v>320</v>
      </c>
      <c r="H98" s="40">
        <v>254000</v>
      </c>
      <c r="I98" s="32" t="s">
        <v>90</v>
      </c>
      <c r="J98" s="41">
        <f ref="J98:J101" t="shared" si="18">E98*118%</f>
        <v>88500</v>
      </c>
      <c r="K98" s="42">
        <v>0.08</v>
      </c>
    </row>
    <row r="99" ht="25.5">
      <c r="A99" s="31" t="s">
        <v>314</v>
      </c>
      <c r="B99" s="31" t="s">
        <v>315</v>
      </c>
      <c r="C99" s="31" t="s">
        <v>166</v>
      </c>
      <c r="D99" s="38">
        <v>28</v>
      </c>
      <c r="E99" s="39">
        <f t="shared" si="10"/>
        <v>123214.28571428571</v>
      </c>
      <c r="F99" s="39">
        <v>3450000</v>
      </c>
      <c r="G99" s="29" t="s">
        <v>477</v>
      </c>
      <c r="H99" s="40">
        <v>2050000</v>
      </c>
      <c r="I99" s="32" t="s">
        <v>207</v>
      </c>
      <c r="J99" s="41">
        <f t="shared" si="18"/>
        <v>145392.85714285713</v>
      </c>
      <c r="K99" s="42">
        <v>0.08</v>
      </c>
    </row>
    <row r="100" ht="25.5">
      <c r="A100" s="31" t="s">
        <v>316</v>
      </c>
      <c r="B100" s="31" t="s">
        <v>317</v>
      </c>
      <c r="C100" s="31" t="s">
        <v>166</v>
      </c>
      <c r="D100" s="38">
        <v>74</v>
      </c>
      <c r="E100" s="39">
        <f t="shared" si="10"/>
        <v>75000</v>
      </c>
      <c r="F100" s="39">
        <v>5550000</v>
      </c>
      <c r="G100" s="29" t="s">
        <v>401</v>
      </c>
      <c r="H100" s="40">
        <v>200000</v>
      </c>
      <c r="I100" s="32" t="s">
        <v>64</v>
      </c>
      <c r="J100" s="41">
        <f t="shared" si="18"/>
        <v>88500</v>
      </c>
      <c r="K100" s="42">
        <v>0.08</v>
      </c>
    </row>
    <row r="101">
      <c r="A101" s="31" t="s">
        <v>319</v>
      </c>
      <c r="B101" s="31" t="s">
        <v>320</v>
      </c>
      <c r="C101" s="31" t="s">
        <v>166</v>
      </c>
      <c r="D101" s="38">
        <v>101</v>
      </c>
      <c r="E101" s="39">
        <f t="shared" si="10"/>
        <v>229312.9702970297</v>
      </c>
      <c r="F101" s="39">
        <v>23160610</v>
      </c>
      <c r="G101" s="29" t="s">
        <v>464</v>
      </c>
      <c r="H101" s="40">
        <v>37000</v>
      </c>
      <c r="I101" s="32" t="s">
        <v>90</v>
      </c>
      <c r="J101" s="41">
        <f t="shared" si="18"/>
        <v>270589.304950495</v>
      </c>
      <c r="K101" s="42">
        <v>0.08</v>
      </c>
    </row>
    <row r="102">
      <c r="A102" s="31" t="s">
        <v>321</v>
      </c>
      <c r="B102" s="44" t="s">
        <v>322</v>
      </c>
      <c r="C102" s="31" t="s">
        <v>323</v>
      </c>
      <c r="D102" s="38">
        <v>62</v>
      </c>
      <c r="E102" s="39">
        <f t="shared" si="10"/>
        <v>280000</v>
      </c>
      <c r="F102" s="39">
        <v>17360000</v>
      </c>
      <c r="G102" s="29" t="s">
        <v>103</v>
      </c>
      <c r="H102" s="40">
        <v>418000</v>
      </c>
      <c r="I102" s="32" t="s">
        <v>90</v>
      </c>
      <c r="J102" s="41">
        <v>320000</v>
      </c>
      <c r="K102" s="42">
        <v>0.08</v>
      </c>
    </row>
    <row r="103">
      <c r="A103" s="31" t="s">
        <v>324</v>
      </c>
      <c r="B103" s="31" t="s">
        <v>325</v>
      </c>
      <c r="C103" s="31" t="s">
        <v>323</v>
      </c>
      <c r="D103" s="38">
        <v>28</v>
      </c>
      <c r="E103" s="39">
        <f t="shared" si="10"/>
        <v>0</v>
      </c>
      <c r="F103" s="39">
        <v>0</v>
      </c>
      <c r="G103" s="29" t="s">
        <v>427</v>
      </c>
      <c r="H103" s="40">
        <v>35000</v>
      </c>
      <c r="I103" s="32" t="s">
        <v>90</v>
      </c>
      <c r="J103" s="41">
        <f ref="J103:J104" t="shared" si="19">VLOOKUP(B103,$G$4:$H$979,2,0)</f>
        <v>0</v>
      </c>
      <c r="K103" s="42">
        <v>0.08</v>
      </c>
    </row>
    <row r="104">
      <c r="A104" s="31" t="s">
        <v>326</v>
      </c>
      <c r="B104" s="44" t="s">
        <v>327</v>
      </c>
      <c r="C104" s="31" t="s">
        <v>37</v>
      </c>
      <c r="D104" s="38">
        <v>2</v>
      </c>
      <c r="E104" s="39">
        <f t="shared" si="10"/>
        <v>0</v>
      </c>
      <c r="F104" s="39">
        <v>0</v>
      </c>
      <c r="G104" s="29" t="s">
        <v>433</v>
      </c>
      <c r="H104" s="40">
        <v>82000</v>
      </c>
      <c r="I104" s="32" t="s">
        <v>90</v>
      </c>
      <c r="J104" s="41">
        <f t="shared" si="19"/>
        <v>0</v>
      </c>
      <c r="K104" s="42">
        <v>0.08</v>
      </c>
    </row>
    <row r="105">
      <c r="A105" s="31" t="s">
        <v>328</v>
      </c>
      <c r="B105" s="31" t="s">
        <v>329</v>
      </c>
      <c r="C105" s="31" t="s">
        <v>69</v>
      </c>
      <c r="D105" s="38">
        <v>44</v>
      </c>
      <c r="E105" s="39">
        <f t="shared" si="10"/>
        <v>103636.36363636363</v>
      </c>
      <c r="F105" s="39">
        <v>4560000</v>
      </c>
      <c r="G105" s="29" t="s">
        <v>331</v>
      </c>
      <c r="H105" s="40">
        <v>83000</v>
      </c>
      <c r="I105" s="32" t="s">
        <v>64</v>
      </c>
      <c r="J105" s="41">
        <f ref="J105:J107" t="shared" si="20">E105*118%</f>
        <v>122290.90909090907</v>
      </c>
      <c r="K105" s="42">
        <v>0.08</v>
      </c>
    </row>
    <row r="106">
      <c r="A106" s="31" t="s">
        <v>330</v>
      </c>
      <c r="B106" s="31" t="s">
        <v>331</v>
      </c>
      <c r="C106" s="31" t="s">
        <v>69</v>
      </c>
      <c r="D106" s="38">
        <v>65</v>
      </c>
      <c r="E106" s="39">
        <f t="shared" si="10"/>
        <v>80000</v>
      </c>
      <c r="F106" s="39">
        <v>5200000</v>
      </c>
      <c r="G106" s="29" t="s">
        <v>474</v>
      </c>
      <c r="H106" s="40">
        <v>315000</v>
      </c>
      <c r="I106" s="32" t="s">
        <v>90</v>
      </c>
      <c r="J106" s="41">
        <f t="shared" si="20"/>
        <v>94400</v>
      </c>
      <c r="K106" s="42">
        <v>0.08</v>
      </c>
    </row>
    <row r="107">
      <c r="A107" s="31" t="s">
        <v>332</v>
      </c>
      <c r="B107" s="31" t="s">
        <v>333</v>
      </c>
      <c r="C107" s="31" t="s">
        <v>69</v>
      </c>
      <c r="D107" s="38">
        <v>83</v>
      </c>
      <c r="E107" s="39">
        <f t="shared" si="10"/>
        <v>81050</v>
      </c>
      <c r="F107" s="39">
        <v>6727150</v>
      </c>
      <c r="G107" s="29" t="s">
        <v>475</v>
      </c>
      <c r="H107" s="40">
        <v>35000</v>
      </c>
      <c r="I107" s="32" t="s">
        <v>90</v>
      </c>
      <c r="J107" s="41">
        <f t="shared" si="20"/>
        <v>95639</v>
      </c>
      <c r="K107" s="42">
        <v>0.08</v>
      </c>
    </row>
    <row r="108">
      <c r="A108" s="31" t="s">
        <v>334</v>
      </c>
      <c r="B108" s="31" t="s">
        <v>335</v>
      </c>
      <c r="C108" s="31" t="s">
        <v>102</v>
      </c>
      <c r="D108" s="38">
        <v>38</v>
      </c>
      <c r="E108" s="39">
        <f t="shared" si="10"/>
        <v>23411.842105263157</v>
      </c>
      <c r="F108" s="39">
        <v>889650</v>
      </c>
      <c r="G108" s="29" t="s">
        <v>462</v>
      </c>
      <c r="H108" s="40">
        <v>435000</v>
      </c>
      <c r="I108" s="32" t="s">
        <v>207</v>
      </c>
      <c r="J108" s="41">
        <v>30000</v>
      </c>
      <c r="K108" s="43">
        <v>0.08</v>
      </c>
    </row>
    <row r="109">
      <c r="A109" s="31" t="s">
        <v>336</v>
      </c>
      <c r="B109" s="31" t="s">
        <v>285</v>
      </c>
      <c r="C109" s="31" t="s">
        <v>337</v>
      </c>
      <c r="D109" s="38">
        <v>92</v>
      </c>
      <c r="E109" s="39">
        <f t="shared" si="10"/>
        <v>125000</v>
      </c>
      <c r="F109" s="39">
        <v>11500000</v>
      </c>
      <c r="G109" s="29" t="s">
        <v>414</v>
      </c>
      <c r="H109" s="40">
        <v>350000</v>
      </c>
      <c r="I109" s="32" t="s">
        <v>90</v>
      </c>
      <c r="J109" s="41">
        <f>VLOOKUP(B109,$G$4:$H$979,2,0)</f>
        <v>149000</v>
      </c>
      <c r="K109" s="43">
        <v>0.08</v>
      </c>
    </row>
    <row r="110">
      <c r="A110" s="31" t="s">
        <v>338</v>
      </c>
      <c r="B110" s="31" t="s">
        <v>339</v>
      </c>
      <c r="C110" s="31" t="s">
        <v>37</v>
      </c>
      <c r="D110" s="38">
        <v>2</v>
      </c>
      <c r="E110" s="39">
        <f t="shared" si="10"/>
        <v>0</v>
      </c>
      <c r="F110" s="39">
        <v>0</v>
      </c>
      <c r="G110" s="29" t="s">
        <v>329</v>
      </c>
      <c r="H110" s="40">
        <v>85000</v>
      </c>
      <c r="I110" s="32" t="s">
        <v>90</v>
      </c>
      <c r="J110" s="41">
        <f>E110*130%</f>
        <v>0</v>
      </c>
      <c r="K110" s="42">
        <v>0.08</v>
      </c>
    </row>
    <row r="111">
      <c r="A111" s="31" t="s">
        <v>340</v>
      </c>
      <c r="B111" s="31" t="s">
        <v>287</v>
      </c>
      <c r="C111" s="31" t="s">
        <v>63</v>
      </c>
      <c r="D111" s="38">
        <v>22</v>
      </c>
      <c r="E111" s="39">
        <f t="shared" si="10"/>
        <v>2356158.409090909</v>
      </c>
      <c r="F111" s="39">
        <v>51835485</v>
      </c>
      <c r="G111" s="29" t="s">
        <v>454</v>
      </c>
      <c r="H111" s="40">
        <v>40000</v>
      </c>
      <c r="I111" s="32" t="s">
        <v>90</v>
      </c>
      <c r="J111" s="41">
        <v>2700000</v>
      </c>
      <c r="K111" s="43">
        <v>0.08</v>
      </c>
    </row>
    <row r="112">
      <c r="A112" s="31" t="s">
        <v>341</v>
      </c>
      <c r="B112" s="31" t="s">
        <v>342</v>
      </c>
      <c r="C112" s="31" t="s">
        <v>166</v>
      </c>
      <c r="D112" s="38">
        <v>98</v>
      </c>
      <c r="E112" s="39">
        <f t="shared" si="10"/>
        <v>38865.663265306124</v>
      </c>
      <c r="F112" s="39">
        <v>3808835</v>
      </c>
      <c r="G112" s="29" t="s">
        <v>401</v>
      </c>
      <c r="H112" s="40">
        <v>200000</v>
      </c>
      <c r="I112" s="32" t="s">
        <v>64</v>
      </c>
      <c r="J112" s="41">
        <f>E112*118%</f>
        <v>45861.482653061226</v>
      </c>
      <c r="K112" s="42">
        <v>0.08</v>
      </c>
    </row>
    <row r="113">
      <c r="A113" s="31" t="s">
        <v>343</v>
      </c>
      <c r="B113" s="31" t="s">
        <v>344</v>
      </c>
      <c r="C113" s="31" t="s">
        <v>37</v>
      </c>
      <c r="D113" s="38">
        <v>2</v>
      </c>
      <c r="E113" s="39">
        <f t="shared" si="10"/>
        <v>0</v>
      </c>
      <c r="F113" s="39">
        <v>0</v>
      </c>
      <c r="G113" s="29" t="s">
        <v>322</v>
      </c>
      <c r="H113" s="40">
        <v>295000</v>
      </c>
      <c r="I113" s="32" t="s">
        <v>90</v>
      </c>
      <c r="J113" s="41">
        <f>E113*130%</f>
        <v>0</v>
      </c>
      <c r="K113" s="42">
        <v>0.08</v>
      </c>
    </row>
    <row r="114">
      <c r="A114" s="31" t="s">
        <v>345</v>
      </c>
      <c r="B114" s="31" t="s">
        <v>346</v>
      </c>
      <c r="C114" s="31" t="s">
        <v>166</v>
      </c>
      <c r="D114" s="38">
        <v>70</v>
      </c>
      <c r="E114" s="39">
        <f t="shared" si="10"/>
        <v>77000</v>
      </c>
      <c r="F114" s="39">
        <v>5390000</v>
      </c>
      <c r="G114" s="29" t="s">
        <v>325</v>
      </c>
      <c r="H114" s="40">
        <v>0</v>
      </c>
      <c r="I114" s="32" t="s">
        <v>90</v>
      </c>
      <c r="J114" s="41">
        <f ref="J114:J116" t="shared" si="21">E114*118%</f>
        <v>90860</v>
      </c>
      <c r="K114" s="42">
        <v>0.08</v>
      </c>
    </row>
    <row r="115">
      <c r="A115" s="31" t="s">
        <v>347</v>
      </c>
      <c r="B115" s="31" t="s">
        <v>348</v>
      </c>
      <c r="C115" s="31" t="s">
        <v>166</v>
      </c>
      <c r="D115" s="38">
        <v>84</v>
      </c>
      <c r="E115" s="39">
        <f t="shared" si="10"/>
        <v>56591.833333333336</v>
      </c>
      <c r="F115" s="39">
        <v>4753714</v>
      </c>
      <c r="G115" s="29" t="s">
        <v>287</v>
      </c>
      <c r="H115" s="40">
        <v>2100000</v>
      </c>
      <c r="I115" s="32" t="s">
        <v>90</v>
      </c>
      <c r="J115" s="41">
        <f t="shared" si="21"/>
        <v>66778.36333333333</v>
      </c>
      <c r="K115" s="42">
        <v>0.08</v>
      </c>
    </row>
    <row r="116">
      <c r="A116" s="31" t="s">
        <v>349</v>
      </c>
      <c r="B116" s="31" t="s">
        <v>350</v>
      </c>
      <c r="C116" s="31" t="s">
        <v>166</v>
      </c>
      <c r="D116" s="38">
        <v>80</v>
      </c>
      <c r="E116" s="39">
        <f t="shared" si="10"/>
        <v>37000</v>
      </c>
      <c r="F116" s="39">
        <v>2960000</v>
      </c>
      <c r="G116" s="29" t="s">
        <v>405</v>
      </c>
      <c r="H116" s="40">
        <v>225000</v>
      </c>
      <c r="I116" s="32" t="s">
        <v>64</v>
      </c>
      <c r="J116" s="41">
        <f t="shared" si="21"/>
        <v>43660</v>
      </c>
      <c r="K116" s="42">
        <v>0.08</v>
      </c>
    </row>
    <row r="117">
      <c r="A117" s="31" t="s">
        <v>351</v>
      </c>
      <c r="B117" s="31" t="s">
        <v>352</v>
      </c>
      <c r="C117" s="31" t="s">
        <v>353</v>
      </c>
      <c r="D117" s="38">
        <v>8</v>
      </c>
      <c r="E117" s="39">
        <f t="shared" si="10"/>
        <v>501875</v>
      </c>
      <c r="F117" s="39">
        <v>4015000</v>
      </c>
      <c r="G117" s="29" t="s">
        <v>474</v>
      </c>
      <c r="H117" s="40">
        <v>315000</v>
      </c>
      <c r="I117" s="32" t="s">
        <v>90</v>
      </c>
      <c r="J117" s="41">
        <v>600000</v>
      </c>
      <c r="K117" s="43">
        <v>0.08</v>
      </c>
    </row>
    <row r="118">
      <c r="A118" s="31" t="s">
        <v>354</v>
      </c>
      <c r="B118" s="31" t="s">
        <v>355</v>
      </c>
      <c r="C118" s="31" t="s">
        <v>73</v>
      </c>
      <c r="D118" s="38">
        <v>6</v>
      </c>
      <c r="E118" s="39">
        <f t="shared" si="10"/>
        <v>420000</v>
      </c>
      <c r="F118" s="39">
        <v>2520000</v>
      </c>
      <c r="G118" s="29" t="s">
        <v>285</v>
      </c>
      <c r="H118" s="40">
        <v>149000</v>
      </c>
      <c r="I118" s="32" t="s">
        <v>90</v>
      </c>
      <c r="J118" s="41">
        <v>500000</v>
      </c>
      <c r="K118" s="43">
        <v>0.08</v>
      </c>
    </row>
    <row r="119">
      <c r="A119" s="31" t="s">
        <v>356</v>
      </c>
      <c r="B119" s="31" t="s">
        <v>357</v>
      </c>
      <c r="C119" s="31" t="s">
        <v>73</v>
      </c>
      <c r="D119" s="38">
        <v>2</v>
      </c>
      <c r="E119" s="39">
        <f t="shared" si="10"/>
        <v>410000</v>
      </c>
      <c r="F119" s="39">
        <v>820000</v>
      </c>
      <c r="G119" s="29" t="s">
        <v>307</v>
      </c>
      <c r="H119" s="40">
        <v>148000</v>
      </c>
      <c r="I119" s="32" t="s">
        <v>207</v>
      </c>
      <c r="J119" s="41">
        <v>480000</v>
      </c>
      <c r="K119" s="43">
        <v>0.08</v>
      </c>
    </row>
    <row r="120">
      <c r="A120" s="31" t="s">
        <v>358</v>
      </c>
      <c r="B120" s="31" t="s">
        <v>359</v>
      </c>
      <c r="C120" s="31" t="s">
        <v>102</v>
      </c>
      <c r="D120" s="38">
        <v>32</v>
      </c>
      <c r="E120" s="39">
        <f t="shared" si="10"/>
        <v>715559.28125</v>
      </c>
      <c r="F120" s="39">
        <v>22897897</v>
      </c>
      <c r="G120" s="29" t="s">
        <v>414</v>
      </c>
      <c r="H120" s="40">
        <v>350000</v>
      </c>
      <c r="I120" s="32" t="s">
        <v>90</v>
      </c>
      <c r="J120" s="41">
        <v>800000</v>
      </c>
      <c r="K120" s="43">
        <v>0.08</v>
      </c>
    </row>
    <row r="121">
      <c r="A121" s="31" t="s">
        <v>360</v>
      </c>
      <c r="B121" s="31" t="s">
        <v>361</v>
      </c>
      <c r="C121" s="31" t="s">
        <v>102</v>
      </c>
      <c r="D121" s="38">
        <v>79</v>
      </c>
      <c r="E121" s="39">
        <f t="shared" si="10"/>
        <v>588930.4050632912</v>
      </c>
      <c r="F121" s="39">
        <v>46525502</v>
      </c>
      <c r="G121" s="29" t="s">
        <v>460</v>
      </c>
      <c r="H121" s="40">
        <v>62000</v>
      </c>
      <c r="I121" s="32" t="s">
        <v>90</v>
      </c>
      <c r="J121" s="41">
        <v>650000</v>
      </c>
      <c r="K121" s="43">
        <v>0.08</v>
      </c>
    </row>
    <row r="122">
      <c r="A122" s="31" t="s">
        <v>362</v>
      </c>
      <c r="B122" s="31" t="s">
        <v>363</v>
      </c>
      <c r="C122" s="31" t="s">
        <v>63</v>
      </c>
      <c r="D122" s="38">
        <v>62</v>
      </c>
      <c r="E122" s="39">
        <f t="shared" si="10"/>
        <v>862500</v>
      </c>
      <c r="F122" s="39">
        <v>53475000</v>
      </c>
      <c r="G122" s="29" t="s">
        <v>103</v>
      </c>
      <c r="H122" s="40">
        <v>418000</v>
      </c>
      <c r="I122" s="32" t="s">
        <v>90</v>
      </c>
      <c r="J122" s="41">
        <v>1000000</v>
      </c>
      <c r="K122" s="43">
        <v>0.08</v>
      </c>
    </row>
    <row r="123">
      <c r="A123" s="31" t="s">
        <v>364</v>
      </c>
      <c r="B123" s="31" t="s">
        <v>365</v>
      </c>
      <c r="C123" s="31" t="s">
        <v>166</v>
      </c>
      <c r="D123" s="38">
        <v>79</v>
      </c>
      <c r="E123" s="39">
        <f t="shared" si="10"/>
        <v>236000</v>
      </c>
      <c r="F123" s="39">
        <v>18644000</v>
      </c>
      <c r="G123" s="29" t="s">
        <v>466</v>
      </c>
      <c r="H123" s="40">
        <v>350000</v>
      </c>
      <c r="I123" s="32" t="s">
        <v>90</v>
      </c>
      <c r="J123" s="41">
        <f>E123*118%</f>
        <v>278480</v>
      </c>
      <c r="K123" s="42">
        <v>0.08</v>
      </c>
    </row>
    <row r="124">
      <c r="A124" s="31" t="s">
        <v>366</v>
      </c>
      <c r="B124" s="31" t="s">
        <v>367</v>
      </c>
      <c r="C124" s="31" t="s">
        <v>37</v>
      </c>
      <c r="D124" s="38">
        <v>1</v>
      </c>
      <c r="E124" s="39">
        <f t="shared" si="10"/>
        <v>0</v>
      </c>
      <c r="F124" s="39">
        <v>0</v>
      </c>
      <c r="G124" s="29" t="s">
        <v>426</v>
      </c>
      <c r="H124" s="40">
        <v>45000</v>
      </c>
      <c r="I124" s="32" t="s">
        <v>90</v>
      </c>
      <c r="J124" s="41">
        <f>E124*130%</f>
        <v>0</v>
      </c>
      <c r="K124" s="42">
        <v>0.08</v>
      </c>
    </row>
    <row r="125">
      <c r="H125" s="40"/>
    </row>
    <row r="126">
      <c r="H126" s="40"/>
    </row>
    <row r="127">
      <c r="H127" s="40"/>
    </row>
    <row r="128">
      <c r="H128" s="40"/>
    </row>
    <row r="129">
      <c r="H129" s="40"/>
    </row>
    <row r="130">
      <c r="H130" s="40"/>
    </row>
    <row r="131">
      <c r="H131" s="40"/>
    </row>
    <row r="132">
      <c r="H132" s="40"/>
    </row>
    <row r="133">
      <c r="H133" s="40"/>
    </row>
    <row r="134">
      <c r="H134" s="40"/>
    </row>
    <row r="135">
      <c r="H135" s="40"/>
    </row>
    <row r="136">
      <c r="H136" s="40"/>
    </row>
    <row r="137">
      <c r="H137" s="40"/>
    </row>
    <row r="138">
      <c r="H138" s="40"/>
    </row>
    <row r="139">
      <c r="H139" s="40"/>
    </row>
    <row r="140">
      <c r="H140" s="40"/>
    </row>
    <row r="141">
      <c r="H141" s="40"/>
    </row>
    <row r="142">
      <c r="H142" s="40"/>
    </row>
    <row r="143">
      <c r="H143" s="40"/>
    </row>
    <row r="144">
      <c r="H144" s="40"/>
    </row>
    <row r="145">
      <c r="H145" s="40"/>
    </row>
    <row r="146">
      <c r="H146" s="40"/>
    </row>
    <row r="147">
      <c r="H147" s="40"/>
    </row>
    <row r="148">
      <c r="H148" s="40"/>
    </row>
    <row r="149">
      <c r="H149" s="40"/>
    </row>
    <row r="150">
      <c r="H150" s="40"/>
    </row>
    <row r="151">
      <c r="H151" s="40"/>
    </row>
    <row r="152">
      <c r="H152" s="40"/>
    </row>
    <row r="153">
      <c r="H153" s="40"/>
    </row>
    <row r="154">
      <c r="H154" s="40"/>
    </row>
    <row r="155">
      <c r="H155" s="40"/>
    </row>
    <row r="156">
      <c r="H156" s="40"/>
    </row>
    <row r="157">
      <c r="H157" s="40"/>
    </row>
    <row r="158">
      <c r="H158" s="40"/>
    </row>
    <row r="159">
      <c r="H159" s="40"/>
    </row>
    <row r="160">
      <c r="H160" s="40"/>
    </row>
    <row r="161">
      <c r="H161" s="40"/>
    </row>
    <row r="162">
      <c r="H162" s="40"/>
    </row>
    <row r="163">
      <c r="H163" s="40"/>
    </row>
    <row r="164">
      <c r="H164" s="40"/>
    </row>
    <row r="165">
      <c r="H165" s="40"/>
    </row>
    <row r="166">
      <c r="H166" s="40"/>
    </row>
    <row r="167">
      <c r="H167" s="40"/>
    </row>
    <row r="168">
      <c r="H168" s="40"/>
    </row>
    <row r="169">
      <c r="H169" s="40"/>
    </row>
    <row r="170">
      <c r="H170" s="40"/>
    </row>
    <row r="171">
      <c r="H171" s="40"/>
    </row>
    <row r="172">
      <c r="H172" s="40"/>
    </row>
    <row r="173">
      <c r="H173" s="40"/>
    </row>
    <row r="174">
      <c r="H174" s="40"/>
    </row>
    <row r="175">
      <c r="H175" s="40"/>
    </row>
    <row r="176">
      <c r="H176" s="40"/>
    </row>
    <row r="177">
      <c r="H177" s="40"/>
    </row>
    <row r="178">
      <c r="H178" s="40"/>
    </row>
    <row r="179">
      <c r="H179" s="40"/>
    </row>
    <row r="180">
      <c r="H180" s="40"/>
    </row>
    <row r="181">
      <c r="H181" s="40"/>
    </row>
    <row r="182">
      <c r="H182" s="40"/>
    </row>
    <row r="183">
      <c r="H183" s="40"/>
    </row>
    <row r="184">
      <c r="H184" s="40"/>
    </row>
    <row r="185">
      <c r="H185" s="40"/>
    </row>
    <row r="186">
      <c r="H186" s="40"/>
    </row>
    <row r="187">
      <c r="H187" s="40"/>
    </row>
    <row r="188">
      <c r="H188" s="40"/>
    </row>
    <row r="189">
      <c r="H189" s="40"/>
    </row>
    <row r="190">
      <c r="H190" s="40"/>
    </row>
    <row r="191">
      <c r="H191" s="40"/>
    </row>
    <row r="192">
      <c r="H192" s="40"/>
    </row>
    <row r="193">
      <c r="H193" s="40"/>
    </row>
    <row r="194">
      <c r="H194" s="40"/>
    </row>
    <row r="195">
      <c r="H195" s="40"/>
    </row>
    <row r="196">
      <c r="H196" s="40"/>
    </row>
    <row r="197">
      <c r="H197" s="40"/>
    </row>
    <row r="198">
      <c r="H198" s="40"/>
    </row>
    <row r="199">
      <c r="H199" s="40"/>
    </row>
    <row r="200">
      <c r="H200" s="40"/>
    </row>
    <row r="201">
      <c r="H201" s="40"/>
    </row>
    <row r="202">
      <c r="H202" s="40"/>
    </row>
    <row r="203">
      <c r="H203" s="40"/>
    </row>
    <row r="204">
      <c r="H204" s="40"/>
    </row>
    <row r="205">
      <c r="H205" s="40"/>
    </row>
    <row r="206">
      <c r="H206" s="40"/>
    </row>
    <row r="207">
      <c r="H207" s="40"/>
    </row>
    <row r="208">
      <c r="H208" s="40"/>
    </row>
    <row r="209">
      <c r="H209" s="40"/>
    </row>
    <row r="210">
      <c r="H210" s="40"/>
    </row>
    <row r="211">
      <c r="H211" s="40"/>
    </row>
    <row r="212">
      <c r="H212" s="40"/>
    </row>
    <row r="213">
      <c r="H213" s="40"/>
    </row>
    <row r="214">
      <c r="H214" s="40"/>
    </row>
    <row r="215">
      <c r="H215" s="40"/>
    </row>
    <row r="216">
      <c r="H216" s="40"/>
    </row>
    <row r="217">
      <c r="H217" s="40"/>
    </row>
    <row r="218">
      <c r="H218" s="40"/>
    </row>
    <row r="219">
      <c r="H219" s="40"/>
    </row>
    <row r="220">
      <c r="H220" s="40"/>
    </row>
    <row r="221">
      <c r="H221" s="40"/>
    </row>
    <row r="222">
      <c r="H222" s="40"/>
    </row>
    <row r="223">
      <c r="H223" s="40"/>
    </row>
    <row r="224">
      <c r="H224" s="40"/>
    </row>
    <row r="225">
      <c r="H225" s="40"/>
    </row>
    <row r="226">
      <c r="H226" s="40"/>
    </row>
    <row r="227">
      <c r="H227" s="40"/>
    </row>
    <row r="228">
      <c r="H228" s="40"/>
    </row>
    <row r="229">
      <c r="H229" s="40"/>
    </row>
    <row r="230">
      <c r="H230" s="40"/>
    </row>
    <row r="231">
      <c r="H231" s="40"/>
    </row>
    <row r="232">
      <c r="H232" s="40"/>
    </row>
    <row r="233">
      <c r="H233" s="40"/>
    </row>
    <row r="234">
      <c r="H234" s="40"/>
    </row>
    <row r="235">
      <c r="H235" s="40"/>
    </row>
    <row r="236">
      <c r="H236" s="40"/>
    </row>
    <row r="237">
      <c r="H237" s="40"/>
    </row>
    <row r="238">
      <c r="H238" s="40"/>
    </row>
    <row r="239">
      <c r="H239" s="40"/>
    </row>
    <row r="240">
      <c r="H240" s="40"/>
    </row>
    <row r="241">
      <c r="H241" s="40"/>
    </row>
    <row r="242">
      <c r="H242" s="40"/>
    </row>
    <row r="243">
      <c r="H243" s="40"/>
    </row>
    <row r="244">
      <c r="H244" s="40"/>
    </row>
    <row r="245">
      <c r="H245" s="40"/>
    </row>
    <row r="246">
      <c r="H246" s="40"/>
    </row>
    <row r="247">
      <c r="H247" s="40"/>
    </row>
    <row r="248">
      <c r="H248" s="40"/>
    </row>
    <row r="249">
      <c r="H249" s="40"/>
    </row>
    <row r="250">
      <c r="H250" s="40"/>
    </row>
    <row r="251">
      <c r="H251" s="40"/>
    </row>
    <row r="252">
      <c r="H252" s="40"/>
    </row>
    <row r="253">
      <c r="H253" s="40"/>
    </row>
    <row r="254">
      <c r="H254" s="40"/>
    </row>
    <row r="255">
      <c r="H255" s="40"/>
    </row>
    <row r="256">
      <c r="H256" s="40"/>
    </row>
    <row r="257">
      <c r="H257" s="40"/>
    </row>
    <row r="258">
      <c r="H258" s="40"/>
    </row>
    <row r="259">
      <c r="H259" s="40"/>
    </row>
    <row r="260">
      <c r="H260" s="40"/>
    </row>
    <row r="261">
      <c r="H261" s="40"/>
    </row>
    <row r="262">
      <c r="H262" s="40"/>
    </row>
    <row r="263">
      <c r="H263" s="40"/>
    </row>
    <row r="264">
      <c r="H264" s="40"/>
    </row>
    <row r="265">
      <c r="H265" s="40"/>
    </row>
    <row r="266">
      <c r="H266" s="40"/>
    </row>
    <row r="267">
      <c r="H267" s="40"/>
    </row>
    <row r="268">
      <c r="H268" s="40"/>
    </row>
    <row r="269">
      <c r="H269" s="40"/>
    </row>
    <row r="270">
      <c r="H270" s="40"/>
    </row>
    <row r="271">
      <c r="H271" s="40"/>
    </row>
    <row r="272">
      <c r="H272" s="40"/>
    </row>
    <row r="273">
      <c r="H273" s="40"/>
    </row>
    <row r="274">
      <c r="H274" s="40"/>
    </row>
    <row r="275">
      <c r="H275" s="40"/>
    </row>
    <row r="276">
      <c r="H276" s="40"/>
    </row>
    <row r="277">
      <c r="H277" s="40"/>
    </row>
    <row r="278">
      <c r="H278" s="40"/>
    </row>
    <row r="279">
      <c r="H279" s="40"/>
    </row>
    <row r="280">
      <c r="H280" s="40"/>
    </row>
    <row r="281">
      <c r="H281" s="40"/>
    </row>
    <row r="282">
      <c r="H282" s="40"/>
    </row>
    <row r="283">
      <c r="H283" s="40"/>
    </row>
    <row r="284">
      <c r="H284" s="40"/>
    </row>
    <row r="285">
      <c r="H285" s="40"/>
    </row>
    <row r="286">
      <c r="H286" s="40"/>
    </row>
    <row r="287">
      <c r="H287" s="40"/>
    </row>
    <row r="288">
      <c r="H288" s="40"/>
    </row>
    <row r="289">
      <c r="H289" s="40"/>
    </row>
    <row r="290">
      <c r="H290" s="40"/>
    </row>
    <row r="291">
      <c r="H291" s="40"/>
    </row>
    <row r="292">
      <c r="H292" s="40"/>
    </row>
    <row r="293">
      <c r="H293" s="40"/>
    </row>
    <row r="294">
      <c r="H294" s="40"/>
    </row>
    <row r="295">
      <c r="H295" s="40"/>
    </row>
    <row r="296">
      <c r="H296" s="40"/>
    </row>
    <row r="297">
      <c r="H297" s="40"/>
    </row>
    <row r="298">
      <c r="H298" s="40"/>
    </row>
    <row r="299">
      <c r="H299" s="40"/>
    </row>
    <row r="300">
      <c r="H300" s="40"/>
    </row>
    <row r="301">
      <c r="H301" s="40"/>
    </row>
    <row r="302">
      <c r="H302" s="40"/>
    </row>
    <row r="303">
      <c r="H303" s="40"/>
    </row>
    <row r="304">
      <c r="H304" s="40"/>
    </row>
    <row r="305">
      <c r="H305" s="40"/>
    </row>
    <row r="306">
      <c r="H306" s="40"/>
    </row>
    <row r="307">
      <c r="H307" s="40"/>
    </row>
    <row r="308">
      <c r="H308" s="40"/>
    </row>
    <row r="309">
      <c r="H309" s="40"/>
    </row>
    <row r="310">
      <c r="H310" s="40"/>
    </row>
    <row r="311">
      <c r="H311" s="40"/>
    </row>
    <row r="312">
      <c r="H312" s="40"/>
    </row>
    <row r="313">
      <c r="H313" s="40"/>
    </row>
    <row r="314">
      <c r="H314" s="40"/>
    </row>
    <row r="315">
      <c r="H315" s="40"/>
    </row>
    <row r="316">
      <c r="H316" s="40"/>
    </row>
    <row r="317">
      <c r="H317" s="40"/>
    </row>
    <row r="318">
      <c r="H318" s="40"/>
    </row>
    <row r="319">
      <c r="H319" s="40"/>
    </row>
    <row r="320">
      <c r="H320" s="40"/>
    </row>
    <row r="321">
      <c r="H321" s="40"/>
    </row>
    <row r="322">
      <c r="H322" s="40"/>
    </row>
    <row r="323">
      <c r="H323" s="40"/>
    </row>
    <row r="324">
      <c r="H324" s="40"/>
    </row>
    <row r="325">
      <c r="H325" s="40"/>
    </row>
    <row r="326">
      <c r="H326" s="40"/>
    </row>
    <row r="327">
      <c r="H327" s="40"/>
    </row>
    <row r="328">
      <c r="H328" s="40"/>
    </row>
    <row r="329">
      <c r="H329" s="40"/>
    </row>
    <row r="330">
      <c r="H330" s="40"/>
    </row>
    <row r="331">
      <c r="H331" s="40"/>
    </row>
    <row r="332">
      <c r="H332" s="40"/>
    </row>
    <row r="333">
      <c r="H333" s="40"/>
    </row>
    <row r="334">
      <c r="H334" s="40"/>
    </row>
    <row r="335">
      <c r="H335" s="40"/>
    </row>
    <row r="336">
      <c r="H336" s="40"/>
    </row>
    <row r="337">
      <c r="H337" s="40"/>
    </row>
    <row r="338">
      <c r="H338" s="40"/>
    </row>
    <row r="339">
      <c r="H339" s="40"/>
    </row>
    <row r="340">
      <c r="H340" s="40"/>
    </row>
    <row r="341">
      <c r="H341" s="40"/>
    </row>
    <row r="342">
      <c r="H342" s="40"/>
    </row>
    <row r="343">
      <c r="H343" s="40"/>
    </row>
    <row r="344">
      <c r="H344" s="40"/>
    </row>
    <row r="345">
      <c r="H345" s="40"/>
    </row>
    <row r="346">
      <c r="H346" s="40"/>
    </row>
    <row r="347">
      <c r="H347" s="40"/>
    </row>
    <row r="348">
      <c r="H348" s="40"/>
    </row>
    <row r="349">
      <c r="H349" s="40"/>
    </row>
    <row r="350">
      <c r="H350" s="40"/>
    </row>
    <row r="351">
      <c r="H351" s="40"/>
    </row>
    <row r="352">
      <c r="H352" s="40"/>
    </row>
    <row r="353">
      <c r="H353" s="40"/>
    </row>
    <row r="354">
      <c r="H354" s="40"/>
    </row>
    <row r="355">
      <c r="H355" s="40"/>
    </row>
    <row r="356">
      <c r="H356" s="40"/>
    </row>
    <row r="357">
      <c r="H357" s="40"/>
    </row>
    <row r="358">
      <c r="H358" s="40"/>
    </row>
    <row r="359">
      <c r="H359" s="40"/>
    </row>
    <row r="360">
      <c r="H360" s="40"/>
    </row>
    <row r="361">
      <c r="H361" s="40"/>
    </row>
    <row r="362">
      <c r="H362" s="40"/>
    </row>
    <row r="363">
      <c r="H363" s="40"/>
    </row>
    <row r="364">
      <c r="H364" s="40"/>
    </row>
    <row r="365">
      <c r="H365" s="40"/>
    </row>
    <row r="366">
      <c r="H366" s="40"/>
    </row>
    <row r="367">
      <c r="H367" s="40"/>
    </row>
    <row r="368">
      <c r="H368" s="40"/>
    </row>
    <row r="369">
      <c r="H369" s="40"/>
    </row>
    <row r="370">
      <c r="H370" s="40"/>
    </row>
    <row r="371">
      <c r="H371" s="40"/>
    </row>
    <row r="372">
      <c r="H372" s="40"/>
    </row>
    <row r="373">
      <c r="H373" s="40"/>
    </row>
    <row r="374">
      <c r="H374" s="40"/>
    </row>
    <row r="375">
      <c r="H375" s="40"/>
    </row>
    <row r="376">
      <c r="H376" s="40"/>
    </row>
    <row r="377">
      <c r="H377" s="40"/>
    </row>
    <row r="378">
      <c r="H378" s="40"/>
    </row>
    <row r="379">
      <c r="H379" s="40"/>
    </row>
    <row r="380">
      <c r="H380" s="40"/>
    </row>
    <row r="381">
      <c r="H381" s="40"/>
    </row>
    <row r="382">
      <c r="H382" s="40"/>
    </row>
    <row r="383">
      <c r="H383" s="40"/>
    </row>
    <row r="384">
      <c r="H384" s="40"/>
    </row>
    <row r="385">
      <c r="H385" s="40"/>
    </row>
    <row r="386">
      <c r="H386" s="40"/>
    </row>
    <row r="387">
      <c r="H387" s="40"/>
    </row>
    <row r="388">
      <c r="H388" s="40"/>
    </row>
    <row r="389">
      <c r="H389" s="40"/>
    </row>
    <row r="390">
      <c r="H390" s="40"/>
    </row>
    <row r="391">
      <c r="H391" s="40"/>
    </row>
    <row r="392">
      <c r="H392" s="40"/>
    </row>
    <row r="393">
      <c r="H393" s="40"/>
    </row>
    <row r="394">
      <c r="H394" s="40"/>
    </row>
    <row r="395">
      <c r="H395" s="40"/>
    </row>
    <row r="396">
      <c r="H396" s="40"/>
    </row>
    <row r="397">
      <c r="H397" s="40"/>
    </row>
    <row r="398">
      <c r="H398" s="40"/>
    </row>
    <row r="399">
      <c r="H399" s="40"/>
    </row>
    <row r="400">
      <c r="H400" s="40"/>
    </row>
    <row r="401">
      <c r="H401" s="40"/>
    </row>
    <row r="402">
      <c r="H402" s="40"/>
    </row>
    <row r="403">
      <c r="H403" s="40"/>
    </row>
    <row r="404">
      <c r="H404" s="40"/>
    </row>
    <row r="405">
      <c r="H405" s="40"/>
    </row>
    <row r="406">
      <c r="H406" s="40"/>
    </row>
    <row r="407">
      <c r="H407" s="40"/>
    </row>
    <row r="408">
      <c r="H408" s="40"/>
    </row>
    <row r="409">
      <c r="H409" s="40"/>
    </row>
    <row r="410">
      <c r="H410" s="40"/>
    </row>
    <row r="411">
      <c r="H411" s="40"/>
    </row>
    <row r="412">
      <c r="H412" s="40"/>
    </row>
    <row r="413">
      <c r="H413" s="40"/>
    </row>
    <row r="414">
      <c r="H414" s="40"/>
    </row>
    <row r="415">
      <c r="H415" s="40"/>
    </row>
    <row r="416">
      <c r="H416" s="40"/>
    </row>
    <row r="417">
      <c r="H417" s="40"/>
    </row>
    <row r="418">
      <c r="H418" s="40"/>
    </row>
    <row r="419">
      <c r="H419" s="40"/>
    </row>
    <row r="420">
      <c r="H420" s="40"/>
    </row>
    <row r="421">
      <c r="H421" s="40"/>
    </row>
    <row r="422">
      <c r="H422" s="40"/>
    </row>
    <row r="423">
      <c r="H423" s="40"/>
    </row>
    <row r="424">
      <c r="H424" s="40"/>
    </row>
    <row r="425">
      <c r="H425" s="40"/>
    </row>
    <row r="426">
      <c r="H426" s="40"/>
    </row>
    <row r="427">
      <c r="H427" s="40"/>
    </row>
    <row r="428">
      <c r="H428" s="40"/>
    </row>
    <row r="429">
      <c r="H429" s="40"/>
    </row>
    <row r="430">
      <c r="H430" s="40"/>
    </row>
    <row r="431">
      <c r="H431" s="40"/>
    </row>
    <row r="432">
      <c r="H432" s="40"/>
    </row>
    <row r="433">
      <c r="H433" s="40"/>
    </row>
    <row r="434">
      <c r="H434" s="40"/>
    </row>
    <row r="435">
      <c r="H435" s="40"/>
    </row>
    <row r="436">
      <c r="H436" s="40"/>
    </row>
    <row r="437">
      <c r="H437" s="40"/>
    </row>
    <row r="438">
      <c r="H438" s="40"/>
    </row>
    <row r="439">
      <c r="H439" s="40"/>
    </row>
    <row r="440">
      <c r="H440" s="40"/>
    </row>
    <row r="441">
      <c r="H441" s="40"/>
    </row>
    <row r="442">
      <c r="H442" s="40"/>
    </row>
    <row r="443">
      <c r="H443" s="40"/>
    </row>
    <row r="444">
      <c r="H444" s="40"/>
    </row>
    <row r="445">
      <c r="H445" s="40"/>
    </row>
    <row r="446">
      <c r="H446" s="40"/>
    </row>
    <row r="447">
      <c r="H447" s="40"/>
    </row>
    <row r="448">
      <c r="H448" s="40"/>
    </row>
    <row r="449">
      <c r="H449" s="40"/>
    </row>
    <row r="450">
      <c r="H450" s="40"/>
    </row>
    <row r="451">
      <c r="H451" s="40"/>
    </row>
    <row r="452">
      <c r="H452" s="40"/>
    </row>
    <row r="453">
      <c r="H453" s="40"/>
    </row>
    <row r="454">
      <c r="H454" s="40"/>
    </row>
    <row r="455">
      <c r="H455" s="40"/>
    </row>
    <row r="456">
      <c r="H456" s="40"/>
    </row>
    <row r="457">
      <c r="H457" s="40"/>
    </row>
    <row r="458">
      <c r="H458" s="40"/>
    </row>
    <row r="459">
      <c r="H459" s="40"/>
    </row>
    <row r="460">
      <c r="H460" s="40"/>
    </row>
    <row r="461">
      <c r="H461" s="40"/>
    </row>
    <row r="462">
      <c r="H462" s="40"/>
    </row>
    <row r="463">
      <c r="H463" s="40"/>
    </row>
    <row r="464">
      <c r="H464" s="40"/>
    </row>
    <row r="465">
      <c r="H465" s="40"/>
    </row>
    <row r="466">
      <c r="H466" s="40"/>
    </row>
    <row r="467">
      <c r="H467" s="40"/>
    </row>
    <row r="468">
      <c r="H468" s="40"/>
    </row>
    <row r="469">
      <c r="H469" s="40"/>
    </row>
    <row r="470">
      <c r="H470" s="40"/>
    </row>
    <row r="471">
      <c r="H471" s="40"/>
    </row>
    <row r="472">
      <c r="H472" s="40"/>
    </row>
    <row r="473">
      <c r="H473" s="40"/>
    </row>
    <row r="474">
      <c r="H474" s="40"/>
    </row>
    <row r="475">
      <c r="H475" s="40"/>
    </row>
    <row r="476">
      <c r="H476" s="40"/>
    </row>
    <row r="477">
      <c r="H477" s="40"/>
    </row>
    <row r="478">
      <c r="H478" s="40"/>
    </row>
    <row r="479">
      <c r="H479" s="40"/>
    </row>
    <row r="480">
      <c r="H480" s="40"/>
    </row>
    <row r="481">
      <c r="H481" s="40"/>
    </row>
    <row r="482">
      <c r="H482" s="40"/>
    </row>
    <row r="483">
      <c r="H483" s="40"/>
    </row>
    <row r="484">
      <c r="H484" s="40"/>
    </row>
    <row r="485">
      <c r="H485" s="40"/>
    </row>
    <row r="486">
      <c r="H486" s="40"/>
    </row>
    <row r="487">
      <c r="H487" s="40"/>
    </row>
    <row r="488">
      <c r="H488" s="40"/>
    </row>
    <row r="489">
      <c r="H489" s="40"/>
    </row>
    <row r="490">
      <c r="H490" s="40"/>
    </row>
    <row r="491">
      <c r="H491" s="40"/>
    </row>
    <row r="492">
      <c r="H492" s="40"/>
    </row>
    <row r="493">
      <c r="H493" s="40"/>
    </row>
    <row r="494">
      <c r="H494" s="40"/>
    </row>
    <row r="495">
      <c r="H495" s="40"/>
    </row>
    <row r="496">
      <c r="H496" s="40"/>
    </row>
    <row r="497">
      <c r="H497" s="40"/>
    </row>
    <row r="498">
      <c r="H498" s="40"/>
    </row>
    <row r="499">
      <c r="H499" s="40"/>
    </row>
    <row r="500">
      <c r="H500" s="40"/>
    </row>
    <row r="501">
      <c r="H501" s="40"/>
    </row>
    <row r="502">
      <c r="H502" s="40"/>
    </row>
    <row r="503">
      <c r="H503" s="40"/>
    </row>
    <row r="504">
      <c r="H504" s="40"/>
    </row>
    <row r="505">
      <c r="H505" s="40"/>
    </row>
    <row r="506">
      <c r="H506" s="40"/>
    </row>
    <row r="507">
      <c r="H507" s="40"/>
    </row>
    <row r="508">
      <c r="H508" s="40"/>
    </row>
    <row r="509">
      <c r="H509" s="40"/>
    </row>
    <row r="510">
      <c r="H510" s="40"/>
    </row>
    <row r="511">
      <c r="H511" s="40"/>
    </row>
    <row r="512">
      <c r="H512" s="40"/>
    </row>
    <row r="513">
      <c r="H513" s="40"/>
    </row>
    <row r="514">
      <c r="H514" s="40"/>
    </row>
    <row r="515">
      <c r="H515" s="40"/>
    </row>
    <row r="516">
      <c r="H516" s="40"/>
    </row>
    <row r="517">
      <c r="H517" s="40"/>
    </row>
    <row r="518">
      <c r="H518" s="40"/>
    </row>
    <row r="519">
      <c r="H519" s="40"/>
    </row>
    <row r="520">
      <c r="H520" s="40"/>
    </row>
    <row r="521">
      <c r="H521" s="40"/>
    </row>
    <row r="522">
      <c r="H522" s="40"/>
    </row>
    <row r="523">
      <c r="H523" s="40"/>
    </row>
    <row r="524">
      <c r="H524" s="40"/>
    </row>
    <row r="525">
      <c r="H525" s="40"/>
    </row>
    <row r="526">
      <c r="H526" s="40"/>
    </row>
    <row r="527">
      <c r="H527" s="40"/>
    </row>
    <row r="528">
      <c r="H528" s="40"/>
    </row>
    <row r="529">
      <c r="H529" s="40"/>
    </row>
    <row r="530">
      <c r="H530" s="40"/>
    </row>
    <row r="531">
      <c r="H531" s="40"/>
    </row>
    <row r="532">
      <c r="H532" s="40"/>
    </row>
    <row r="533">
      <c r="H533" s="40"/>
    </row>
    <row r="534">
      <c r="H534" s="40"/>
    </row>
    <row r="535">
      <c r="H535" s="40"/>
    </row>
    <row r="536">
      <c r="H536" s="40"/>
    </row>
    <row r="537">
      <c r="H537" s="40"/>
    </row>
    <row r="538">
      <c r="H538" s="40"/>
    </row>
    <row r="539">
      <c r="H539" s="40"/>
    </row>
    <row r="540">
      <c r="H540" s="40"/>
    </row>
    <row r="541">
      <c r="H541" s="40"/>
    </row>
    <row r="542">
      <c r="H542" s="40"/>
    </row>
    <row r="543">
      <c r="H543" s="40"/>
    </row>
    <row r="544">
      <c r="H544" s="40"/>
    </row>
    <row r="545">
      <c r="H545" s="40"/>
    </row>
    <row r="546">
      <c r="H546" s="40"/>
    </row>
    <row r="547">
      <c r="H547" s="40"/>
    </row>
    <row r="548">
      <c r="H548" s="40"/>
    </row>
    <row r="549">
      <c r="H549" s="40"/>
    </row>
    <row r="550">
      <c r="H550" s="40"/>
    </row>
    <row r="551">
      <c r="H551" s="40"/>
    </row>
    <row r="552">
      <c r="H552" s="40"/>
    </row>
    <row r="553">
      <c r="H553" s="40"/>
    </row>
    <row r="554">
      <c r="H554" s="40"/>
    </row>
    <row r="555">
      <c r="H555" s="40"/>
    </row>
    <row r="556">
      <c r="H556" s="40"/>
    </row>
    <row r="557">
      <c r="H557" s="40"/>
    </row>
    <row r="558">
      <c r="H558" s="40"/>
    </row>
    <row r="559">
      <c r="H559" s="40"/>
    </row>
    <row r="560">
      <c r="H560" s="40"/>
    </row>
    <row r="561">
      <c r="H561" s="40"/>
    </row>
    <row r="562">
      <c r="H562" s="40"/>
    </row>
    <row r="563">
      <c r="H563" s="40"/>
    </row>
    <row r="564">
      <c r="H564" s="40"/>
    </row>
    <row r="565">
      <c r="H565" s="40"/>
    </row>
    <row r="566">
      <c r="H566" s="40"/>
    </row>
    <row r="567">
      <c r="H567" s="40"/>
    </row>
    <row r="568">
      <c r="H568" s="40"/>
    </row>
    <row r="569">
      <c r="H569" s="40"/>
    </row>
    <row r="570">
      <c r="H570" s="40"/>
    </row>
    <row r="571">
      <c r="H571" s="40"/>
    </row>
    <row r="572">
      <c r="H572" s="40"/>
    </row>
    <row r="573">
      <c r="H573" s="40"/>
    </row>
    <row r="574">
      <c r="H574" s="40"/>
    </row>
    <row r="575">
      <c r="H575" s="40"/>
    </row>
    <row r="576">
      <c r="H576" s="40"/>
    </row>
    <row r="577">
      <c r="H577" s="40"/>
    </row>
    <row r="578">
      <c r="H578" s="40"/>
    </row>
    <row r="579">
      <c r="H579" s="40"/>
    </row>
    <row r="580">
      <c r="H580" s="40"/>
    </row>
    <row r="581">
      <c r="H581" s="40"/>
    </row>
    <row r="582">
      <c r="H582" s="40"/>
    </row>
    <row r="583">
      <c r="H583" s="40"/>
    </row>
    <row r="584">
      <c r="H584" s="40"/>
    </row>
    <row r="585">
      <c r="H585" s="40"/>
    </row>
    <row r="586">
      <c r="H586" s="40"/>
    </row>
    <row r="587">
      <c r="H587" s="40"/>
    </row>
    <row r="588">
      <c r="H588" s="40"/>
    </row>
    <row r="589">
      <c r="H589" s="40"/>
    </row>
    <row r="590">
      <c r="H590" s="40"/>
    </row>
    <row r="591">
      <c r="H591" s="40"/>
    </row>
    <row r="592">
      <c r="H592" s="40"/>
    </row>
    <row r="593">
      <c r="H593" s="40"/>
    </row>
    <row r="594">
      <c r="H594" s="40"/>
    </row>
    <row r="595">
      <c r="H595" s="40"/>
    </row>
    <row r="596">
      <c r="H596" s="40"/>
    </row>
    <row r="597">
      <c r="H597" s="40"/>
    </row>
    <row r="598">
      <c r="H598" s="40"/>
    </row>
    <row r="599">
      <c r="H599" s="40"/>
    </row>
    <row r="600">
      <c r="H600" s="40"/>
    </row>
    <row r="601">
      <c r="H601" s="40"/>
    </row>
    <row r="602">
      <c r="H602" s="40"/>
    </row>
    <row r="603">
      <c r="H603" s="40"/>
    </row>
    <row r="604">
      <c r="H604" s="40"/>
    </row>
    <row r="605">
      <c r="H605" s="40"/>
    </row>
    <row r="606">
      <c r="H606" s="40"/>
    </row>
    <row r="607">
      <c r="H607" s="40"/>
    </row>
    <row r="608">
      <c r="H608" s="40"/>
    </row>
    <row r="609">
      <c r="H609" s="40"/>
    </row>
    <row r="610">
      <c r="H610" s="40"/>
    </row>
    <row r="611">
      <c r="H611" s="40"/>
    </row>
    <row r="612">
      <c r="H612" s="40"/>
    </row>
    <row r="613">
      <c r="H613" s="40"/>
    </row>
    <row r="614">
      <c r="H614" s="40"/>
    </row>
    <row r="615">
      <c r="H615" s="40"/>
    </row>
    <row r="616">
      <c r="H616" s="40"/>
    </row>
    <row r="617">
      <c r="H617" s="40"/>
    </row>
    <row r="618">
      <c r="H618" s="40"/>
    </row>
    <row r="619">
      <c r="H619" s="40"/>
    </row>
    <row r="620">
      <c r="H620" s="40"/>
    </row>
    <row r="621">
      <c r="H621" s="40"/>
    </row>
    <row r="622">
      <c r="H622" s="40"/>
    </row>
    <row r="623">
      <c r="H623" s="40"/>
    </row>
    <row r="624">
      <c r="H624" s="40"/>
    </row>
    <row r="625">
      <c r="H625" s="40"/>
    </row>
    <row r="626">
      <c r="H626" s="40"/>
    </row>
    <row r="627">
      <c r="H627" s="40"/>
    </row>
    <row r="628">
      <c r="H628" s="40"/>
    </row>
    <row r="629">
      <c r="H629" s="40"/>
    </row>
    <row r="630">
      <c r="H630" s="40"/>
    </row>
    <row r="631">
      <c r="H631" s="40"/>
    </row>
    <row r="632">
      <c r="H632" s="40"/>
    </row>
    <row r="633">
      <c r="H633" s="40"/>
    </row>
    <row r="634">
      <c r="H634" s="40"/>
    </row>
    <row r="635">
      <c r="H635" s="40"/>
    </row>
    <row r="636">
      <c r="H636" s="40"/>
    </row>
    <row r="637">
      <c r="H637" s="40"/>
    </row>
    <row r="638">
      <c r="H638" s="40"/>
    </row>
    <row r="639">
      <c r="H639" s="40"/>
    </row>
    <row r="640">
      <c r="H640" s="40"/>
    </row>
    <row r="641">
      <c r="H641" s="40"/>
    </row>
    <row r="642">
      <c r="H642" s="40"/>
    </row>
    <row r="643">
      <c r="H643" s="40"/>
    </row>
    <row r="644">
      <c r="H644" s="40"/>
    </row>
    <row r="645">
      <c r="H645" s="40"/>
    </row>
    <row r="646">
      <c r="H646" s="40"/>
    </row>
    <row r="647">
      <c r="H647" s="40"/>
    </row>
    <row r="648">
      <c r="H648" s="40"/>
    </row>
    <row r="649">
      <c r="H649" s="40"/>
    </row>
    <row r="650">
      <c r="H650" s="40"/>
    </row>
    <row r="651">
      <c r="H651" s="40"/>
    </row>
    <row r="652">
      <c r="H652" s="40"/>
    </row>
    <row r="653">
      <c r="H653" s="40"/>
    </row>
    <row r="654">
      <c r="H654" s="40"/>
    </row>
    <row r="655">
      <c r="H655" s="40"/>
    </row>
    <row r="656">
      <c r="H656" s="40"/>
    </row>
    <row r="657">
      <c r="H657" s="40"/>
    </row>
    <row r="658">
      <c r="H658" s="40"/>
    </row>
    <row r="659">
      <c r="H659" s="40"/>
    </row>
    <row r="660">
      <c r="H660" s="40"/>
    </row>
    <row r="661">
      <c r="H661" s="40"/>
    </row>
    <row r="662">
      <c r="H662" s="40"/>
    </row>
    <row r="663">
      <c r="H663" s="40"/>
    </row>
    <row r="664">
      <c r="H664" s="40"/>
    </row>
    <row r="665">
      <c r="H665" s="40"/>
    </row>
    <row r="666">
      <c r="H666" s="40"/>
    </row>
    <row r="667">
      <c r="H667" s="40"/>
    </row>
    <row r="668">
      <c r="H668" s="40"/>
    </row>
    <row r="669">
      <c r="H669" s="40"/>
    </row>
    <row r="670">
      <c r="H670" s="40"/>
    </row>
    <row r="671">
      <c r="H671" s="40"/>
    </row>
    <row r="672">
      <c r="H672" s="40"/>
    </row>
    <row r="673">
      <c r="H673" s="40"/>
    </row>
    <row r="674">
      <c r="H674" s="40"/>
    </row>
    <row r="675">
      <c r="H675" s="40"/>
    </row>
    <row r="676">
      <c r="H676" s="40"/>
    </row>
    <row r="677">
      <c r="H677" s="40"/>
    </row>
    <row r="678">
      <c r="H678" s="40"/>
    </row>
    <row r="679">
      <c r="H679" s="40"/>
    </row>
    <row r="680">
      <c r="H680" s="40"/>
    </row>
    <row r="681">
      <c r="H681" s="40"/>
    </row>
    <row r="682">
      <c r="H682" s="40"/>
    </row>
    <row r="683">
      <c r="H683" s="40"/>
    </row>
    <row r="684">
      <c r="H684" s="40"/>
    </row>
    <row r="685">
      <c r="H685" s="40"/>
    </row>
    <row r="686">
      <c r="H686" s="40"/>
    </row>
    <row r="687">
      <c r="H687" s="40"/>
    </row>
    <row r="688">
      <c r="H688" s="40"/>
    </row>
    <row r="689">
      <c r="H689" s="40"/>
    </row>
    <row r="690">
      <c r="H690" s="40"/>
    </row>
    <row r="691">
      <c r="H691" s="40"/>
    </row>
    <row r="692">
      <c r="H692" s="40"/>
    </row>
    <row r="693">
      <c r="H693" s="40"/>
    </row>
    <row r="694">
      <c r="H694" s="40"/>
    </row>
    <row r="695">
      <c r="H695" s="40"/>
    </row>
    <row r="696">
      <c r="H696" s="40"/>
    </row>
    <row r="697">
      <c r="H697" s="40"/>
    </row>
    <row r="698">
      <c r="H698" s="40"/>
    </row>
    <row r="699">
      <c r="H699" s="40"/>
    </row>
    <row r="700">
      <c r="H700" s="40"/>
    </row>
    <row r="701">
      <c r="H701" s="40"/>
    </row>
    <row r="702">
      <c r="H702" s="40"/>
    </row>
    <row r="703">
      <c r="H703" s="40"/>
    </row>
    <row r="704">
      <c r="H704" s="40"/>
    </row>
    <row r="705">
      <c r="H705" s="40"/>
    </row>
    <row r="706">
      <c r="H706" s="40"/>
    </row>
    <row r="707">
      <c r="H707" s="40"/>
    </row>
    <row r="708">
      <c r="H708" s="40"/>
    </row>
    <row r="709">
      <c r="H709" s="40"/>
    </row>
    <row r="710">
      <c r="H710" s="40"/>
    </row>
    <row r="711">
      <c r="H711" s="40"/>
    </row>
    <row r="712">
      <c r="H712" s="40"/>
    </row>
    <row r="713">
      <c r="H713" s="40"/>
    </row>
    <row r="714">
      <c r="H714" s="40"/>
    </row>
    <row r="715">
      <c r="H715" s="40"/>
    </row>
    <row r="716">
      <c r="H716" s="40"/>
    </row>
    <row r="717">
      <c r="H717" s="40"/>
    </row>
    <row r="718">
      <c r="H718" s="40"/>
    </row>
    <row r="719">
      <c r="H719" s="40"/>
    </row>
    <row r="720">
      <c r="H720" s="40"/>
    </row>
    <row r="721">
      <c r="H721" s="40"/>
    </row>
    <row r="722">
      <c r="H722" s="40"/>
    </row>
    <row r="723">
      <c r="H723" s="40"/>
    </row>
    <row r="724">
      <c r="H724" s="40"/>
    </row>
    <row r="725">
      <c r="H725" s="40"/>
    </row>
    <row r="726">
      <c r="H726" s="40"/>
    </row>
    <row r="727">
      <c r="H727" s="40"/>
    </row>
    <row r="728">
      <c r="H728" s="40"/>
    </row>
    <row r="729">
      <c r="H729" s="40"/>
    </row>
    <row r="730">
      <c r="H730" s="40"/>
    </row>
    <row r="731">
      <c r="H731" s="40"/>
    </row>
    <row r="732">
      <c r="H732" s="40"/>
    </row>
    <row r="733">
      <c r="H733" s="40"/>
    </row>
    <row r="734">
      <c r="H734" s="40"/>
    </row>
    <row r="735">
      <c r="H735" s="40"/>
    </row>
    <row r="736">
      <c r="H736" s="40"/>
    </row>
    <row r="737">
      <c r="H737" s="40"/>
    </row>
    <row r="738">
      <c r="H738" s="40"/>
    </row>
    <row r="739">
      <c r="H739" s="40"/>
    </row>
    <row r="740">
      <c r="H740" s="40"/>
    </row>
    <row r="741">
      <c r="H741" s="40"/>
    </row>
    <row r="742">
      <c r="H742" s="40"/>
    </row>
    <row r="743">
      <c r="H743" s="40"/>
    </row>
    <row r="744">
      <c r="H744" s="40"/>
    </row>
    <row r="745">
      <c r="H745" s="40"/>
    </row>
    <row r="746">
      <c r="H746" s="40"/>
    </row>
    <row r="747">
      <c r="H747" s="40"/>
    </row>
    <row r="748">
      <c r="H748" s="40"/>
    </row>
    <row r="749">
      <c r="H749" s="40"/>
    </row>
    <row r="750">
      <c r="H750" s="40"/>
    </row>
    <row r="751">
      <c r="H751" s="40"/>
    </row>
    <row r="752">
      <c r="H752" s="40"/>
    </row>
    <row r="753">
      <c r="H753" s="40"/>
    </row>
    <row r="754">
      <c r="H754" s="40"/>
    </row>
    <row r="755">
      <c r="H755" s="40"/>
    </row>
    <row r="756">
      <c r="H756" s="40"/>
    </row>
    <row r="757">
      <c r="H757" s="40"/>
    </row>
    <row r="758">
      <c r="H758" s="40"/>
    </row>
    <row r="759">
      <c r="H759" s="40"/>
    </row>
    <row r="760">
      <c r="H760" s="40"/>
    </row>
    <row r="761">
      <c r="H761" s="40"/>
    </row>
    <row r="762">
      <c r="H762" s="40"/>
    </row>
    <row r="763">
      <c r="H763" s="40"/>
    </row>
    <row r="764">
      <c r="H764" s="40"/>
    </row>
    <row r="765">
      <c r="H765" s="40"/>
    </row>
    <row r="766">
      <c r="H766" s="40"/>
    </row>
    <row r="767">
      <c r="H767" s="40"/>
    </row>
    <row r="768">
      <c r="H768" s="40"/>
    </row>
    <row r="769">
      <c r="H769" s="40"/>
    </row>
    <row r="770">
      <c r="H770" s="40"/>
    </row>
    <row r="771">
      <c r="H771" s="40"/>
    </row>
    <row r="772">
      <c r="H772" s="40"/>
    </row>
    <row r="773">
      <c r="H773" s="40"/>
    </row>
    <row r="774">
      <c r="H774" s="40"/>
    </row>
    <row r="775">
      <c r="H775" s="40"/>
    </row>
    <row r="776">
      <c r="H776" s="40"/>
    </row>
    <row r="777">
      <c r="H777" s="40"/>
    </row>
    <row r="778">
      <c r="H778" s="40"/>
    </row>
    <row r="779">
      <c r="H779" s="40"/>
    </row>
    <row r="780">
      <c r="H780" s="40"/>
    </row>
    <row r="781">
      <c r="H781" s="40"/>
    </row>
    <row r="782">
      <c r="H782" s="40"/>
    </row>
    <row r="783">
      <c r="H783" s="40"/>
    </row>
    <row r="784">
      <c r="H784" s="40"/>
    </row>
    <row r="785">
      <c r="H785" s="40"/>
    </row>
    <row r="786">
      <c r="H786" s="40"/>
    </row>
    <row r="787">
      <c r="H787" s="40"/>
    </row>
    <row r="788">
      <c r="H788" s="40"/>
    </row>
    <row r="789">
      <c r="H789" s="40"/>
    </row>
    <row r="790">
      <c r="H790" s="40"/>
    </row>
    <row r="791">
      <c r="H791" s="40"/>
    </row>
    <row r="792">
      <c r="H792" s="40"/>
    </row>
    <row r="793">
      <c r="H793" s="40"/>
    </row>
    <row r="794">
      <c r="H794" s="40"/>
    </row>
    <row r="795">
      <c r="H795" s="40"/>
    </row>
    <row r="796">
      <c r="H796" s="40"/>
    </row>
    <row r="797">
      <c r="H797" s="40"/>
    </row>
    <row r="798">
      <c r="H798" s="40"/>
    </row>
    <row r="799">
      <c r="H799" s="40"/>
    </row>
    <row r="800">
      <c r="H800" s="40"/>
    </row>
    <row r="801">
      <c r="H801" s="40"/>
    </row>
    <row r="802">
      <c r="H802" s="40"/>
    </row>
    <row r="803">
      <c r="H803" s="40"/>
    </row>
    <row r="804">
      <c r="H804" s="40"/>
    </row>
    <row r="805">
      <c r="H805" s="40"/>
    </row>
    <row r="806">
      <c r="H806" s="40"/>
    </row>
    <row r="807">
      <c r="H807" s="40"/>
    </row>
    <row r="808">
      <c r="H808" s="40"/>
    </row>
    <row r="809">
      <c r="H809" s="40"/>
    </row>
    <row r="810">
      <c r="H810" s="40"/>
    </row>
    <row r="811">
      <c r="H811" s="40"/>
    </row>
    <row r="812">
      <c r="H812" s="40"/>
    </row>
    <row r="813">
      <c r="H813" s="40"/>
    </row>
    <row r="814">
      <c r="H814" s="40"/>
    </row>
    <row r="815">
      <c r="H815" s="40"/>
    </row>
    <row r="816">
      <c r="H816" s="40"/>
    </row>
    <row r="817">
      <c r="H817" s="40"/>
    </row>
    <row r="818">
      <c r="H818" s="40"/>
    </row>
    <row r="819">
      <c r="H819" s="40"/>
    </row>
    <row r="820">
      <c r="H820" s="40"/>
    </row>
    <row r="821">
      <c r="H821" s="40"/>
    </row>
    <row r="822">
      <c r="H822" s="40"/>
    </row>
    <row r="823">
      <c r="H823" s="40"/>
    </row>
    <row r="824">
      <c r="H824" s="40"/>
    </row>
    <row r="825">
      <c r="H825" s="40"/>
    </row>
    <row r="826">
      <c r="H826" s="40"/>
    </row>
    <row r="827">
      <c r="H827" s="40"/>
    </row>
    <row r="828">
      <c r="H828" s="40"/>
    </row>
    <row r="829">
      <c r="H829" s="40"/>
    </row>
    <row r="830">
      <c r="H830" s="40"/>
    </row>
    <row r="831">
      <c r="H831" s="40"/>
    </row>
    <row r="832">
      <c r="H832" s="40"/>
    </row>
    <row r="833">
      <c r="H833" s="40"/>
    </row>
    <row r="834">
      <c r="H834" s="40"/>
    </row>
    <row r="835">
      <c r="H835" s="40"/>
    </row>
    <row r="836">
      <c r="H836" s="40"/>
    </row>
    <row r="837">
      <c r="H837" s="40"/>
    </row>
    <row r="838">
      <c r="H838" s="40"/>
    </row>
    <row r="839">
      <c r="H839" s="40"/>
    </row>
    <row r="840">
      <c r="H840" s="40"/>
    </row>
    <row r="841">
      <c r="H841" s="40"/>
    </row>
    <row r="842">
      <c r="H842" s="40"/>
    </row>
    <row r="843">
      <c r="H843" s="40"/>
    </row>
    <row r="844">
      <c r="H844" s="40"/>
    </row>
    <row r="845">
      <c r="H845" s="40"/>
    </row>
    <row r="846">
      <c r="H846" s="40"/>
    </row>
    <row r="847">
      <c r="H847" s="40"/>
    </row>
    <row r="848">
      <c r="H848" s="40"/>
    </row>
    <row r="849">
      <c r="H849" s="40"/>
    </row>
    <row r="850">
      <c r="H850" s="40"/>
    </row>
    <row r="851">
      <c r="H851" s="40"/>
    </row>
    <row r="852">
      <c r="H852" s="40"/>
    </row>
    <row r="853">
      <c r="H853" s="40"/>
    </row>
    <row r="854">
      <c r="H854" s="40"/>
    </row>
    <row r="855">
      <c r="H855" s="40"/>
    </row>
    <row r="856">
      <c r="H856" s="40"/>
    </row>
    <row r="857">
      <c r="H857" s="40"/>
    </row>
    <row r="858">
      <c r="H858" s="40"/>
    </row>
    <row r="859">
      <c r="H859" s="40"/>
    </row>
    <row r="860">
      <c r="H860" s="40"/>
    </row>
    <row r="861">
      <c r="H861" s="40"/>
    </row>
    <row r="862">
      <c r="H862" s="40"/>
    </row>
    <row r="863">
      <c r="H863" s="40"/>
    </row>
    <row r="864">
      <c r="H864" s="40"/>
    </row>
    <row r="865">
      <c r="H865" s="40"/>
    </row>
    <row r="866">
      <c r="H866" s="40"/>
    </row>
    <row r="867">
      <c r="H867" s="40"/>
    </row>
    <row r="868">
      <c r="H868" s="40"/>
    </row>
    <row r="869">
      <c r="H869" s="40"/>
    </row>
    <row r="870">
      <c r="H870" s="40"/>
    </row>
    <row r="871">
      <c r="H871" s="40"/>
    </row>
    <row r="872">
      <c r="H872" s="40"/>
    </row>
    <row r="873">
      <c r="H873" s="40"/>
    </row>
    <row r="874">
      <c r="H874" s="40"/>
    </row>
    <row r="875">
      <c r="H875" s="40"/>
    </row>
    <row r="876">
      <c r="H876" s="40"/>
    </row>
    <row r="877">
      <c r="H877" s="40"/>
    </row>
    <row r="878">
      <c r="H878" s="40"/>
    </row>
    <row r="879">
      <c r="H879" s="40"/>
    </row>
    <row r="880">
      <c r="H880" s="40"/>
    </row>
    <row r="881">
      <c r="H881" s="40"/>
    </row>
    <row r="882">
      <c r="H882" s="40"/>
    </row>
    <row r="883">
      <c r="H883" s="40"/>
    </row>
    <row r="884">
      <c r="H884" s="40"/>
    </row>
    <row r="885">
      <c r="H885" s="40"/>
    </row>
    <row r="886">
      <c r="H886" s="40"/>
    </row>
    <row r="887">
      <c r="H887" s="40"/>
    </row>
    <row r="888">
      <c r="H888" s="40"/>
    </row>
    <row r="889">
      <c r="H889" s="40"/>
    </row>
    <row r="890">
      <c r="H890" s="40"/>
    </row>
    <row r="891">
      <c r="H891" s="40"/>
    </row>
    <row r="892">
      <c r="H892" s="40"/>
    </row>
    <row r="893">
      <c r="H893" s="40"/>
    </row>
    <row r="894">
      <c r="H894" s="40"/>
    </row>
    <row r="895">
      <c r="H895" s="40"/>
    </row>
    <row r="896">
      <c r="H896" s="40"/>
    </row>
    <row r="897">
      <c r="H897" s="40"/>
    </row>
    <row r="898">
      <c r="H898" s="40"/>
    </row>
    <row r="899">
      <c r="H899" s="40"/>
    </row>
    <row r="900">
      <c r="H900" s="40"/>
    </row>
    <row r="901">
      <c r="H901" s="40"/>
    </row>
    <row r="902">
      <c r="H902" s="40"/>
    </row>
    <row r="903">
      <c r="H903" s="40"/>
    </row>
    <row r="904">
      <c r="H904" s="40"/>
    </row>
    <row r="905">
      <c r="H905" s="40"/>
    </row>
    <row r="906">
      <c r="H906" s="40"/>
    </row>
    <row r="907">
      <c r="H907" s="40"/>
    </row>
    <row r="908">
      <c r="H908" s="40"/>
    </row>
    <row r="909">
      <c r="H909" s="40"/>
    </row>
    <row r="910">
      <c r="H910" s="40"/>
    </row>
    <row r="911">
      <c r="H911" s="40"/>
    </row>
    <row r="912">
      <c r="H912" s="40"/>
    </row>
    <row r="913">
      <c r="H913" s="40"/>
    </row>
    <row r="914">
      <c r="H914" s="40"/>
    </row>
    <row r="915">
      <c r="H915" s="40"/>
    </row>
    <row r="916">
      <c r="H916" s="40"/>
    </row>
    <row r="917">
      <c r="H917" s="40"/>
    </row>
    <row r="918">
      <c r="H918" s="40"/>
    </row>
    <row r="919">
      <c r="H919" s="40"/>
    </row>
    <row r="920">
      <c r="H920" s="40"/>
    </row>
    <row r="921">
      <c r="H921" s="40"/>
    </row>
    <row r="922">
      <c r="H922" s="40"/>
    </row>
    <row r="923">
      <c r="H923" s="40"/>
    </row>
    <row r="924">
      <c r="H924" s="40"/>
    </row>
    <row r="925">
      <c r="H925" s="40"/>
    </row>
    <row r="926">
      <c r="H926" s="40"/>
    </row>
    <row r="927">
      <c r="H927" s="40"/>
    </row>
    <row r="928">
      <c r="H928" s="40"/>
    </row>
    <row r="929">
      <c r="H929" s="40"/>
    </row>
    <row r="930">
      <c r="H930" s="40"/>
    </row>
    <row r="931">
      <c r="H931" s="40"/>
    </row>
    <row r="932">
      <c r="H932" s="40"/>
    </row>
    <row r="933">
      <c r="H933" s="40"/>
    </row>
    <row r="934">
      <c r="H934" s="40"/>
    </row>
    <row r="935">
      <c r="H935" s="40"/>
    </row>
    <row r="936">
      <c r="H936" s="40"/>
    </row>
    <row r="937">
      <c r="H937" s="40"/>
    </row>
    <row r="938">
      <c r="H938" s="40"/>
    </row>
    <row r="939">
      <c r="H939" s="40"/>
    </row>
    <row r="940">
      <c r="H940" s="40"/>
    </row>
    <row r="941">
      <c r="H941" s="40"/>
    </row>
    <row r="942">
      <c r="H942" s="40"/>
    </row>
    <row r="943">
      <c r="H943" s="40"/>
    </row>
    <row r="944">
      <c r="H944" s="40"/>
    </row>
    <row r="945">
      <c r="H945" s="40"/>
    </row>
    <row r="946">
      <c r="H946" s="40"/>
    </row>
    <row r="947">
      <c r="H947" s="40"/>
    </row>
    <row r="948">
      <c r="H948" s="40"/>
    </row>
    <row r="949">
      <c r="H949" s="40"/>
    </row>
    <row r="950">
      <c r="H950" s="40"/>
    </row>
    <row r="951">
      <c r="H951" s="40"/>
    </row>
    <row r="952">
      <c r="H952" s="40"/>
    </row>
    <row r="953">
      <c r="H953" s="40"/>
    </row>
    <row r="954">
      <c r="H954" s="40"/>
    </row>
    <row r="955">
      <c r="H955" s="40"/>
    </row>
    <row r="956">
      <c r="H956" s="40"/>
    </row>
    <row r="957">
      <c r="H957" s="40"/>
    </row>
    <row r="958">
      <c r="H958" s="40"/>
    </row>
    <row r="959">
      <c r="H959" s="40"/>
    </row>
    <row r="960">
      <c r="H960" s="40"/>
    </row>
    <row r="961">
      <c r="H961" s="40"/>
    </row>
    <row r="962">
      <c r="H962" s="40"/>
    </row>
    <row r="963">
      <c r="H963" s="40"/>
    </row>
    <row r="964">
      <c r="H964" s="40"/>
    </row>
    <row r="965">
      <c r="H965" s="40"/>
    </row>
    <row r="966">
      <c r="H966" s="40"/>
    </row>
    <row r="967">
      <c r="H967" s="40"/>
    </row>
    <row r="968">
      <c r="H968" s="40"/>
    </row>
    <row r="969">
      <c r="H969" s="40"/>
    </row>
    <row r="970">
      <c r="H970" s="40"/>
    </row>
    <row r="971">
      <c r="H971" s="40"/>
    </row>
    <row r="972">
      <c r="H972" s="40"/>
    </row>
    <row r="973">
      <c r="H973" s="40"/>
    </row>
    <row r="974">
      <c r="H974" s="40"/>
    </row>
    <row r="975">
      <c r="H975" s="40"/>
    </row>
    <row r="976">
      <c r="H976" s="40"/>
    </row>
    <row r="977">
      <c r="H977" s="40"/>
    </row>
    <row r="978">
      <c r="H978" s="40"/>
    </row>
    <row r="979">
      <c r="H979" s="40"/>
    </row>
  </sheetData>
  <autoFilter ref="A3:K979"/>
  <mergeCells>
    <mergeCell ref="A1:F1"/>
    <mergeCell ref="G1:I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5"/>
  <sheetViews>
    <sheetView workbookViewId="0">
      <selection activeCell="B10" sqref="B10"/>
    </sheetView>
  </sheetViews>
  <sheetFormatPr defaultColWidth="8.85546875" defaultRowHeight="12.75" x14ac:dyDescent="0.25"/>
  <cols>
    <col min="1" max="1" bestFit="1" width="4.28515625" customWidth="1" style="19"/>
    <col min="2" max="2" width="35" customWidth="1" style="19"/>
    <col min="3" max="3" bestFit="1" width="19.28515625" customWidth="1" style="19"/>
    <col min="4" max="4" bestFit="1" width="10" customWidth="1" style="19"/>
    <col min="5" max="5" bestFit="1" width="8" customWidth="1" style="19"/>
    <col min="6" max="6" width="16.42578125" customWidth="1" style="19"/>
    <col min="7" max="7" width="17.42578125" customWidth="1" style="19"/>
    <col min="8" max="8" bestFit="1" width="14" customWidth="1" style="19"/>
    <col min="9" max="9" bestFit="1" width="8.42578125" customWidth="1" style="19"/>
    <col min="10" max="10" bestFit="1" width="12.28515625" customWidth="1" style="19"/>
    <col min="11" max="11" bestFit="1" width="24.42578125" customWidth="1" style="19"/>
    <col min="12" max="12" bestFit="1" width="8.85546875" customWidth="1" style="19"/>
    <col min="13" max="13" bestFit="1" width="8.7109375" customWidth="1" style="19"/>
    <col min="14" max="14" bestFit="1" width="6.140625" customWidth="1" style="19"/>
    <col min="15" max="15" bestFit="1" width="9.5703125" customWidth="1" style="19"/>
    <col min="16" max="16" bestFit="1" width="8.7109375" customWidth="1" style="19"/>
    <col min="17" max="17" bestFit="1" width="8.140625" customWidth="1" style="19"/>
    <col min="18" max="18" bestFit="1" width="7.28515625" customWidth="1" style="19"/>
    <col min="19" max="19" bestFit="1" width="8.140625" customWidth="1" style="19"/>
    <col min="20" max="20" bestFit="1" width="7" customWidth="1" style="19"/>
    <col min="21" max="21" bestFit="1" width="8.140625" customWidth="1" style="19"/>
    <col min="22" max="22" bestFit="1" width="8.5703125" customWidth="1" style="19"/>
    <col min="23" max="23" bestFit="1" width="8.7109375" customWidth="1" style="19"/>
    <col min="24" max="24" bestFit="1" width="6.140625" customWidth="1" style="19"/>
    <col min="25" max="25" bestFit="1" width="8.140625" customWidth="1" style="19"/>
    <col min="26" max="26" bestFit="1" width="8.28515625" customWidth="1" style="19"/>
    <col min="27" max="27" bestFit="1" width="8.7109375" customWidth="1" style="19"/>
    <col min="28" max="28" bestFit="1" width="6.7109375" customWidth="1" style="19"/>
    <col min="29" max="29" width="8.85546875" customWidth="1" style="19"/>
    <col min="30" max="16384" width="8.85546875" customWidth="1" style="19"/>
  </cols>
  <sheetData>
    <row r="2" ht="40.7" customHeight="1" s="29" customForma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9" t="s">
        <v>14</v>
      </c>
      <c r="P2" s="29" t="s">
        <v>15</v>
      </c>
      <c r="Q2" s="29" t="s">
        <v>16</v>
      </c>
      <c r="R2" s="29" t="s">
        <v>17</v>
      </c>
      <c r="S2" s="29" t="s">
        <v>18</v>
      </c>
      <c r="T2" s="29" t="s">
        <v>19</v>
      </c>
      <c r="U2" s="29" t="s">
        <v>20</v>
      </c>
      <c r="V2" s="29" t="s">
        <v>21</v>
      </c>
      <c r="W2" s="29" t="s">
        <v>22</v>
      </c>
      <c r="X2" s="29" t="s">
        <v>23</v>
      </c>
      <c r="Y2" s="29" t="s">
        <v>24</v>
      </c>
      <c r="Z2" s="29" t="s">
        <v>25</v>
      </c>
      <c r="AA2" s="29" t="s">
        <v>26</v>
      </c>
      <c r="AB2" s="29" t="s">
        <v>27</v>
      </c>
    </row>
    <row r="3">
      <c r="A3" s="19">
        <v>1</v>
      </c>
      <c r="B3" s="19" t="s">
        <v>28</v>
      </c>
      <c r="C3" s="19" t="s">
        <v>29</v>
      </c>
      <c r="D3" s="19" t="s">
        <v>30</v>
      </c>
      <c r="E3" s="19">
        <v>6</v>
      </c>
      <c r="F3" s="19">
        <v>100000</v>
      </c>
      <c r="G3" s="19">
        <v>600000</v>
      </c>
      <c r="H3" s="19">
        <v>0.1</v>
      </c>
      <c r="I3" s="19">
        <v>50000</v>
      </c>
      <c r="J3" s="30">
        <v>45505</v>
      </c>
      <c r="K3" s="19" t="s">
        <v>31</v>
      </c>
      <c r="P3" s="19" t="s">
        <v>32</v>
      </c>
    </row>
    <row r="4">
      <c r="A4" s="19">
        <v>2</v>
      </c>
      <c r="B4" s="19" t="s">
        <v>28</v>
      </c>
      <c r="C4" s="19" t="s">
        <v>33</v>
      </c>
      <c r="D4" s="19" t="s">
        <v>34</v>
      </c>
      <c r="E4" s="19">
        <v>8</v>
      </c>
      <c r="F4" s="19">
        <v>6000</v>
      </c>
      <c r="G4" s="19">
        <v>48000</v>
      </c>
      <c r="H4" s="19">
        <v>0.1</v>
      </c>
      <c r="I4" s="19">
        <v>1600</v>
      </c>
      <c r="J4" s="30">
        <v>45505</v>
      </c>
      <c r="K4" s="19" t="s">
        <v>31</v>
      </c>
      <c r="P4" s="19" t="s">
        <v>32</v>
      </c>
    </row>
    <row r="5">
      <c r="A5" s="19">
        <v>3</v>
      </c>
      <c r="B5" s="19" t="s">
        <v>35</v>
      </c>
      <c r="C5" s="19" t="s">
        <v>36</v>
      </c>
      <c r="D5" s="19" t="s">
        <v>37</v>
      </c>
      <c r="E5" s="19">
        <v>2</v>
      </c>
      <c r="F5" s="19">
        <v>150000</v>
      </c>
      <c r="G5" s="19">
        <v>300000</v>
      </c>
      <c r="H5" s="19">
        <v>0.05</v>
      </c>
      <c r="I5" s="19">
        <v>0</v>
      </c>
      <c r="J5" s="30">
        <v>45505</v>
      </c>
      <c r="K5" s="19" t="s">
        <v>31</v>
      </c>
      <c r="P5" s="19" t="s">
        <v>32</v>
      </c>
    </row>
    <row r="6">
      <c r="A6" s="19">
        <v>4</v>
      </c>
      <c r="B6" s="19" t="s">
        <v>38</v>
      </c>
      <c r="C6" s="19" t="s">
        <v>29</v>
      </c>
      <c r="D6" s="19" t="s">
        <v>30</v>
      </c>
      <c r="E6" s="19">
        <v>2</v>
      </c>
      <c r="F6" s="19">
        <v>46000</v>
      </c>
      <c r="G6" s="19">
        <v>93000</v>
      </c>
      <c r="H6" s="19">
        <v>0.1</v>
      </c>
      <c r="I6" s="19">
        <v>30000</v>
      </c>
      <c r="J6" s="30">
        <v>45505</v>
      </c>
      <c r="K6" s="19" t="s">
        <v>31</v>
      </c>
      <c r="P6" s="19" t="s">
        <v>32</v>
      </c>
    </row>
    <row r="7">
      <c r="A7" s="19">
        <v>5</v>
      </c>
      <c r="B7" s="19" t="s">
        <v>39</v>
      </c>
      <c r="C7" s="19" t="s">
        <v>40</v>
      </c>
      <c r="D7" s="19" t="s">
        <v>30</v>
      </c>
      <c r="E7" s="19">
        <v>10</v>
      </c>
      <c r="F7" s="19">
        <v>46000</v>
      </c>
      <c r="G7" s="19">
        <v>4600000</v>
      </c>
      <c r="H7" s="19" t="s">
        <v>41</v>
      </c>
      <c r="I7" s="19">
        <v>0</v>
      </c>
      <c r="J7" s="30">
        <v>45506</v>
      </c>
      <c r="K7" s="19" t="s">
        <v>31</v>
      </c>
      <c r="P7" s="19" t="s">
        <v>32</v>
      </c>
    </row>
    <row r="8">
      <c r="A8" s="19">
        <v>6</v>
      </c>
      <c r="B8" s="19" t="s">
        <v>42</v>
      </c>
      <c r="C8" s="19" t="s">
        <v>43</v>
      </c>
      <c r="D8" s="19" t="s">
        <v>44</v>
      </c>
      <c r="G8" s="19">
        <v>500000</v>
      </c>
      <c r="H8" s="19" t="s">
        <v>45</v>
      </c>
      <c r="I8" s="19">
        <v>0</v>
      </c>
      <c r="J8" s="30">
        <v>45506</v>
      </c>
      <c r="K8" s="19" t="s">
        <v>31</v>
      </c>
      <c r="P8" s="19" t="s">
        <v>32</v>
      </c>
    </row>
    <row r="9">
      <c r="A9" s="19">
        <v>7</v>
      </c>
      <c r="B9" s="19" t="s">
        <v>46</v>
      </c>
      <c r="J9" s="30">
        <v>45507</v>
      </c>
      <c r="K9" s="19" t="s">
        <v>31</v>
      </c>
      <c r="P9" s="19" t="s">
        <v>32</v>
      </c>
    </row>
    <row r="10">
      <c r="A10" s="19">
        <v>8</v>
      </c>
      <c r="B10" s="19" t="s">
        <v>46</v>
      </c>
      <c r="J10" s="30">
        <v>45507</v>
      </c>
      <c r="K10" s="19" t="s">
        <v>31</v>
      </c>
      <c r="P10" s="19" t="s">
        <v>32</v>
      </c>
    </row>
    <row r="11">
      <c r="A11" s="19">
        <v>9</v>
      </c>
      <c r="B11" s="19" t="s">
        <v>46</v>
      </c>
      <c r="J11" s="30">
        <v>45507</v>
      </c>
      <c r="K11" s="19" t="s">
        <v>31</v>
      </c>
      <c r="P11" s="19" t="s">
        <v>32</v>
      </c>
    </row>
    <row r="12">
      <c r="A12" s="19">
        <v>10</v>
      </c>
      <c r="B12" s="19" t="s">
        <v>28</v>
      </c>
      <c r="K12" s="19" t="s">
        <v>31</v>
      </c>
      <c r="P12" s="19" t="s">
        <v>32</v>
      </c>
    </row>
    <row r="13">
      <c r="A13" s="19">
        <v>11</v>
      </c>
      <c r="B13" s="19" t="s">
        <v>28</v>
      </c>
      <c r="K13" s="19" t="s">
        <v>31</v>
      </c>
      <c r="P13" s="19" t="s">
        <v>32</v>
      </c>
    </row>
    <row r="14">
      <c r="A14" s="19">
        <v>12</v>
      </c>
      <c r="B14" s="19" t="s">
        <v>28</v>
      </c>
      <c r="K14" s="19" t="s">
        <v>31</v>
      </c>
      <c r="P14" s="19" t="s">
        <v>32</v>
      </c>
    </row>
    <row r="15">
      <c r="A15" s="19">
        <v>13</v>
      </c>
      <c r="B15" s="19" t="s">
        <v>28</v>
      </c>
      <c r="K15" s="19" t="s">
        <v>31</v>
      </c>
      <c r="P15" s="19" t="s">
        <v>32</v>
      </c>
    </row>
    <row r="16">
      <c r="A16" s="19">
        <v>14</v>
      </c>
      <c r="B16" s="19" t="s">
        <v>28</v>
      </c>
      <c r="K16" s="19" t="s">
        <v>31</v>
      </c>
      <c r="P16" s="19" t="s">
        <v>32</v>
      </c>
    </row>
    <row r="17">
      <c r="A17" s="19">
        <v>15</v>
      </c>
      <c r="B17" s="19" t="s">
        <v>28</v>
      </c>
      <c r="K17" s="19" t="s">
        <v>31</v>
      </c>
      <c r="P17" s="19" t="s">
        <v>32</v>
      </c>
    </row>
    <row r="18">
      <c r="A18" s="19">
        <v>16</v>
      </c>
      <c r="B18" s="19" t="s">
        <v>28</v>
      </c>
      <c r="K18" s="19" t="s">
        <v>31</v>
      </c>
      <c r="P18" s="19" t="s">
        <v>32</v>
      </c>
    </row>
    <row r="19">
      <c r="A19" s="19">
        <v>17</v>
      </c>
      <c r="B19" s="19" t="s">
        <v>28</v>
      </c>
      <c r="K19" s="19" t="s">
        <v>31</v>
      </c>
      <c r="P19" s="19" t="s">
        <v>32</v>
      </c>
    </row>
    <row r="20">
      <c r="A20" s="19">
        <v>18</v>
      </c>
      <c r="B20" s="19" t="s">
        <v>28</v>
      </c>
      <c r="K20" s="19" t="s">
        <v>31</v>
      </c>
      <c r="P20" s="19" t="s">
        <v>32</v>
      </c>
    </row>
    <row r="21">
      <c r="A21" s="19">
        <v>19</v>
      </c>
      <c r="B21" s="19" t="s">
        <v>28</v>
      </c>
      <c r="K21" s="19" t="s">
        <v>31</v>
      </c>
      <c r="P21" s="19" t="s">
        <v>32</v>
      </c>
    </row>
    <row r="22">
      <c r="A22" s="19">
        <v>20</v>
      </c>
      <c r="B22" s="19" t="s">
        <v>28</v>
      </c>
      <c r="K22" s="19" t="s">
        <v>31</v>
      </c>
      <c r="P22" s="19" t="s">
        <v>32</v>
      </c>
    </row>
    <row r="23">
      <c r="A23" s="19">
        <v>21</v>
      </c>
      <c r="B23" s="19" t="s">
        <v>28</v>
      </c>
      <c r="K23" s="19" t="s">
        <v>31</v>
      </c>
      <c r="P23" s="19" t="s">
        <v>32</v>
      </c>
    </row>
    <row r="24">
      <c r="A24" s="19">
        <v>22</v>
      </c>
      <c r="B24" s="19" t="s">
        <v>28</v>
      </c>
      <c r="K24" s="19" t="s">
        <v>31</v>
      </c>
      <c r="P24" s="19" t="s">
        <v>32</v>
      </c>
    </row>
    <row r="25">
      <c r="A25" s="19">
        <v>23</v>
      </c>
      <c r="B25" s="19" t="s">
        <v>28</v>
      </c>
      <c r="K25" s="19" t="s">
        <v>31</v>
      </c>
      <c r="P25" s="19" t="s">
        <v>32</v>
      </c>
    </row>
    <row r="26">
      <c r="A26" s="19">
        <v>24</v>
      </c>
      <c r="B26" s="19" t="s">
        <v>28</v>
      </c>
      <c r="K26" s="19" t="s">
        <v>31</v>
      </c>
      <c r="P26" s="19" t="s">
        <v>32</v>
      </c>
    </row>
    <row r="27">
      <c r="A27" s="19">
        <v>25</v>
      </c>
      <c r="B27" s="19" t="s">
        <v>28</v>
      </c>
      <c r="K27" s="19" t="s">
        <v>31</v>
      </c>
      <c r="P27" s="19" t="s">
        <v>32</v>
      </c>
    </row>
    <row r="28">
      <c r="A28" s="19">
        <v>26</v>
      </c>
      <c r="B28" s="19" t="s">
        <v>28</v>
      </c>
      <c r="K28" s="19" t="s">
        <v>31</v>
      </c>
      <c r="P28" s="19" t="s">
        <v>32</v>
      </c>
    </row>
    <row r="29">
      <c r="A29" s="19">
        <v>27</v>
      </c>
      <c r="B29" s="19" t="s">
        <v>28</v>
      </c>
      <c r="K29" s="19" t="s">
        <v>31</v>
      </c>
      <c r="P29" s="19" t="s">
        <v>32</v>
      </c>
    </row>
    <row r="30">
      <c r="A30" s="19">
        <v>28</v>
      </c>
      <c r="B30" s="19" t="s">
        <v>28</v>
      </c>
      <c r="K30" s="19" t="s">
        <v>31</v>
      </c>
      <c r="P30" s="19" t="s">
        <v>32</v>
      </c>
    </row>
    <row r="31">
      <c r="A31" s="19">
        <v>29</v>
      </c>
      <c r="B31" s="19" t="s">
        <v>28</v>
      </c>
      <c r="K31" s="19" t="s">
        <v>31</v>
      </c>
      <c r="P31" s="19" t="s">
        <v>32</v>
      </c>
    </row>
    <row r="32">
      <c r="A32" s="19">
        <v>30</v>
      </c>
      <c r="B32" s="19" t="s">
        <v>28</v>
      </c>
      <c r="K32" s="19" t="s">
        <v>31</v>
      </c>
      <c r="P32" s="19" t="s">
        <v>32</v>
      </c>
    </row>
    <row r="33">
      <c r="A33" s="19">
        <v>31</v>
      </c>
      <c r="B33" s="19" t="s">
        <v>28</v>
      </c>
      <c r="K33" s="19" t="s">
        <v>31</v>
      </c>
      <c r="P33" s="19" t="s">
        <v>32</v>
      </c>
    </row>
    <row r="34">
      <c r="A34" s="19">
        <v>32</v>
      </c>
      <c r="B34" s="19" t="s">
        <v>28</v>
      </c>
      <c r="K34" s="19" t="s">
        <v>31</v>
      </c>
      <c r="P34" s="19" t="s">
        <v>32</v>
      </c>
    </row>
    <row r="35">
      <c r="A35" s="19">
        <v>33</v>
      </c>
      <c r="B35" s="19" t="s">
        <v>28</v>
      </c>
      <c r="K35" s="19" t="s">
        <v>31</v>
      </c>
      <c r="P35" s="19" t="s">
        <v>32</v>
      </c>
    </row>
    <row r="36">
      <c r="A36" s="19">
        <v>34</v>
      </c>
      <c r="B36" s="19" t="s">
        <v>28</v>
      </c>
      <c r="K36" s="19" t="s">
        <v>31</v>
      </c>
      <c r="P36" s="19" t="s">
        <v>32</v>
      </c>
    </row>
    <row r="37">
      <c r="A37" s="19">
        <v>35</v>
      </c>
      <c r="B37" s="19" t="s">
        <v>28</v>
      </c>
      <c r="K37" s="19" t="s">
        <v>31</v>
      </c>
      <c r="P37" s="19" t="s">
        <v>32</v>
      </c>
    </row>
    <row r="38">
      <c r="A38" s="19">
        <v>36</v>
      </c>
      <c r="B38" s="19" t="s">
        <v>28</v>
      </c>
      <c r="K38" s="19" t="s">
        <v>31</v>
      </c>
      <c r="P38" s="19" t="s">
        <v>32</v>
      </c>
    </row>
    <row r="39">
      <c r="A39" s="19">
        <v>37</v>
      </c>
      <c r="B39" s="19" t="s">
        <v>28</v>
      </c>
      <c r="K39" s="19" t="s">
        <v>31</v>
      </c>
      <c r="P39" s="19" t="s">
        <v>32</v>
      </c>
    </row>
    <row r="40">
      <c r="A40" s="19">
        <v>38</v>
      </c>
      <c r="B40" s="19" t="s">
        <v>28</v>
      </c>
      <c r="K40" s="19" t="s">
        <v>31</v>
      </c>
      <c r="P40" s="19" t="s">
        <v>32</v>
      </c>
    </row>
    <row r="41">
      <c r="A41" s="19">
        <v>39</v>
      </c>
      <c r="B41" s="19" t="s">
        <v>28</v>
      </c>
      <c r="K41" s="19" t="s">
        <v>31</v>
      </c>
      <c r="P41" s="19" t="s">
        <v>32</v>
      </c>
    </row>
    <row r="42">
      <c r="A42" s="19">
        <v>40</v>
      </c>
      <c r="B42" s="19" t="s">
        <v>28</v>
      </c>
      <c r="K42" s="19" t="s">
        <v>31</v>
      </c>
      <c r="P42" s="19" t="s">
        <v>32</v>
      </c>
    </row>
    <row r="43">
      <c r="A43" s="19">
        <v>41</v>
      </c>
      <c r="B43" s="19" t="s">
        <v>28</v>
      </c>
      <c r="K43" s="19" t="s">
        <v>31</v>
      </c>
      <c r="P43" s="19" t="s">
        <v>32</v>
      </c>
    </row>
    <row r="44">
      <c r="A44" s="19">
        <v>42</v>
      </c>
      <c r="B44" s="19" t="s">
        <v>28</v>
      </c>
      <c r="K44" s="19" t="s">
        <v>31</v>
      </c>
      <c r="P44" s="19" t="s">
        <v>32</v>
      </c>
    </row>
    <row r="45">
      <c r="A45" s="19">
        <v>43</v>
      </c>
      <c r="B45" s="19" t="s">
        <v>28</v>
      </c>
      <c r="K45" s="19" t="s">
        <v>31</v>
      </c>
      <c r="P45" s="19" t="s">
        <v>32</v>
      </c>
    </row>
    <row r="46">
      <c r="A46" s="19">
        <v>44</v>
      </c>
      <c r="B46" s="19" t="s">
        <v>28</v>
      </c>
      <c r="K46" s="19" t="s">
        <v>31</v>
      </c>
      <c r="P46" s="19" t="s">
        <v>32</v>
      </c>
    </row>
    <row r="47">
      <c r="A47" s="19">
        <v>45</v>
      </c>
      <c r="B47" s="19" t="s">
        <v>28</v>
      </c>
      <c r="K47" s="19" t="s">
        <v>31</v>
      </c>
      <c r="P47" s="19" t="s">
        <v>32</v>
      </c>
    </row>
    <row r="48">
      <c r="A48" s="19">
        <v>46</v>
      </c>
      <c r="B48" s="19" t="s">
        <v>28</v>
      </c>
      <c r="K48" s="19" t="s">
        <v>31</v>
      </c>
      <c r="P48" s="19" t="s">
        <v>32</v>
      </c>
    </row>
    <row r="49">
      <c r="A49" s="19">
        <v>47</v>
      </c>
      <c r="B49" s="19" t="s">
        <v>28</v>
      </c>
      <c r="K49" s="19" t="s">
        <v>31</v>
      </c>
      <c r="P49" s="19" t="s">
        <v>32</v>
      </c>
    </row>
    <row r="50">
      <c r="A50" s="19">
        <v>48</v>
      </c>
      <c r="B50" s="19" t="s">
        <v>28</v>
      </c>
      <c r="K50" s="19" t="s">
        <v>31</v>
      </c>
      <c r="P50" s="19" t="s">
        <v>32</v>
      </c>
    </row>
    <row r="51">
      <c r="A51" s="19">
        <v>49</v>
      </c>
      <c r="B51" s="19" t="s">
        <v>28</v>
      </c>
      <c r="K51" s="19" t="s">
        <v>31</v>
      </c>
      <c r="P51" s="19" t="s">
        <v>32</v>
      </c>
    </row>
    <row r="52">
      <c r="A52" s="19">
        <v>50</v>
      </c>
      <c r="B52" s="19" t="s">
        <v>28</v>
      </c>
      <c r="K52" s="19" t="s">
        <v>31</v>
      </c>
      <c r="P52" s="19" t="s">
        <v>32</v>
      </c>
    </row>
    <row r="53">
      <c r="A53" s="19">
        <v>51</v>
      </c>
      <c r="B53" s="19" t="s">
        <v>28</v>
      </c>
      <c r="K53" s="19" t="s">
        <v>31</v>
      </c>
      <c r="P53" s="19" t="s">
        <v>32</v>
      </c>
    </row>
    <row r="54">
      <c r="A54" s="19">
        <v>52</v>
      </c>
      <c r="B54" s="19" t="s">
        <v>28</v>
      </c>
      <c r="K54" s="19" t="s">
        <v>31</v>
      </c>
      <c r="P54" s="19" t="s">
        <v>32</v>
      </c>
    </row>
    <row r="55">
      <c r="A55" s="19">
        <v>53</v>
      </c>
      <c r="B55" s="19" t="s">
        <v>28</v>
      </c>
      <c r="K55" s="19" t="s">
        <v>31</v>
      </c>
      <c r="P55" s="19" t="s">
        <v>32</v>
      </c>
    </row>
    <row r="56">
      <c r="A56" s="19">
        <v>54</v>
      </c>
      <c r="B56" s="19" t="s">
        <v>28</v>
      </c>
      <c r="K56" s="19" t="s">
        <v>31</v>
      </c>
      <c r="P56" s="19" t="s">
        <v>32</v>
      </c>
    </row>
    <row r="57">
      <c r="A57" s="19">
        <v>55</v>
      </c>
      <c r="B57" s="19" t="s">
        <v>28</v>
      </c>
      <c r="K57" s="19" t="s">
        <v>31</v>
      </c>
      <c r="P57" s="19" t="s">
        <v>32</v>
      </c>
    </row>
    <row r="58">
      <c r="A58" s="19">
        <v>56</v>
      </c>
      <c r="B58" s="19" t="s">
        <v>28</v>
      </c>
      <c r="K58" s="19" t="s">
        <v>31</v>
      </c>
      <c r="P58" s="19" t="s">
        <v>32</v>
      </c>
    </row>
    <row r="59">
      <c r="A59" s="19">
        <v>57</v>
      </c>
      <c r="B59" s="19" t="s">
        <v>28</v>
      </c>
      <c r="K59" s="19" t="s">
        <v>31</v>
      </c>
      <c r="P59" s="19" t="s">
        <v>32</v>
      </c>
    </row>
    <row r="60">
      <c r="A60" s="19">
        <v>58</v>
      </c>
      <c r="B60" s="19" t="s">
        <v>28</v>
      </c>
      <c r="K60" s="19" t="s">
        <v>31</v>
      </c>
      <c r="P60" s="19" t="s">
        <v>32</v>
      </c>
    </row>
    <row r="61">
      <c r="A61" s="19">
        <v>59</v>
      </c>
      <c r="B61" s="19" t="s">
        <v>28</v>
      </c>
      <c r="K61" s="19" t="s">
        <v>31</v>
      </c>
      <c r="P61" s="19" t="s">
        <v>32</v>
      </c>
    </row>
    <row r="62">
      <c r="A62" s="19">
        <v>60</v>
      </c>
      <c r="B62" s="19" t="s">
        <v>28</v>
      </c>
      <c r="K62" s="19" t="s">
        <v>31</v>
      </c>
      <c r="P62" s="19" t="s">
        <v>32</v>
      </c>
    </row>
    <row r="63">
      <c r="A63" s="19">
        <v>61</v>
      </c>
      <c r="B63" s="19" t="s">
        <v>28</v>
      </c>
      <c r="K63" s="19" t="s">
        <v>31</v>
      </c>
      <c r="P63" s="19" t="s">
        <v>32</v>
      </c>
    </row>
    <row r="64">
      <c r="A64" s="19">
        <v>62</v>
      </c>
      <c r="B64" s="19" t="s">
        <v>28</v>
      </c>
      <c r="K64" s="19" t="s">
        <v>31</v>
      </c>
      <c r="P64" s="19" t="s">
        <v>32</v>
      </c>
    </row>
    <row r="65">
      <c r="A65" s="19">
        <v>63</v>
      </c>
      <c r="B65" s="19" t="s">
        <v>28</v>
      </c>
      <c r="K65" s="19" t="s">
        <v>31</v>
      </c>
      <c r="P65" s="19" t="s">
        <v>32</v>
      </c>
    </row>
    <row r="66">
      <c r="A66" s="19">
        <v>64</v>
      </c>
      <c r="B66" s="19" t="s">
        <v>28</v>
      </c>
      <c r="K66" s="19" t="s">
        <v>31</v>
      </c>
      <c r="P66" s="19" t="s">
        <v>32</v>
      </c>
    </row>
    <row r="67">
      <c r="A67" s="19">
        <v>65</v>
      </c>
      <c r="B67" s="19" t="s">
        <v>28</v>
      </c>
      <c r="K67" s="19" t="s">
        <v>31</v>
      </c>
      <c r="P67" s="19" t="s">
        <v>32</v>
      </c>
    </row>
    <row r="68">
      <c r="A68" s="19">
        <v>66</v>
      </c>
      <c r="B68" s="19" t="s">
        <v>28</v>
      </c>
      <c r="K68" s="19" t="s">
        <v>31</v>
      </c>
      <c r="P68" s="19" t="s">
        <v>32</v>
      </c>
    </row>
    <row r="69">
      <c r="A69" s="19">
        <v>67</v>
      </c>
      <c r="B69" s="19" t="s">
        <v>28</v>
      </c>
      <c r="K69" s="19" t="s">
        <v>31</v>
      </c>
      <c r="P69" s="19" t="s">
        <v>32</v>
      </c>
    </row>
    <row r="70">
      <c r="A70" s="19">
        <v>68</v>
      </c>
      <c r="B70" s="19" t="s">
        <v>28</v>
      </c>
      <c r="K70" s="19" t="s">
        <v>31</v>
      </c>
      <c r="P70" s="19" t="s">
        <v>32</v>
      </c>
    </row>
    <row r="71">
      <c r="A71" s="19">
        <v>69</v>
      </c>
      <c r="B71" s="19" t="s">
        <v>28</v>
      </c>
      <c r="K71" s="19" t="s">
        <v>31</v>
      </c>
      <c r="P71" s="19" t="s">
        <v>32</v>
      </c>
    </row>
    <row r="72">
      <c r="A72" s="19">
        <v>70</v>
      </c>
      <c r="B72" s="19" t="s">
        <v>28</v>
      </c>
      <c r="K72" s="19" t="s">
        <v>31</v>
      </c>
      <c r="P72" s="19" t="s">
        <v>32</v>
      </c>
    </row>
    <row r="73">
      <c r="A73" s="19">
        <v>71</v>
      </c>
      <c r="B73" s="19" t="s">
        <v>28</v>
      </c>
      <c r="K73" s="19" t="s">
        <v>31</v>
      </c>
      <c r="P73" s="19" t="s">
        <v>32</v>
      </c>
    </row>
    <row r="74">
      <c r="A74" s="19">
        <v>72</v>
      </c>
      <c r="B74" s="19" t="s">
        <v>28</v>
      </c>
      <c r="K74" s="19" t="s">
        <v>31</v>
      </c>
      <c r="P74" s="19" t="s">
        <v>32</v>
      </c>
    </row>
    <row r="75">
      <c r="A75" s="19">
        <v>73</v>
      </c>
      <c r="B75" s="19" t="s">
        <v>28</v>
      </c>
      <c r="K75" s="19" t="s">
        <v>31</v>
      </c>
      <c r="P75" s="19" t="s">
        <v>32</v>
      </c>
    </row>
    <row r="76">
      <c r="A76" s="19">
        <v>74</v>
      </c>
      <c r="B76" s="19" t="s">
        <v>28</v>
      </c>
      <c r="K76" s="19" t="s">
        <v>31</v>
      </c>
      <c r="P76" s="19" t="s">
        <v>32</v>
      </c>
    </row>
    <row r="77">
      <c r="A77" s="19">
        <v>75</v>
      </c>
      <c r="B77" s="19" t="s">
        <v>28</v>
      </c>
      <c r="K77" s="19" t="s">
        <v>31</v>
      </c>
      <c r="P77" s="19" t="s">
        <v>32</v>
      </c>
    </row>
    <row r="78">
      <c r="A78" s="19">
        <v>76</v>
      </c>
      <c r="B78" s="19" t="s">
        <v>28</v>
      </c>
      <c r="K78" s="19" t="s">
        <v>31</v>
      </c>
      <c r="P78" s="19" t="s">
        <v>32</v>
      </c>
    </row>
    <row r="79">
      <c r="A79" s="19">
        <v>77</v>
      </c>
      <c r="B79" s="19" t="s">
        <v>28</v>
      </c>
      <c r="K79" s="19" t="s">
        <v>31</v>
      </c>
      <c r="P79" s="19" t="s">
        <v>32</v>
      </c>
    </row>
    <row r="80">
      <c r="A80" s="19">
        <v>78</v>
      </c>
      <c r="B80" s="19" t="s">
        <v>28</v>
      </c>
      <c r="K80" s="19" t="s">
        <v>31</v>
      </c>
      <c r="P80" s="19" t="s">
        <v>32</v>
      </c>
    </row>
    <row r="81">
      <c r="A81" s="19">
        <v>79</v>
      </c>
      <c r="B81" s="19" t="s">
        <v>28</v>
      </c>
      <c r="K81" s="19" t="s">
        <v>31</v>
      </c>
      <c r="P81" s="19" t="s">
        <v>32</v>
      </c>
    </row>
    <row r="82">
      <c r="A82" s="19">
        <v>80</v>
      </c>
      <c r="B82" s="19" t="s">
        <v>28</v>
      </c>
      <c r="K82" s="19" t="s">
        <v>31</v>
      </c>
      <c r="P82" s="19" t="s">
        <v>32</v>
      </c>
    </row>
    <row r="83">
      <c r="A83" s="19">
        <v>81</v>
      </c>
      <c r="B83" s="19" t="s">
        <v>28</v>
      </c>
      <c r="K83" s="19" t="s">
        <v>31</v>
      </c>
      <c r="P83" s="19" t="s">
        <v>32</v>
      </c>
    </row>
    <row r="84">
      <c r="A84" s="19">
        <v>82</v>
      </c>
      <c r="B84" s="19" t="s">
        <v>28</v>
      </c>
      <c r="K84" s="19" t="s">
        <v>31</v>
      </c>
      <c r="P84" s="19" t="s">
        <v>32</v>
      </c>
    </row>
    <row r="85">
      <c r="A85" s="19">
        <v>83</v>
      </c>
      <c r="B85" s="19" t="s">
        <v>28</v>
      </c>
      <c r="K85" s="19" t="s">
        <v>31</v>
      </c>
      <c r="P85" s="19" t="s">
        <v>32</v>
      </c>
    </row>
    <row r="86">
      <c r="A86" s="19">
        <v>84</v>
      </c>
      <c r="B86" s="19" t="s">
        <v>28</v>
      </c>
      <c r="K86" s="19" t="s">
        <v>31</v>
      </c>
      <c r="P86" s="19" t="s">
        <v>32</v>
      </c>
    </row>
    <row r="87">
      <c r="A87" s="19">
        <v>85</v>
      </c>
      <c r="B87" s="19" t="s">
        <v>28</v>
      </c>
      <c r="K87" s="19" t="s">
        <v>31</v>
      </c>
      <c r="P87" s="19" t="s">
        <v>32</v>
      </c>
    </row>
    <row r="88">
      <c r="A88" s="19">
        <v>86</v>
      </c>
      <c r="B88" s="19" t="s">
        <v>28</v>
      </c>
      <c r="K88" s="19" t="s">
        <v>31</v>
      </c>
      <c r="P88" s="19" t="s">
        <v>32</v>
      </c>
    </row>
    <row r="89">
      <c r="A89" s="19">
        <v>87</v>
      </c>
      <c r="B89" s="19" t="s">
        <v>28</v>
      </c>
      <c r="K89" s="19" t="s">
        <v>31</v>
      </c>
      <c r="P89" s="19" t="s">
        <v>32</v>
      </c>
    </row>
    <row r="90">
      <c r="A90" s="19">
        <v>88</v>
      </c>
      <c r="B90" s="19" t="s">
        <v>28</v>
      </c>
      <c r="K90" s="19" t="s">
        <v>31</v>
      </c>
      <c r="P90" s="19" t="s">
        <v>32</v>
      </c>
    </row>
    <row r="91">
      <c r="A91" s="19">
        <v>89</v>
      </c>
      <c r="B91" s="19" t="s">
        <v>28</v>
      </c>
      <c r="K91" s="19" t="s">
        <v>31</v>
      </c>
      <c r="P91" s="19" t="s">
        <v>32</v>
      </c>
    </row>
    <row r="92">
      <c r="A92" s="19">
        <v>90</v>
      </c>
      <c r="B92" s="19" t="s">
        <v>28</v>
      </c>
      <c r="K92" s="19" t="s">
        <v>31</v>
      </c>
      <c r="P92" s="19" t="s">
        <v>32</v>
      </c>
    </row>
    <row r="93">
      <c r="A93" s="19">
        <v>91</v>
      </c>
      <c r="B93" s="19" t="s">
        <v>28</v>
      </c>
      <c r="K93" s="19" t="s">
        <v>31</v>
      </c>
      <c r="P93" s="19" t="s">
        <v>32</v>
      </c>
    </row>
    <row r="94">
      <c r="A94" s="19">
        <v>92</v>
      </c>
      <c r="B94" s="19" t="s">
        <v>28</v>
      </c>
      <c r="K94" s="19" t="s">
        <v>31</v>
      </c>
      <c r="P94" s="19" t="s">
        <v>32</v>
      </c>
    </row>
    <row r="95">
      <c r="A95" s="19">
        <v>93</v>
      </c>
      <c r="B95" s="19" t="s">
        <v>28</v>
      </c>
      <c r="K95" s="19" t="s">
        <v>31</v>
      </c>
      <c r="P95" s="19" t="s">
        <v>32</v>
      </c>
    </row>
    <row r="96">
      <c r="A96" s="19">
        <v>94</v>
      </c>
      <c r="B96" s="19" t="s">
        <v>28</v>
      </c>
      <c r="K96" s="19" t="s">
        <v>31</v>
      </c>
      <c r="P96" s="19" t="s">
        <v>32</v>
      </c>
    </row>
    <row r="97">
      <c r="A97" s="19">
        <v>95</v>
      </c>
      <c r="B97" s="19" t="s">
        <v>28</v>
      </c>
      <c r="K97" s="19" t="s">
        <v>31</v>
      </c>
      <c r="P97" s="19" t="s">
        <v>32</v>
      </c>
    </row>
    <row r="98">
      <c r="A98" s="19">
        <v>96</v>
      </c>
      <c r="B98" s="19" t="s">
        <v>28</v>
      </c>
      <c r="K98" s="19" t="s">
        <v>31</v>
      </c>
      <c r="P98" s="19" t="s">
        <v>32</v>
      </c>
    </row>
    <row r="99">
      <c r="A99" s="19">
        <v>97</v>
      </c>
      <c r="B99" s="19" t="s">
        <v>28</v>
      </c>
      <c r="K99" s="19" t="s">
        <v>31</v>
      </c>
      <c r="P99" s="19" t="s">
        <v>32</v>
      </c>
    </row>
    <row r="100">
      <c r="A100" s="19">
        <v>98</v>
      </c>
      <c r="B100" s="19" t="s">
        <v>28</v>
      </c>
      <c r="K100" s="19" t="s">
        <v>31</v>
      </c>
      <c r="P100" s="19" t="s">
        <v>32</v>
      </c>
    </row>
    <row r="101">
      <c r="A101" s="19">
        <v>99</v>
      </c>
      <c r="B101" s="19" t="s">
        <v>28</v>
      </c>
      <c r="K101" s="19" t="s">
        <v>31</v>
      </c>
      <c r="P101" s="19" t="s">
        <v>32</v>
      </c>
    </row>
    <row r="102">
      <c r="A102" s="19">
        <v>100</v>
      </c>
      <c r="B102" s="19" t="s">
        <v>28</v>
      </c>
      <c r="K102" s="19" t="s">
        <v>31</v>
      </c>
      <c r="P102" s="19" t="s">
        <v>32</v>
      </c>
    </row>
    <row r="103">
      <c r="A103" s="19">
        <v>101</v>
      </c>
      <c r="B103" s="19" t="s">
        <v>28</v>
      </c>
      <c r="K103" s="19" t="s">
        <v>31</v>
      </c>
      <c r="P103" s="19" t="s">
        <v>32</v>
      </c>
    </row>
    <row r="104">
      <c r="A104" s="19">
        <v>102</v>
      </c>
      <c r="B104" s="19" t="s">
        <v>28</v>
      </c>
      <c r="K104" s="19" t="s">
        <v>31</v>
      </c>
      <c r="P104" s="19" t="s">
        <v>32</v>
      </c>
    </row>
    <row r="105">
      <c r="A105" s="19">
        <v>105</v>
      </c>
      <c r="B105" s="19" t="s">
        <v>28</v>
      </c>
      <c r="K105" s="19" t="s">
        <v>31</v>
      </c>
      <c r="P105" s="19" t="s">
        <v>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"/>
  <sheetViews>
    <sheetView tabSelected="1" topLeftCell="G1" workbookViewId="0">
      <selection activeCell="U25" sqref="U25"/>
    </sheetView>
  </sheetViews>
  <sheetFormatPr defaultRowHeight="15" x14ac:dyDescent="0.25"/>
  <cols>
    <col min="2" max="2" width="14.28515625" customWidth="1"/>
  </cols>
  <sheetData>
    <row r="2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0" t="s">
        <v>27</v>
      </c>
    </row>
    <row r="3">
      <c r="A3" s="0">
        <v>1</v>
      </c>
      <c r="B3" s="0" t="s">
        <v>911</v>
      </c>
      <c r="C3" s="0" t="s">
        <v>29</v>
      </c>
      <c r="D3" s="0" t="s">
        <v>30</v>
      </c>
      <c r="E3" s="0">
        <v>6</v>
      </c>
      <c r="F3" s="0">
        <v>100000</v>
      </c>
      <c r="G3" s="0">
        <v>600000</v>
      </c>
      <c r="H3" s="0">
        <v>0.1</v>
      </c>
      <c r="I3" s="0">
        <v>50000</v>
      </c>
      <c r="J3" s="0">
        <v>44562</v>
      </c>
      <c r="K3" s="0" t="s">
        <v>912</v>
      </c>
      <c r="L3" s="0" t="s">
        <v>913</v>
      </c>
      <c r="M3" s="0" t="s">
        <v>914</v>
      </c>
      <c r="N3" s="0" t="s">
        <v>915</v>
      </c>
      <c r="O3" s="0">
        <v>10293746528</v>
      </c>
      <c r="P3" s="0" t="s">
        <v>916</v>
      </c>
      <c r="Q3" s="0" t="s">
        <v>917</v>
      </c>
      <c r="R3" s="0" t="s">
        <v>918</v>
      </c>
      <c r="Y3" s="0" t="s">
        <v>919</v>
      </c>
      <c r="Z3" s="0" t="s">
        <v>920</v>
      </c>
      <c r="AA3" s="0" t="s">
        <v>920</v>
      </c>
    </row>
    <row r="4">
      <c r="A4" s="0">
        <v>2</v>
      </c>
      <c r="B4" s="0" t="s">
        <v>911</v>
      </c>
      <c r="C4" s="0" t="s">
        <v>33</v>
      </c>
      <c r="D4" s="0" t="s">
        <v>34</v>
      </c>
      <c r="E4" s="0">
        <v>8</v>
      </c>
      <c r="F4" s="0">
        <v>6000</v>
      </c>
      <c r="G4" s="0">
        <v>48000</v>
      </c>
      <c r="H4" s="0">
        <v>0.1</v>
      </c>
      <c r="I4" s="0">
        <v>1600</v>
      </c>
      <c r="J4" s="0">
        <v>44562</v>
      </c>
      <c r="P4" s="0" t="s">
        <v>921</v>
      </c>
    </row>
    <row r="5">
      <c r="A5" s="0">
        <v>3</v>
      </c>
      <c r="B5" s="0" t="s">
        <v>911</v>
      </c>
      <c r="C5" s="0" t="s">
        <v>36</v>
      </c>
      <c r="D5" s="0" t="s">
        <v>37</v>
      </c>
      <c r="E5" s="0">
        <v>2</v>
      </c>
      <c r="F5" s="0">
        <v>150000</v>
      </c>
      <c r="G5" s="0">
        <v>300000</v>
      </c>
      <c r="H5" s="0">
        <v>0.05</v>
      </c>
      <c r="I5" s="0">
        <v>0</v>
      </c>
      <c r="J5" s="0">
        <v>44562</v>
      </c>
      <c r="P5" s="0" t="s">
        <v>921</v>
      </c>
    </row>
    <row r="6">
      <c r="A6" s="0">
        <v>4</v>
      </c>
      <c r="B6" s="0" t="s">
        <v>922</v>
      </c>
      <c r="C6" s="0" t="s">
        <v>29</v>
      </c>
      <c r="D6" s="0" t="s">
        <v>30</v>
      </c>
      <c r="E6" s="0">
        <v>2</v>
      </c>
      <c r="F6" s="0">
        <v>46000</v>
      </c>
      <c r="G6" s="0">
        <v>93000</v>
      </c>
      <c r="H6" s="0">
        <v>0.1</v>
      </c>
      <c r="I6" s="0">
        <v>30000</v>
      </c>
      <c r="J6" s="0">
        <v>44562</v>
      </c>
      <c r="K6" s="0" t="s">
        <v>923</v>
      </c>
      <c r="L6" s="0" t="s">
        <v>924</v>
      </c>
      <c r="M6" s="0" t="s">
        <v>925</v>
      </c>
      <c r="N6" s="0" t="s">
        <v>926</v>
      </c>
      <c r="P6" s="0" t="s">
        <v>32</v>
      </c>
      <c r="S6" s="0" t="s">
        <v>917</v>
      </c>
      <c r="T6" s="0" t="s">
        <v>927</v>
      </c>
    </row>
    <row r="7">
      <c r="A7" s="0">
        <v>5</v>
      </c>
      <c r="B7" s="0" t="s">
        <v>928</v>
      </c>
      <c r="C7" s="0" t="s">
        <v>40</v>
      </c>
      <c r="D7" s="0" t="s">
        <v>30</v>
      </c>
      <c r="E7" s="0">
        <v>10</v>
      </c>
      <c r="F7" s="0">
        <v>46000</v>
      </c>
      <c r="G7" s="0">
        <v>4600000</v>
      </c>
      <c r="H7" s="0" t="s">
        <v>41</v>
      </c>
      <c r="I7" s="0">
        <v>0</v>
      </c>
      <c r="J7" s="0">
        <v>44562</v>
      </c>
      <c r="K7" s="0" t="s">
        <v>929</v>
      </c>
      <c r="L7" s="0" t="s">
        <v>930</v>
      </c>
      <c r="M7" s="0" t="s">
        <v>931</v>
      </c>
      <c r="N7" s="0" t="s">
        <v>932</v>
      </c>
      <c r="P7" s="0" t="s">
        <v>32</v>
      </c>
      <c r="U7" s="0" t="s">
        <v>917</v>
      </c>
      <c r="V7" s="0" t="s">
        <v>929</v>
      </c>
      <c r="W7" s="0" t="s">
        <v>933</v>
      </c>
      <c r="X7" s="0" t="s">
        <v>934</v>
      </c>
      <c r="Y7" s="0" t="s">
        <v>919</v>
      </c>
      <c r="Z7" s="0" t="s">
        <v>935</v>
      </c>
      <c r="AA7" s="0" t="s">
        <v>936</v>
      </c>
    </row>
    <row r="8">
      <c r="A8" s="0">
        <v>6</v>
      </c>
      <c r="B8" s="0" t="s">
        <v>928</v>
      </c>
      <c r="C8" s="0" t="s">
        <v>43</v>
      </c>
      <c r="D8" s="0" t="s">
        <v>44</v>
      </c>
      <c r="G8" s="0">
        <v>500000</v>
      </c>
      <c r="H8" s="0" t="s">
        <v>45</v>
      </c>
      <c r="I8" s="0">
        <v>0</v>
      </c>
      <c r="J8" s="0">
        <v>44562</v>
      </c>
      <c r="P8" s="0" t="s">
        <v>32</v>
      </c>
    </row>
    <row r="9">
      <c r="A9" s="0">
        <v>7</v>
      </c>
    </row>
    <row r="10">
      <c r="A10" s="0">
        <v>8</v>
      </c>
    </row>
    <row r="11">
      <c r="A11" s="0">
        <v>9</v>
      </c>
    </row>
    <row r="12">
      <c r="A12" s="0">
        <v>10</v>
      </c>
    </row>
  </sheetData>
  <pageMargins left="0.7" right="0.7" top="0.75" bottom="0.75" header="0.3" footer="0.3"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 codeName=""/>
  <dimension ref="A1:AB2"/>
  <sheetViews>
    <sheetView workbookViewId="0"/>
  </sheetViews>
  <sheetFormatPr defaultRowHeight="15"/>
  <cols>
    <col min="1" max="1" width="9.140625" customWidth="1"/>
    <col min="2" max="2" width="17.177949905395508" customWidth="1"/>
    <col min="3" max="3" width="48.08577346801758" customWidth="1"/>
    <col min="4" max="4" width="20.251235961914062" customWidth="1"/>
    <col min="5" max="5" width="9.140625" customWidth="1"/>
    <col min="6" max="6" width="16.554903030395508" customWidth="1"/>
    <col min="7" max="7" width="17.648557662963867" customWidth="1"/>
    <col min="8" max="8" width="9.140625" customWidth="1"/>
    <col min="9" max="9" width="15.461244583129883" customWidth="1"/>
    <col min="10" max="10" width="17.308900833129883" customWidth="1"/>
    <col min="11" max="11" width="27.26639747619629" customWidth="1"/>
    <col min="12" max="12" width="9.276815414428711" customWidth="1"/>
    <col min="13" max="13" width="10.099359512329102" customWidth="1"/>
    <col min="14" max="14" width="9.140625" customWidth="1"/>
    <col min="15" max="15" width="10.9669189453125" customWidth="1"/>
    <col min="16" max="16" width="11.139816284179688" customWidth="1"/>
    <col min="17" max="17" width="14.54969310760498" customWidth="1"/>
    <col min="18" max="18" width="9.140625" customWidth="1"/>
    <col min="19" max="19" width="13.57675838470459" customWidth="1"/>
    <col min="20" max="20" width="9.140625" customWidth="1"/>
    <col min="21" max="21" width="15.025419235229492" customWidth="1"/>
    <col min="22" max="22" width="16.30936622619629" customWidth="1"/>
    <col min="23" max="23" width="21.57917594909668" customWidth="1"/>
    <col min="24" max="24" width="9.140625" customWidth="1"/>
    <col min="25" max="25" width="14.218220710754395" customWidth="1"/>
    <col min="26" max="26" width="17.614797592163086" customWidth="1"/>
    <col min="27" max="27" width="17.839872360229492" customWidth="1"/>
    <col min="28" max="28" width="9.140625" customWidth="1"/>
  </cols>
  <sheetData>
    <row r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>
      <c r="A2" s="0">
        <v>239</v>
      </c>
      <c r="B2" s="0" t="s">
        <v>904</v>
      </c>
      <c r="C2" s="0" t="s">
        <v>84</v>
      </c>
      <c r="D2" s="0" t="s">
        <v>69</v>
      </c>
      <c r="E2" s="0">
        <v>4</v>
      </c>
      <c r="F2" s="0">
        <v>95441.1773700306</v>
      </c>
      <c r="G2" s="0">
        <v>381764.7094801224</v>
      </c>
      <c r="H2" s="0">
        <v>8</v>
      </c>
      <c r="I2" s="0">
        <v>30541.17675840979</v>
      </c>
      <c r="J2" s="0" t="s">
        <v>905</v>
      </c>
      <c r="K2" s="0" t="s">
        <v>31</v>
      </c>
      <c r="P2" s="0" t="s">
        <v>906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Báo cáo</vt:lpstr>
      <vt:lpstr>GB-GV theo mặt hàng</vt:lpstr>
      <vt:lpstr>Lãi hợp lý</vt:lpstr>
      <vt:lpstr>Tháng 8</vt:lpstr>
      <vt:lpstr>Tháng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tiend</cp:lastModifiedBy>
  <dcterms:created xsi:type="dcterms:W3CDTF">2024-08-06T17:23:58Z</dcterms:created>
  <dcterms:modified xsi:type="dcterms:W3CDTF">2024-11-28T15:08:02Z</dcterms:modified>
</cp:coreProperties>
</file>