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Công\OneDrive\Máy tính\"/>
    </mc:Choice>
  </mc:AlternateContent>
  <xr:revisionPtr revIDLastSave="0" documentId="13_ncr:1_{A5548F1D-CE2C-4FB7-8F09-44CE224F35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 l="1"/>
  <c r="M31" i="1"/>
  <c r="M32" i="1"/>
  <c r="M33" i="1"/>
  <c r="L32" i="1"/>
  <c r="L33" i="1"/>
  <c r="L30" i="1"/>
  <c r="K31" i="1"/>
  <c r="L31" i="1" s="1"/>
  <c r="K32" i="1"/>
  <c r="K33" i="1"/>
  <c r="K30" i="1"/>
  <c r="M27" i="1"/>
  <c r="M30" i="1"/>
  <c r="A27" i="1"/>
  <c r="J6" i="1"/>
  <c r="F11" i="1"/>
  <c r="L11" i="1"/>
  <c r="L12" i="1"/>
  <c r="L13" i="1"/>
  <c r="L14" i="1"/>
  <c r="J11" i="1"/>
  <c r="K11" i="1" s="1"/>
  <c r="J12" i="1"/>
  <c r="K12" i="1" s="1"/>
  <c r="J13" i="1"/>
  <c r="K13" i="1" s="1"/>
  <c r="J14" i="1"/>
  <c r="K14" i="1" s="1"/>
  <c r="J7" i="1"/>
  <c r="K7" i="1" s="1"/>
  <c r="F12" i="1"/>
  <c r="F13" i="1"/>
  <c r="F14" i="1"/>
  <c r="F6" i="1"/>
  <c r="F7" i="1"/>
  <c r="L7" i="1"/>
  <c r="L8" i="1"/>
  <c r="L9" i="1"/>
  <c r="L6" i="1"/>
  <c r="J8" i="1"/>
  <c r="K8" i="1" s="1"/>
  <c r="J9" i="1"/>
  <c r="K9" i="1" s="1"/>
  <c r="F9" i="1"/>
  <c r="F8" i="1"/>
</calcChain>
</file>

<file path=xl/sharedStrings.xml><?xml version="1.0" encoding="utf-8"?>
<sst xmlns="http://schemas.openxmlformats.org/spreadsheetml/2006/main" count="104" uniqueCount="42">
  <si>
    <t>Mã test case</t>
  </si>
  <si>
    <t>Mục đích kiểm thử</t>
  </si>
  <si>
    <t>Kết quả mong muốn</t>
  </si>
  <si>
    <t>Lần</t>
  </si>
  <si>
    <t>Kiểm tra khi dữ liệu nhập vào không đúng</t>
  </si>
  <si>
    <t>Các bước thực hiện</t>
  </si>
  <si>
    <t>Nhập tài khoản mật khẩu vào input</t>
  </si>
  <si>
    <t>Kết quả thực tế</t>
  </si>
  <si>
    <t xml:space="preserve">Ghi Chú </t>
  </si>
  <si>
    <t>Ngày test</t>
  </si>
  <si>
    <t>Người test</t>
  </si>
  <si>
    <t>F</t>
  </si>
  <si>
    <t>T</t>
  </si>
  <si>
    <t>Trường hợp test thứ</t>
  </si>
  <si>
    <t>Đăng nhập thành công hoặc Tài khoản bị chặn</t>
  </si>
  <si>
    <t>Công</t>
  </si>
  <si>
    <t>Kiểm tra chức năng đặt chỗ</t>
  </si>
  <si>
    <t>1. Chọn quản lý đặt chỗ
2. Sử dụng Mã đặt chỗ để đăng nhập
3. Chọn tính năng Thay đổi chuyến bay</t>
  </si>
  <si>
    <t>Đổi chuyến bay 
Đổi chỗ thành công</t>
  </si>
  <si>
    <t>Bài 3.1: kiểm thử cho chức năng thay đổi chuyến bay của kiểm thử cho chức năng thay đổi chuyến bay của VietnamAirlines</t>
  </si>
  <si>
    <t>Bài 3.2: Xác định các trường hợp kiểm thử cho chức năng Giỏ hàng sau:
Giỏ hàng trên một trang mua bán trực tuyến được bắt đầu với trạng thái là rỗng (không có món hàng nào)
Khi bạn chọn một sản phẩm thì nó sẽ được đưa vào giỏ hàng.
Bạn cũng có thể bỏ chọn các món hàng trong giỏ hàng. Khi bạn quyết định mua hàng, 
thì sẽ xuất hiện màn hình tổng hợp các món hàng đang có trong giỏ cùng với thông tin về giá
tiền, số lượng và tổng tiền của giỏ hàng, để cho bạn xác nhận xem đúng hay chưa. 
Nếu bạn thấy số lượng hàng và giá tiền OK thì bạn sẽ được chuyển sang trang thanh toán. 
Ngược lại, bạn sẽ quay lại trang mua hàng (lúc này bạn có thể bỏ chọn các món hàng bạn muốn bỏ bớt).</t>
  </si>
  <si>
    <t>Giá trị</t>
  </si>
  <si>
    <t>T/F</t>
  </si>
  <si>
    <t>Kiểm tra giỏ hàng</t>
  </si>
  <si>
    <t xml:space="preserve">Giỏ hàng </t>
  </si>
  <si>
    <t>Giỏ hàng trống</t>
  </si>
  <si>
    <t>T: Giỏ trống
F: giỏ có sản phẩm</t>
  </si>
  <si>
    <t>Kết quả</t>
  </si>
  <si>
    <t>Kiểm thử</t>
  </si>
  <si>
    <t>Xóa SP</t>
  </si>
  <si>
    <t>Thêm SP</t>
  </si>
  <si>
    <t>Check out</t>
  </si>
  <si>
    <t>Trạng thái</t>
  </si>
  <si>
    <t>X</t>
  </si>
  <si>
    <t>Giỏ hàng(Trống)</t>
  </si>
  <si>
    <t>Mua sắm</t>
  </si>
  <si>
    <t>Tính tiền</t>
  </si>
  <si>
    <t>Payment</t>
  </si>
  <si>
    <t>Bài 3.3:</t>
  </si>
  <si>
    <t>Đăng nhập</t>
  </si>
  <si>
    <t>Chức năng Rút tiền của ngân hàng
Vietcombank.</t>
  </si>
  <si>
    <t>Thành Công hoặc không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</si>
</sst>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color theme="1"/>
      <name val="Arial"/>
      <family val="2"/>
      <charset val="163"/>
      <scheme val="minor"/>
    </font>
    <font>
      <b/>
      <sz val="11"/>
      <color theme="1"/>
      <name val="Arial"/>
      <family val="2"/>
      <charset val="163"/>
      <scheme val="minor"/>
    </font>
    <font>
      <sz val="11"/>
      <color rgb="FF000000"/>
      <name val="Arial"/>
      <family val="2"/>
      <charset val="163"/>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1" fillId="0" borderId="0" xfId="0" applyFont="1"/>
    <xf numFmtId="0" fontId="0" fillId="0" borderId="0" xfId="0" applyAlignment="1">
      <alignment horizont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1" xfId="0" applyNumberFormat="1" applyBorder="1" applyAlignment="1">
      <alignment horizontal="center" vertical="center" wrapText="1"/>
    </xf>
    <xf numFmtId="0" fontId="2" fillId="2" borderId="6"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7"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0" fillId="0" borderId="0" xfId="0" applyAlignment="1">
      <alignment horizontal="left"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2" fillId="0" borderId="0" xfId="0" applyFont="1" applyAlignment="1">
      <alignment horizontal="lef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39"/>
  <sheetViews>
    <sheetView tabSelected="1" topLeftCell="A22" workbookViewId="0">
      <selection activeCell="E39" sqref="E39"/>
    </sheetView>
  </sheetViews>
  <sheetFormatPr defaultRowHeight="13.8" x14ac:dyDescent="0.25"/>
  <cols>
    <col min="1" max="1" width="6.796875" style="3" customWidth="1"/>
    <col min="2" max="2" width="16.69921875" customWidth="1"/>
    <col min="3" max="3" width="6.09765625" bestFit="1" customWidth="1"/>
    <col min="4" max="4" width="20.8984375" customWidth="1"/>
    <col min="5" max="5" width="19.59765625" customWidth="1"/>
    <col min="6" max="6" width="9.69921875" customWidth="1"/>
    <col min="8" max="8" width="9.8984375" bestFit="1" customWidth="1"/>
    <col min="9" max="9" width="9.296875" customWidth="1"/>
    <col min="10" max="10" width="19.296875" bestFit="1" customWidth="1"/>
    <col min="11" max="11" width="15.8984375" style="3" customWidth="1"/>
    <col min="12" max="12" width="9.8984375" bestFit="1" customWidth="1"/>
    <col min="13" max="13" width="10.19921875" bestFit="1" customWidth="1"/>
  </cols>
  <sheetData>
    <row r="2" spans="1:13" s="2" customFormat="1" ht="15.6" customHeight="1" x14ac:dyDescent="0.25">
      <c r="A2" s="46" t="s">
        <v>19</v>
      </c>
      <c r="B2" s="46"/>
      <c r="C2" s="46"/>
      <c r="D2" s="46"/>
      <c r="E2" s="46"/>
      <c r="F2" s="46"/>
      <c r="G2" s="46"/>
      <c r="H2" s="46"/>
      <c r="I2" s="46"/>
      <c r="J2" s="46"/>
      <c r="K2" s="46"/>
      <c r="L2" s="46"/>
      <c r="M2" s="46"/>
    </row>
    <row r="3" spans="1:13" s="10" customFormat="1" x14ac:dyDescent="0.25">
      <c r="A3" s="28" t="s">
        <v>0</v>
      </c>
      <c r="B3" s="28" t="s">
        <v>1</v>
      </c>
      <c r="C3" s="28" t="s">
        <v>21</v>
      </c>
      <c r="D3" s="28" t="s">
        <v>5</v>
      </c>
      <c r="E3" s="28" t="s">
        <v>2</v>
      </c>
      <c r="F3" s="28" t="s">
        <v>13</v>
      </c>
      <c r="G3" s="62" t="s">
        <v>3</v>
      </c>
      <c r="H3" s="63"/>
      <c r="I3" s="64"/>
      <c r="J3" s="28" t="s">
        <v>7</v>
      </c>
      <c r="K3" s="28" t="s">
        <v>8</v>
      </c>
      <c r="L3" s="28" t="s">
        <v>9</v>
      </c>
      <c r="M3" s="28" t="s">
        <v>10</v>
      </c>
    </row>
    <row r="4" spans="1:13" s="9" customFormat="1" x14ac:dyDescent="0.25">
      <c r="A4" s="29"/>
      <c r="B4" s="29"/>
      <c r="C4" s="29"/>
      <c r="D4" s="29"/>
      <c r="E4" s="29"/>
      <c r="F4" s="29"/>
      <c r="G4" s="18">
        <v>1</v>
      </c>
      <c r="H4" s="18">
        <v>2</v>
      </c>
      <c r="I4" s="18">
        <v>3</v>
      </c>
      <c r="J4" s="29"/>
      <c r="K4" s="29"/>
      <c r="L4" s="29"/>
      <c r="M4" s="29"/>
    </row>
    <row r="5" spans="1:13" s="3" customFormat="1" ht="15" customHeight="1" x14ac:dyDescent="0.25">
      <c r="A5" s="50">
        <v>1</v>
      </c>
      <c r="B5" s="53" t="s">
        <v>4</v>
      </c>
      <c r="C5" s="30" t="s">
        <v>22</v>
      </c>
      <c r="D5" s="53" t="s">
        <v>6</v>
      </c>
      <c r="E5" s="56" t="s">
        <v>14</v>
      </c>
      <c r="F5" s="59"/>
      <c r="G5" s="60"/>
      <c r="H5" s="60"/>
      <c r="I5" s="60"/>
      <c r="J5" s="60"/>
      <c r="K5" s="60"/>
      <c r="L5" s="60"/>
      <c r="M5" s="61"/>
    </row>
    <row r="6" spans="1:13" ht="12" customHeight="1" x14ac:dyDescent="0.25">
      <c r="A6" s="51"/>
      <c r="B6" s="54"/>
      <c r="C6" s="31"/>
      <c r="D6" s="54"/>
      <c r="E6" s="57"/>
      <c r="F6" s="12">
        <f>ROW(F6)-ROW($F$6)+1</f>
        <v>1</v>
      </c>
      <c r="G6" s="12" t="s">
        <v>11</v>
      </c>
      <c r="H6" s="12" t="s">
        <v>11</v>
      </c>
      <c r="I6" s="12" t="s">
        <v>11</v>
      </c>
      <c r="J6" s="12" t="str">
        <f>IF(OR(G6="T", H6="T",I6="T"),"Đăng nhập thành công","Tài khoản bị chặn")</f>
        <v>Tài khoản bị chặn</v>
      </c>
      <c r="K6" s="12" t="str">
        <f>IF(OR(J6="Đăng nhập thành công"),"Pass","False")</f>
        <v>False</v>
      </c>
      <c r="L6" s="13">
        <f ca="1">TODAY()</f>
        <v>44998</v>
      </c>
      <c r="M6" s="12" t="s">
        <v>15</v>
      </c>
    </row>
    <row r="7" spans="1:13" x14ac:dyDescent="0.25">
      <c r="A7" s="51"/>
      <c r="B7" s="54"/>
      <c r="C7" s="31"/>
      <c r="D7" s="54"/>
      <c r="E7" s="57"/>
      <c r="F7" s="12">
        <f>ROW(F7)-ROW($F$6)+1</f>
        <v>2</v>
      </c>
      <c r="G7" s="12" t="s">
        <v>11</v>
      </c>
      <c r="H7" s="12" t="s">
        <v>11</v>
      </c>
      <c r="I7" s="12" t="s">
        <v>12</v>
      </c>
      <c r="J7" s="12" t="str">
        <f>IF(OR(G7="T", H7="T",I7="T"),"Đăng nhập thành công","Tài khoản bị chặn")</f>
        <v>Đăng nhập thành công</v>
      </c>
      <c r="K7" s="12" t="str">
        <f t="shared" ref="K7:K13" si="0">IF(OR(J7="Đăng nhập thành công", J7="Tài khoản bị chặn"),"Pass","False")</f>
        <v>Pass</v>
      </c>
      <c r="L7" s="13">
        <f t="shared" ref="L7:L14" ca="1" si="1">TODAY()</f>
        <v>44998</v>
      </c>
      <c r="M7" s="12" t="s">
        <v>15</v>
      </c>
    </row>
    <row r="8" spans="1:13" x14ac:dyDescent="0.25">
      <c r="A8" s="51"/>
      <c r="B8" s="54"/>
      <c r="C8" s="31"/>
      <c r="D8" s="54"/>
      <c r="E8" s="57"/>
      <c r="F8" s="12">
        <f t="shared" ref="F8:F9" si="2">ROW(F8)-ROW($F$6)+1</f>
        <v>3</v>
      </c>
      <c r="G8" s="12" t="s">
        <v>11</v>
      </c>
      <c r="H8" s="12" t="s">
        <v>12</v>
      </c>
      <c r="I8" s="12"/>
      <c r="J8" s="12" t="str">
        <f t="shared" ref="J8:J9" si="3">IF(OR(G8="T", H8="T",I8="T"),"Đăng nhập thành công","Tài khoản bị chặn")</f>
        <v>Đăng nhập thành công</v>
      </c>
      <c r="K8" s="12" t="str">
        <f t="shared" si="0"/>
        <v>Pass</v>
      </c>
      <c r="L8" s="13">
        <f t="shared" ca="1" si="1"/>
        <v>44998</v>
      </c>
      <c r="M8" s="12" t="s">
        <v>15</v>
      </c>
    </row>
    <row r="9" spans="1:13" x14ac:dyDescent="0.25">
      <c r="A9" s="52"/>
      <c r="B9" s="55"/>
      <c r="C9" s="32"/>
      <c r="D9" s="55"/>
      <c r="E9" s="58"/>
      <c r="F9" s="12">
        <f t="shared" si="2"/>
        <v>4</v>
      </c>
      <c r="G9" s="12" t="s">
        <v>12</v>
      </c>
      <c r="H9" s="12"/>
      <c r="I9" s="14"/>
      <c r="J9" s="12" t="str">
        <f t="shared" si="3"/>
        <v>Đăng nhập thành công</v>
      </c>
      <c r="K9" s="12" t="str">
        <f t="shared" si="0"/>
        <v>Pass</v>
      </c>
      <c r="L9" s="13">
        <f t="shared" ca="1" si="1"/>
        <v>44998</v>
      </c>
      <c r="M9" s="12" t="s">
        <v>15</v>
      </c>
    </row>
    <row r="10" spans="1:13" s="8" customFormat="1" ht="12.6" customHeight="1" x14ac:dyDescent="0.25">
      <c r="A10" s="34">
        <v>2</v>
      </c>
      <c r="B10" s="43" t="s">
        <v>16</v>
      </c>
      <c r="C10" s="30" t="s">
        <v>22</v>
      </c>
      <c r="D10" s="40" t="s">
        <v>17</v>
      </c>
      <c r="E10" s="37" t="s">
        <v>18</v>
      </c>
      <c r="F10" s="47"/>
      <c r="G10" s="48"/>
      <c r="H10" s="48"/>
      <c r="I10" s="48"/>
      <c r="J10" s="48"/>
      <c r="K10" s="48"/>
      <c r="L10" s="48"/>
      <c r="M10" s="49"/>
    </row>
    <row r="11" spans="1:13" x14ac:dyDescent="0.25">
      <c r="A11" s="35"/>
      <c r="B11" s="44"/>
      <c r="C11" s="31"/>
      <c r="D11" s="41"/>
      <c r="E11" s="38"/>
      <c r="F11" s="12">
        <f>ROW(F11)-ROW($F$11)+1</f>
        <v>1</v>
      </c>
      <c r="G11" s="12" t="s">
        <v>11</v>
      </c>
      <c r="H11" s="12" t="s">
        <v>12</v>
      </c>
      <c r="I11" s="12" t="s">
        <v>12</v>
      </c>
      <c r="J11" s="12" t="str">
        <f>IF(OR(G11="F", H11="F",I11="F"),"Đặt chỗ thất bại","Đặt chỗ thành công")</f>
        <v>Đặt chỗ thất bại</v>
      </c>
      <c r="K11" s="12" t="str">
        <f t="shared" si="0"/>
        <v>False</v>
      </c>
      <c r="L11" s="13">
        <f t="shared" ca="1" si="1"/>
        <v>44998</v>
      </c>
      <c r="M11" s="12" t="s">
        <v>15</v>
      </c>
    </row>
    <row r="12" spans="1:13" x14ac:dyDescent="0.25">
      <c r="A12" s="35"/>
      <c r="B12" s="44"/>
      <c r="C12" s="31"/>
      <c r="D12" s="41"/>
      <c r="E12" s="38"/>
      <c r="F12" s="12">
        <f>ROW(F12)-ROW($F$11)+1</f>
        <v>2</v>
      </c>
      <c r="G12" s="12" t="s">
        <v>12</v>
      </c>
      <c r="H12" s="12" t="s">
        <v>11</v>
      </c>
      <c r="I12" s="12"/>
      <c r="J12" s="12" t="str">
        <f t="shared" ref="J12:J14" si="4">IF(OR(G12="F", H12="F",I12="F"),"Đặt chỗ thất bại","Đặt chỗ thành công")</f>
        <v>Đặt chỗ thất bại</v>
      </c>
      <c r="K12" s="12" t="str">
        <f t="shared" si="0"/>
        <v>False</v>
      </c>
      <c r="L12" s="13">
        <f t="shared" ca="1" si="1"/>
        <v>44998</v>
      </c>
      <c r="M12" s="12" t="s">
        <v>15</v>
      </c>
    </row>
    <row r="13" spans="1:13" x14ac:dyDescent="0.25">
      <c r="A13" s="35"/>
      <c r="B13" s="44"/>
      <c r="C13" s="31"/>
      <c r="D13" s="41"/>
      <c r="E13" s="38"/>
      <c r="F13" s="12">
        <f>ROW(F13)-ROW($F$11)+1</f>
        <v>3</v>
      </c>
      <c r="G13" s="12" t="s">
        <v>12</v>
      </c>
      <c r="H13" s="12" t="s">
        <v>12</v>
      </c>
      <c r="I13" s="12" t="s">
        <v>11</v>
      </c>
      <c r="J13" s="12" t="str">
        <f t="shared" si="4"/>
        <v>Đặt chỗ thất bại</v>
      </c>
      <c r="K13" s="12" t="str">
        <f t="shared" si="0"/>
        <v>False</v>
      </c>
      <c r="L13" s="13">
        <f t="shared" ca="1" si="1"/>
        <v>44998</v>
      </c>
      <c r="M13" s="12" t="s">
        <v>15</v>
      </c>
    </row>
    <row r="14" spans="1:13" ht="15.6" customHeight="1" x14ac:dyDescent="0.25">
      <c r="A14" s="36"/>
      <c r="B14" s="45"/>
      <c r="C14" s="32"/>
      <c r="D14" s="42"/>
      <c r="E14" s="39"/>
      <c r="F14" s="12">
        <f>ROW(F14)-ROW($F$11)+1</f>
        <v>4</v>
      </c>
      <c r="G14" s="12" t="s">
        <v>12</v>
      </c>
      <c r="H14" s="12" t="s">
        <v>12</v>
      </c>
      <c r="I14" s="12" t="s">
        <v>12</v>
      </c>
      <c r="J14" s="12" t="str">
        <f t="shared" si="4"/>
        <v>Đặt chỗ thành công</v>
      </c>
      <c r="K14" s="12" t="str">
        <f>IF(J14="Đặt chỗ thành công","Pass","False")</f>
        <v>Pass</v>
      </c>
      <c r="L14" s="13">
        <f t="shared" ca="1" si="1"/>
        <v>44998</v>
      </c>
      <c r="M14" s="12" t="s">
        <v>15</v>
      </c>
    </row>
    <row r="16" spans="1:13" ht="16.2" customHeight="1" x14ac:dyDescent="0.25">
      <c r="A16" s="33" t="s">
        <v>20</v>
      </c>
      <c r="B16" s="33"/>
      <c r="C16" s="33"/>
      <c r="D16" s="33"/>
      <c r="E16" s="33"/>
      <c r="F16" s="33"/>
      <c r="G16" s="33"/>
      <c r="H16" s="33"/>
      <c r="I16" s="33"/>
      <c r="J16" s="33"/>
      <c r="K16" s="33"/>
      <c r="L16" s="33"/>
      <c r="M16" s="33"/>
    </row>
    <row r="17" spans="1:15" x14ac:dyDescent="0.25">
      <c r="A17" s="33"/>
      <c r="B17" s="33"/>
      <c r="C17" s="33"/>
      <c r="D17" s="33"/>
      <c r="E17" s="33"/>
      <c r="F17" s="33"/>
      <c r="G17" s="33"/>
      <c r="H17" s="33"/>
      <c r="I17" s="33"/>
      <c r="J17" s="33"/>
      <c r="K17" s="33"/>
      <c r="L17" s="33"/>
      <c r="M17" s="33"/>
    </row>
    <row r="18" spans="1:15" x14ac:dyDescent="0.25">
      <c r="A18" s="33"/>
      <c r="B18" s="33"/>
      <c r="C18" s="33"/>
      <c r="D18" s="33"/>
      <c r="E18" s="33"/>
      <c r="F18" s="33"/>
      <c r="G18" s="33"/>
      <c r="H18" s="33"/>
      <c r="I18" s="33"/>
      <c r="J18" s="33"/>
      <c r="K18" s="33"/>
      <c r="L18" s="33"/>
      <c r="M18" s="33"/>
    </row>
    <row r="19" spans="1:15" x14ac:dyDescent="0.25">
      <c r="A19" s="33"/>
      <c r="B19" s="33"/>
      <c r="C19" s="33"/>
      <c r="D19" s="33"/>
      <c r="E19" s="33"/>
      <c r="F19" s="33"/>
      <c r="G19" s="33"/>
      <c r="H19" s="33"/>
      <c r="I19" s="33"/>
      <c r="J19" s="33"/>
      <c r="K19" s="33"/>
      <c r="L19" s="33"/>
      <c r="M19" s="33"/>
    </row>
    <row r="20" spans="1:15" x14ac:dyDescent="0.25">
      <c r="A20" s="33"/>
      <c r="B20" s="33"/>
      <c r="C20" s="33"/>
      <c r="D20" s="33"/>
      <c r="E20" s="33"/>
      <c r="F20" s="33"/>
      <c r="G20" s="33"/>
      <c r="H20" s="33"/>
      <c r="I20" s="33"/>
      <c r="J20" s="33"/>
      <c r="K20" s="33"/>
      <c r="L20" s="33"/>
      <c r="M20" s="33"/>
    </row>
    <row r="21" spans="1:15" x14ac:dyDescent="0.25">
      <c r="A21" s="33"/>
      <c r="B21" s="33"/>
      <c r="C21" s="33"/>
      <c r="D21" s="33"/>
      <c r="E21" s="33"/>
      <c r="F21" s="33"/>
      <c r="G21" s="33"/>
      <c r="H21" s="33"/>
      <c r="I21" s="33"/>
      <c r="J21" s="33"/>
      <c r="K21" s="33"/>
      <c r="L21" s="33"/>
      <c r="M21" s="33"/>
    </row>
    <row r="22" spans="1:15" x14ac:dyDescent="0.25">
      <c r="A22" s="33"/>
      <c r="B22" s="33"/>
      <c r="C22" s="33"/>
      <c r="D22" s="33"/>
      <c r="E22" s="33"/>
      <c r="F22" s="33"/>
      <c r="G22" s="33"/>
      <c r="H22" s="33"/>
      <c r="I22" s="33"/>
      <c r="J22" s="33"/>
      <c r="K22" s="33"/>
      <c r="L22" s="33"/>
      <c r="M22" s="33"/>
    </row>
    <row r="23" spans="1:15" x14ac:dyDescent="0.25">
      <c r="A23" s="33"/>
      <c r="B23" s="33"/>
      <c r="C23" s="33"/>
      <c r="D23" s="33"/>
      <c r="E23" s="33"/>
      <c r="F23" s="33"/>
      <c r="G23" s="33"/>
      <c r="H23" s="33"/>
      <c r="I23" s="33"/>
      <c r="J23" s="33"/>
      <c r="K23" s="33"/>
      <c r="L23" s="33"/>
      <c r="M23" s="33"/>
    </row>
    <row r="24" spans="1:15" x14ac:dyDescent="0.25">
      <c r="A24" s="4"/>
      <c r="B24" s="4"/>
      <c r="C24" s="4"/>
      <c r="D24" s="4"/>
      <c r="E24" s="4"/>
      <c r="F24" s="4"/>
      <c r="G24" s="4"/>
      <c r="H24" s="4"/>
      <c r="I24" s="4"/>
      <c r="J24" s="4"/>
      <c r="K24" s="4"/>
      <c r="L24" s="4"/>
      <c r="M24" s="4"/>
    </row>
    <row r="25" spans="1:15" s="6" customFormat="1" ht="13.2" customHeight="1" x14ac:dyDescent="0.25">
      <c r="A25" s="28" t="s">
        <v>0</v>
      </c>
      <c r="B25" s="28" t="s">
        <v>1</v>
      </c>
      <c r="C25" s="25" t="s">
        <v>21</v>
      </c>
      <c r="D25" s="25" t="s">
        <v>5</v>
      </c>
      <c r="E25" s="25" t="s">
        <v>2</v>
      </c>
      <c r="F25" s="66" t="s">
        <v>28</v>
      </c>
      <c r="G25" s="66"/>
      <c r="H25" s="66"/>
      <c r="I25" s="66"/>
      <c r="J25" s="66"/>
      <c r="K25" s="28" t="s">
        <v>7</v>
      </c>
      <c r="L25" s="25" t="s">
        <v>8</v>
      </c>
      <c r="M25" s="28" t="s">
        <v>9</v>
      </c>
      <c r="N25" s="28" t="s">
        <v>10</v>
      </c>
      <c r="O25" s="27"/>
    </row>
    <row r="26" spans="1:15" s="1" customFormat="1" x14ac:dyDescent="0.25">
      <c r="A26" s="29"/>
      <c r="B26" s="29"/>
      <c r="C26" s="26"/>
      <c r="D26" s="26"/>
      <c r="E26" s="26"/>
      <c r="F26" s="65" t="s">
        <v>12</v>
      </c>
      <c r="G26" s="65" t="s">
        <v>11</v>
      </c>
      <c r="H26" s="18" t="s">
        <v>30</v>
      </c>
      <c r="I26" s="18" t="s">
        <v>29</v>
      </c>
      <c r="J26" s="65" t="s">
        <v>31</v>
      </c>
      <c r="K26" s="29"/>
      <c r="L26" s="26"/>
      <c r="M26" s="29"/>
      <c r="N26" s="29"/>
      <c r="O26" s="27"/>
    </row>
    <row r="27" spans="1:15" s="5" customFormat="1" ht="55.2" x14ac:dyDescent="0.25">
      <c r="A27" s="16">
        <f>ROW(A27)-ROW($A$27)+1</f>
        <v>1</v>
      </c>
      <c r="B27" s="16" t="s">
        <v>23</v>
      </c>
      <c r="C27" s="19" t="s">
        <v>22</v>
      </c>
      <c r="D27" s="16" t="s">
        <v>24</v>
      </c>
      <c r="E27" s="16" t="s">
        <v>25</v>
      </c>
      <c r="F27" s="16"/>
      <c r="G27" s="16"/>
      <c r="H27" s="16"/>
      <c r="I27" s="16"/>
      <c r="J27" s="16"/>
      <c r="K27" s="16"/>
      <c r="L27" s="15" t="s">
        <v>26</v>
      </c>
      <c r="M27" s="20">
        <f ca="1">TODAY()</f>
        <v>44998</v>
      </c>
      <c r="N27" s="16" t="s">
        <v>15</v>
      </c>
    </row>
    <row r="28" spans="1:15" s="5" customFormat="1" x14ac:dyDescent="0.25">
      <c r="A28" s="21"/>
      <c r="B28" s="21"/>
      <c r="C28" s="22"/>
      <c r="D28" s="21"/>
      <c r="E28" s="21"/>
      <c r="F28" s="21"/>
      <c r="G28" s="21"/>
      <c r="H28" s="21"/>
      <c r="I28" s="21"/>
      <c r="J28" s="21"/>
      <c r="K28" s="21"/>
      <c r="L28" s="23"/>
      <c r="M28" s="24"/>
      <c r="N28" s="21"/>
    </row>
    <row r="29" spans="1:15" s="3" customFormat="1" ht="18" customHeight="1" x14ac:dyDescent="0.25">
      <c r="A29" s="11" t="s">
        <v>27</v>
      </c>
      <c r="B29" s="12" t="s">
        <v>32</v>
      </c>
      <c r="C29" s="12"/>
      <c r="D29" s="12"/>
      <c r="E29" s="12"/>
      <c r="F29" s="12"/>
      <c r="G29" s="12"/>
      <c r="H29" s="12"/>
      <c r="I29" s="12"/>
      <c r="J29" s="12"/>
      <c r="K29" s="12"/>
      <c r="L29" s="12"/>
      <c r="M29" s="24"/>
      <c r="N29" s="12"/>
    </row>
    <row r="30" spans="1:15" s="3" customFormat="1" ht="16.2" customHeight="1" x14ac:dyDescent="0.25">
      <c r="A30" s="12"/>
      <c r="B30" s="12" t="s">
        <v>34</v>
      </c>
      <c r="C30" s="12"/>
      <c r="D30" s="12"/>
      <c r="E30" s="12"/>
      <c r="F30" s="12" t="s">
        <v>12</v>
      </c>
      <c r="G30" s="12"/>
      <c r="H30" s="12"/>
      <c r="I30" s="12"/>
      <c r="J30" s="12"/>
      <c r="K30" s="16" t="str">
        <f>IF(AND(OR(I30="X",J30="X",H30="X"),G30="F",F30=""),"Có thể thanh toán","Chưa có sản phẩm")</f>
        <v>Chưa có sản phẩm</v>
      </c>
      <c r="L30" s="12" t="str">
        <f>IF(K30="Có thể thanh toán","Pass","False")</f>
        <v>False</v>
      </c>
      <c r="M30" s="20">
        <f ca="1">TODAY()</f>
        <v>44998</v>
      </c>
      <c r="N30" s="16" t="s">
        <v>15</v>
      </c>
    </row>
    <row r="31" spans="1:15" s="3" customFormat="1" x14ac:dyDescent="0.25">
      <c r="A31" s="12"/>
      <c r="B31" s="12" t="s">
        <v>35</v>
      </c>
      <c r="C31" s="12"/>
      <c r="D31" s="12"/>
      <c r="E31" s="12"/>
      <c r="F31" s="12"/>
      <c r="G31" s="12" t="s">
        <v>11</v>
      </c>
      <c r="H31" s="12" t="s">
        <v>33</v>
      </c>
      <c r="I31" s="12" t="s">
        <v>33</v>
      </c>
      <c r="J31" s="12" t="s">
        <v>33</v>
      </c>
      <c r="K31" s="16" t="str">
        <f t="shared" ref="K31:K33" si="5">IF(AND(OR(I31="X",J31="X",H31="X"),G31="F",F31=""),"Có thể thanh toán","Chưa có sản phẩm")</f>
        <v>Có thể thanh toán</v>
      </c>
      <c r="L31" s="12" t="str">
        <f t="shared" ref="L31:L33" si="6">IF(K31="Có thể thanh toán","Pass","False")</f>
        <v>Pass</v>
      </c>
      <c r="M31" s="20">
        <f t="shared" ref="M31:M33" ca="1" si="7">TODAY()</f>
        <v>44998</v>
      </c>
      <c r="N31" s="16" t="s">
        <v>15</v>
      </c>
    </row>
    <row r="32" spans="1:15" s="3" customFormat="1" x14ac:dyDescent="0.25">
      <c r="A32" s="17"/>
      <c r="B32" s="17" t="s">
        <v>36</v>
      </c>
      <c r="C32" s="17"/>
      <c r="D32" s="17"/>
      <c r="E32" s="17"/>
      <c r="F32" s="17"/>
      <c r="G32" s="17" t="s">
        <v>11</v>
      </c>
      <c r="H32" s="17"/>
      <c r="I32" s="17"/>
      <c r="J32" s="17" t="s">
        <v>33</v>
      </c>
      <c r="K32" s="16" t="str">
        <f t="shared" si="5"/>
        <v>Có thể thanh toán</v>
      </c>
      <c r="L32" s="12" t="str">
        <f t="shared" si="6"/>
        <v>Pass</v>
      </c>
      <c r="M32" s="20">
        <f t="shared" ca="1" si="7"/>
        <v>44998</v>
      </c>
      <c r="N32" s="16" t="s">
        <v>15</v>
      </c>
    </row>
    <row r="33" spans="1:14" s="67" customFormat="1" x14ac:dyDescent="0.25">
      <c r="A33" s="12"/>
      <c r="B33" s="12" t="s">
        <v>37</v>
      </c>
      <c r="C33" s="12"/>
      <c r="D33" s="12"/>
      <c r="E33" s="12"/>
      <c r="F33" s="12"/>
      <c r="G33" s="12" t="s">
        <v>11</v>
      </c>
      <c r="H33" s="12"/>
      <c r="I33" s="12"/>
      <c r="J33" s="12" t="s">
        <v>33</v>
      </c>
      <c r="K33" s="16" t="str">
        <f t="shared" si="5"/>
        <v>Có thể thanh toán</v>
      </c>
      <c r="L33" s="12" t="str">
        <f t="shared" si="6"/>
        <v>Pass</v>
      </c>
      <c r="M33" s="20">
        <f t="shared" ca="1" si="7"/>
        <v>44998</v>
      </c>
      <c r="N33" s="16" t="s">
        <v>15</v>
      </c>
    </row>
    <row r="34" spans="1:14" s="3" customFormat="1" x14ac:dyDescent="0.25"/>
    <row r="35" spans="1:14" s="3" customFormat="1" x14ac:dyDescent="0.25">
      <c r="A35" s="68" t="s">
        <v>38</v>
      </c>
      <c r="B35" s="68"/>
      <c r="C35" s="68"/>
      <c r="D35" s="68"/>
      <c r="E35" s="68"/>
      <c r="F35" s="68"/>
      <c r="G35" s="68"/>
      <c r="H35" s="68"/>
      <c r="I35" s="68"/>
      <c r="J35" s="68"/>
      <c r="K35" s="68"/>
      <c r="L35" s="68"/>
      <c r="M35" s="68"/>
      <c r="N35" s="68"/>
    </row>
    <row r="36" spans="1:14" s="10" customFormat="1" x14ac:dyDescent="0.25">
      <c r="A36" s="28" t="s">
        <v>0</v>
      </c>
      <c r="B36" s="28" t="s">
        <v>1</v>
      </c>
      <c r="C36" s="28" t="s">
        <v>21</v>
      </c>
      <c r="D36" s="28" t="s">
        <v>5</v>
      </c>
      <c r="E36" s="28" t="s">
        <v>2</v>
      </c>
      <c r="F36" s="28" t="s">
        <v>13</v>
      </c>
      <c r="G36" s="62" t="s">
        <v>3</v>
      </c>
      <c r="H36" s="63"/>
      <c r="I36" s="64"/>
      <c r="J36" s="28" t="s">
        <v>7</v>
      </c>
      <c r="K36" s="28" t="s">
        <v>8</v>
      </c>
      <c r="L36" s="28" t="s">
        <v>9</v>
      </c>
      <c r="M36" s="28" t="s">
        <v>10</v>
      </c>
    </row>
    <row r="37" spans="1:14" s="9" customFormat="1" x14ac:dyDescent="0.25">
      <c r="A37" s="29"/>
      <c r="B37" s="29"/>
      <c r="C37" s="29"/>
      <c r="D37" s="29"/>
      <c r="E37" s="29"/>
      <c r="F37" s="29"/>
      <c r="G37" s="18">
        <v>1</v>
      </c>
      <c r="H37" s="18">
        <v>2</v>
      </c>
      <c r="I37" s="18">
        <v>3</v>
      </c>
      <c r="J37" s="29"/>
      <c r="K37" s="29"/>
      <c r="L37" s="29"/>
      <c r="M37" s="29"/>
    </row>
    <row r="38" spans="1:14" s="69" customFormat="1" ht="41.4" x14ac:dyDescent="0.25">
      <c r="A38" s="5"/>
      <c r="B38" s="7" t="s">
        <v>40</v>
      </c>
      <c r="K38" s="5"/>
    </row>
    <row r="39" spans="1:14" ht="27.6" x14ac:dyDescent="0.25">
      <c r="D39" t="s">
        <v>39</v>
      </c>
      <c r="E39" s="7" t="s">
        <v>41</v>
      </c>
      <c r="F39" s="3">
        <v>1</v>
      </c>
    </row>
  </sheetData>
  <mergeCells count="48">
    <mergeCell ref="A35:N35"/>
    <mergeCell ref="A36:A37"/>
    <mergeCell ref="B36:B37"/>
    <mergeCell ref="C36:C37"/>
    <mergeCell ref="D36:D37"/>
    <mergeCell ref="E36:E37"/>
    <mergeCell ref="F36:F37"/>
    <mergeCell ref="G36:I36"/>
    <mergeCell ref="J36:J37"/>
    <mergeCell ref="K36:K37"/>
    <mergeCell ref="L36:L37"/>
    <mergeCell ref="M36:M37"/>
    <mergeCell ref="J3:J4"/>
    <mergeCell ref="F25:J25"/>
    <mergeCell ref="A2:M2"/>
    <mergeCell ref="F10:M10"/>
    <mergeCell ref="K3:K4"/>
    <mergeCell ref="L3:L4"/>
    <mergeCell ref="M3:M4"/>
    <mergeCell ref="A3:A4"/>
    <mergeCell ref="F3:F4"/>
    <mergeCell ref="A5:A9"/>
    <mergeCell ref="B5:B9"/>
    <mergeCell ref="D5:D9"/>
    <mergeCell ref="E5:E9"/>
    <mergeCell ref="F5:M5"/>
    <mergeCell ref="G3:I3"/>
    <mergeCell ref="B3:B4"/>
    <mergeCell ref="D3:D4"/>
    <mergeCell ref="E3:E4"/>
    <mergeCell ref="D25:D26"/>
    <mergeCell ref="E25:E26"/>
    <mergeCell ref="A16:M23"/>
    <mergeCell ref="A10:A14"/>
    <mergeCell ref="E10:E14"/>
    <mergeCell ref="D10:D14"/>
    <mergeCell ref="B10:B14"/>
    <mergeCell ref="C3:C4"/>
    <mergeCell ref="C5:C9"/>
    <mergeCell ref="C10:C14"/>
    <mergeCell ref="C25:C26"/>
    <mergeCell ref="A25:A26"/>
    <mergeCell ref="B25:B26"/>
    <mergeCell ref="O25:O26"/>
    <mergeCell ref="K25:K26"/>
    <mergeCell ref="L25:L26"/>
    <mergeCell ref="M25:M26"/>
    <mergeCell ref="N25:N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0438EB-4D3B-48D1-A454-A6D0CF1EF3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Công Phan</dc:creator>
  <cp:lastModifiedBy>Công Phan</cp:lastModifiedBy>
  <dcterms:created xsi:type="dcterms:W3CDTF">2015-06-05T18:17:20Z</dcterms:created>
  <dcterms:modified xsi:type="dcterms:W3CDTF">2023-03-13T09:20:59Z</dcterms:modified>
</cp:coreProperties>
</file>