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889a1bfc43b087fd/Desktop/ExcelR/Project_1/"/>
    </mc:Choice>
  </mc:AlternateContent>
  <xr:revisionPtr revIDLastSave="813" documentId="8_{76C3A715-9462-4043-B3A7-D0543A65F66C}" xr6:coauthVersionLast="47" xr6:coauthVersionMax="47" xr10:uidLastSave="{C532FBEC-35D4-435B-A3FF-3D7ACD5320D9}"/>
  <bookViews>
    <workbookView xWindow="-108" yWindow="-108" windowWidth="23256" windowHeight="12456" activeTab="6" xr2:uid="{0DFAA0CD-8B72-42E0-A050-A767D1D295F2}"/>
  </bookViews>
  <sheets>
    <sheet name="Monthly sales" sheetId="1" r:id="rId1"/>
    <sheet name="Yearly sales" sheetId="2" r:id="rId2"/>
    <sheet name="Quarterly sales" sheetId="3" r:id="rId3"/>
    <sheet name="Sales and cost" sheetId="4" r:id="rId4"/>
    <sheet name="Top 10" sheetId="5" r:id="rId5"/>
    <sheet name="KPI" sheetId="6" r:id="rId6"/>
    <sheet name="Sheet7" sheetId="7" r:id="rId7"/>
  </sheets>
  <definedNames>
    <definedName name="Slicer_EnglishProductCategoryName">#N/A</definedName>
    <definedName name="Slicer_SalesTerritoryRegion">#N/A</definedName>
    <definedName name="Slicer_Year">#N/A</definedName>
  </definedNames>
  <calcPr calcId="191029"/>
  <pivotCaches>
    <pivotCache cacheId="174" r:id="rId8"/>
    <pivotCache cacheId="175" r:id="rId9"/>
    <pivotCache cacheId="176" r:id="rId10"/>
    <pivotCache cacheId="177" r:id="rId11"/>
    <pivotCache cacheId="178" r:id="rId12"/>
    <pivotCache cacheId="179" r:id="rId13"/>
    <pivotCache cacheId="180" r:id="rId14"/>
    <pivotCache cacheId="186" r:id="rId15"/>
    <pivotCache cacheId="182" r:id="rId16"/>
    <pivotCache cacheId="183" r:id="rId17"/>
    <pivotCache cacheId="184" r:id="rId18"/>
    <pivotCache cacheId="191" r:id="rId19"/>
    <pivotCache cacheId="203" r:id="rId20"/>
  </pivotCaches>
  <extLst>
    <ext xmlns:x14="http://schemas.microsoft.com/office/spreadsheetml/2009/9/main" uri="{876F7934-8845-4945-9796-88D515C7AA90}">
      <x14:pivotCaches>
        <pivotCache cacheId="19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sales_da1a2f48-d4fb-4c19-8b03-c5c2d61ddc20" name="Factsales" connection="Query - Factsales"/>
          <x15:modelTable id="Factsalesnew_0b7483e5-a983-4677-9bff-f11b47a2bc72" name="Factsalesnew" connection="Query - Factsalesnew"/>
          <x15:modelTable id="DimSalesTerritory_68664131-4451-46be-b1d8-9f525cd5ce7c" name="DimSalesTerritory" connection="Query - DimSalesTerritory"/>
          <x15:modelTable id="DimProdSubCategory_a168f8fd-8f4e-49fc-9661-ed5a0148a3b4" name="DimProdSubCategory" connection="Query - DimProdSubCategory"/>
          <x15:modelTable id="DimProdCategory_c6ddaf4a-c7f5-4b69-8fa3-663b77850fa3" name="DimProdCategory" connection="Query - DimProdCategory"/>
          <x15:modelTable id="DimProduct_d496bf21-391a-42ea-b452-57ad05f51ab3" name="DimProduct" connection="Query - DimProduct"/>
          <x15:modelTable id="DimDate_fc5f05d6-8faa-47eb-b1d5-545cdc08b374" name="DimDate" connection="Query - DimDate"/>
          <x15:modelTable id="Dimcustomer_d16df1b0-2f7f-429e-b17c-1fcacb22a6e1" name="Dimcustomer" connection="Query - Dimcustomer"/>
          <x15:modelTable id="Sales_b79fb065-5241-4f1e-a3ac-f6dd875a9271" name="Sales" connection="Query - Sales"/>
        </x15:modelTables>
        <x15:modelRelationships>
          <x15:modelRelationship fromTable="DimProdSubCategory" fromColumn="ProductCategoryKey" toTable="DimProdCategory" toColumn="ProductCategoryKey"/>
          <x15:modelRelationship fromTable="DimProduct" fromColumn="ProductSubcategoryKey" toTable="DimProdSubCategory" toColumn="ProductSubcategoryKey"/>
          <x15:modelRelationship fromTable="Sales" fromColumn="ProductKey" toTable="DimProduct" toColumn="ProductKey"/>
          <x15:modelRelationship fromTable="Sales" fromColumn="OrderDateKey" toTable="DimDate" toColumn="DateKey"/>
          <x15:modelRelationship fromTable="Sales" fromColumn="SalesTerritoryKey" toTable="DimSalesTerritory" toColumn="SalesTerritor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6" l="1"/>
  <c r="C11" i="6"/>
  <c r="C8" i="6"/>
  <c r="C5" i="6"/>
  <c r="C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31D497-51EB-424F-9DB9-A878CEA0C84A}" name="Query - Dimcustomer" description="Connection to the 'Dimcustomer' query in the workbook." type="100" refreshedVersion="8" minRefreshableVersion="5">
    <extLst>
      <ext xmlns:x15="http://schemas.microsoft.com/office/spreadsheetml/2010/11/main" uri="{DE250136-89BD-433C-8126-D09CA5730AF9}">
        <x15:connection id="804df338-f707-47f7-a260-9f72bb7b32f0">
          <x15:oledbPr connection="Provider=Microsoft.Mashup.OleDb.1;Data Source=$Workbook$;Location=Dimcustomer;Extended Properties=&quot;&quot;">
            <x15:dbTables>
              <x15:dbTable name="Dimcustomer"/>
            </x15:dbTables>
          </x15:oledbPr>
        </x15:connection>
      </ext>
    </extLst>
  </connection>
  <connection id="2" xr16:uid="{03DB119B-04E7-4268-9026-FEA379C2C138}" name="Query - DimDate" description="Connection to the 'DimDate' query in the workbook." type="100" refreshedVersion="8" minRefreshableVersion="5">
    <extLst>
      <ext xmlns:x15="http://schemas.microsoft.com/office/spreadsheetml/2010/11/main" uri="{DE250136-89BD-433C-8126-D09CA5730AF9}">
        <x15:connection id="bf58db6a-13f9-4b73-ba0c-0eeeb0af6948">
          <x15:oledbPr connection="Provider=Microsoft.Mashup.OleDb.1;Data Source=$Workbook$;Location=DimDate;Extended Properties=&quot;&quot;">
            <x15:dbTables>
              <x15:dbTable name="DimDate"/>
            </x15:dbTables>
          </x15:oledbPr>
        </x15:connection>
      </ext>
    </extLst>
  </connection>
  <connection id="3" xr16:uid="{A3875E66-52B6-44C6-9DB3-DDF291FB5E6B}" name="Query - DimProdCategory" description="Connection to the 'DimProdCategory' query in the workbook." type="100" refreshedVersion="8" minRefreshableVersion="5">
    <extLst>
      <ext xmlns:x15="http://schemas.microsoft.com/office/spreadsheetml/2010/11/main" uri="{DE250136-89BD-433C-8126-D09CA5730AF9}">
        <x15:connection id="fa5f48f6-aee7-448d-b580-c846b8e8d105">
          <x15:oledbPr connection="Provider=Microsoft.Mashup.OleDb.1;Data Source=$Workbook$;Location=DimProdCategory;Extended Properties=&quot;&quot;">
            <x15:dbTables>
              <x15:dbTable name="DimProdCategory"/>
            </x15:dbTables>
          </x15:oledbPr>
        </x15:connection>
      </ext>
    </extLst>
  </connection>
  <connection id="4" xr16:uid="{4CBF237F-8C5F-4414-9F22-36F0C894AEA4}" name="Query - DimProdSubCategory" description="Connection to the 'DimProdSubCategory' query in the workbook." type="100" refreshedVersion="8" minRefreshableVersion="5">
    <extLst>
      <ext xmlns:x15="http://schemas.microsoft.com/office/spreadsheetml/2010/11/main" uri="{DE250136-89BD-433C-8126-D09CA5730AF9}">
        <x15:connection id="8383c897-55de-495d-9b9b-baef06814baa">
          <x15:oledbPr connection="Provider=Microsoft.Mashup.OleDb.1;Data Source=$Workbook$;Location=DimProdSubCategory;Extended Properties=&quot;&quot;">
            <x15:dbTables>
              <x15:dbTable name="DimProdSubCategory"/>
            </x15:dbTables>
          </x15:oledbPr>
        </x15:connection>
      </ext>
    </extLst>
  </connection>
  <connection id="5" xr16:uid="{38A0957A-8945-45F5-992A-8856C94501FD}" name="Query - DimProduct" description="Connection to the 'DimProduct' query in the workbook." type="100" refreshedVersion="8" minRefreshableVersion="5">
    <extLst>
      <ext xmlns:x15="http://schemas.microsoft.com/office/spreadsheetml/2010/11/main" uri="{DE250136-89BD-433C-8126-D09CA5730AF9}">
        <x15:connection id="29110f06-909b-4799-bb66-9901e50e5119">
          <x15:oledbPr connection="Provider=Microsoft.Mashup.OleDb.1;Data Source=$Workbook$;Location=DimProduct;Extended Properties=&quot;&quot;">
            <x15:dbTables>
              <x15:dbTable name="DimProduct"/>
            </x15:dbTables>
          </x15:oledbPr>
        </x15:connection>
      </ext>
    </extLst>
  </connection>
  <connection id="6" xr16:uid="{3F8C57D9-B7FF-4F70-8D44-ACF8B3805D40}" name="Query - DimSalesTerritory" description="Connection to the 'DimSalesTerritory' query in the workbook." type="100" refreshedVersion="8" minRefreshableVersion="5">
    <extLst>
      <ext xmlns:x15="http://schemas.microsoft.com/office/spreadsheetml/2010/11/main" uri="{DE250136-89BD-433C-8126-D09CA5730AF9}">
        <x15:connection id="fd06abd7-ea60-4b11-ad9c-ae33713a1481">
          <x15:oledbPr connection="Provider=Microsoft.Mashup.OleDb.1;Data Source=$Workbook$;Location=DimSalesTerritory;Extended Properties=&quot;&quot;">
            <x15:dbTables>
              <x15:dbTable name="DimSalesTerritory"/>
            </x15:dbTables>
          </x15:oledbPr>
        </x15:connection>
      </ext>
    </extLst>
  </connection>
  <connection id="7" xr16:uid="{D9299A85-510F-4030-81B1-D68EF6711545}" name="Query - Factsales" description="Connection to the 'Factsales' query in the workbook." type="100" refreshedVersion="8" minRefreshableVersion="5">
    <extLst>
      <ext xmlns:x15="http://schemas.microsoft.com/office/spreadsheetml/2010/11/main" uri="{DE250136-89BD-433C-8126-D09CA5730AF9}">
        <x15:connection id="48cd7e4f-e9d3-4bf1-9d0f-0cd15237f31a">
          <x15:oledbPr connection="Provider=Microsoft.Mashup.OleDb.1;Data Source=$Workbook$;Location=Factsales;Extended Properties=&quot;&quot;">
            <x15:dbTables>
              <x15:dbTable name="Factsales"/>
            </x15:dbTables>
          </x15:oledbPr>
        </x15:connection>
      </ext>
    </extLst>
  </connection>
  <connection id="8" xr16:uid="{2C536E0B-50B9-4DAB-979D-58A05F45E790}" name="Query - Factsalesnew" description="Connection to the 'Factsalesnew' query in the workbook." type="100" refreshedVersion="8" minRefreshableVersion="5">
    <extLst>
      <ext xmlns:x15="http://schemas.microsoft.com/office/spreadsheetml/2010/11/main" uri="{DE250136-89BD-433C-8126-D09CA5730AF9}">
        <x15:connection id="2f31da9e-9b95-497b-8453-4076fb56edc1">
          <x15:oledbPr connection="Provider=Microsoft.Mashup.OleDb.1;Data Source=$Workbook$;Location=Factsalesnew;Extended Properties=&quot;&quot;">
            <x15:dbTables>
              <x15:dbTable name="Factsalesnew"/>
            </x15:dbTables>
          </x15:oledbPr>
        </x15:connection>
      </ext>
    </extLst>
  </connection>
  <connection id="9" xr16:uid="{9CC8578C-031A-48CD-9520-E3CD82CB2AAA}" name="Query - Sales" description="Connection to the 'Sales' query in the workbook." type="100" refreshedVersion="8" minRefreshableVersion="5">
    <extLst>
      <ext xmlns:x15="http://schemas.microsoft.com/office/spreadsheetml/2010/11/main" uri="{DE250136-89BD-433C-8126-D09CA5730AF9}">
        <x15:connection id="9db50195-d017-4b31-bba3-b1d61fa64132"/>
      </ext>
    </extLst>
  </connection>
  <connection id="10" xr16:uid="{A77708E2-385A-4F7A-9C41-07726333D2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Year].[All]}"/>
  </metadataStrings>
  <mdxMetadata count="1">
    <mdx n="0" f="s">
      <ms ns="1" c="0"/>
    </mdx>
  </mdxMetadata>
  <valueMetadata count="1">
    <bk>
      <rc t="1" v="0"/>
    </bk>
  </valueMetadata>
</metadata>
</file>

<file path=xl/sharedStrings.xml><?xml version="1.0" encoding="utf-8"?>
<sst xmlns="http://schemas.openxmlformats.org/spreadsheetml/2006/main" count="71" uniqueCount="51">
  <si>
    <t>Year</t>
  </si>
  <si>
    <t>All</t>
  </si>
  <si>
    <t>Row Labels</t>
  </si>
  <si>
    <t>April</t>
  </si>
  <si>
    <t>August</t>
  </si>
  <si>
    <t>December</t>
  </si>
  <si>
    <t>February</t>
  </si>
  <si>
    <t>January</t>
  </si>
  <si>
    <t>July</t>
  </si>
  <si>
    <t>June</t>
  </si>
  <si>
    <t>March</t>
  </si>
  <si>
    <t>May</t>
  </si>
  <si>
    <t>November</t>
  </si>
  <si>
    <t>October</t>
  </si>
  <si>
    <t>September</t>
  </si>
  <si>
    <t>Grand Total</t>
  </si>
  <si>
    <t>Sum of Sales Amount</t>
  </si>
  <si>
    <t>Q1</t>
  </si>
  <si>
    <t>Q2</t>
  </si>
  <si>
    <t>Q3</t>
  </si>
  <si>
    <t>Q4</t>
  </si>
  <si>
    <t>Sum of Production cost</t>
  </si>
  <si>
    <t>Mountain-200 Black, 38</t>
  </si>
  <si>
    <t>Mountain-200 Black, 42</t>
  </si>
  <si>
    <t>Mountain-200 Black, 46</t>
  </si>
  <si>
    <t>Mountain-200 Silver, 38</t>
  </si>
  <si>
    <t>Mountain-200 Silver, 42</t>
  </si>
  <si>
    <t>Mountain-200 Silver, 46</t>
  </si>
  <si>
    <t>Road-150 Red, 48</t>
  </si>
  <si>
    <t>Road-150 Red, 52</t>
  </si>
  <si>
    <t>Road-150 Red, 56</t>
  </si>
  <si>
    <t>Road-150 Red, 62</t>
  </si>
  <si>
    <t>Jordan Turner</t>
  </si>
  <si>
    <t>Kaitlyn Henderson</t>
  </si>
  <si>
    <t>Margaret He</t>
  </si>
  <si>
    <t>Nichole Nara</t>
  </si>
  <si>
    <t>Willie Xu</t>
  </si>
  <si>
    <t>Australia</t>
  </si>
  <si>
    <t>Canada</t>
  </si>
  <si>
    <t>Central</t>
  </si>
  <si>
    <t>France</t>
  </si>
  <si>
    <t>Germany</t>
  </si>
  <si>
    <t>Northeast</t>
  </si>
  <si>
    <t>Northwest</t>
  </si>
  <si>
    <t>Southeast</t>
  </si>
  <si>
    <t>Southwest</t>
  </si>
  <si>
    <t>United Kingdom</t>
  </si>
  <si>
    <t>Count of SalesOrderNumber</t>
  </si>
  <si>
    <t>Sum of Profit</t>
  </si>
  <si>
    <t>Average of Sales Amount</t>
  </si>
  <si>
    <t>Adventure Works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</si>
</sst>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0,,&quot;M&quot;"/>
    <numFmt numFmtId="167" formatCode="#,##0,&quot;K&quot;"/>
  </numFmts>
  <fonts count="2" x14ac:knownFonts="1">
    <font>
      <sz val="11"/>
      <color theme="1"/>
      <name val="Calibri"/>
      <family val="2"/>
      <scheme val="minor"/>
    </font>
    <font>
      <b/>
      <sz val="34"/>
      <color theme="0"/>
      <name val="Arial Rounded MT Bold"/>
      <family val="2"/>
    </font>
  </fonts>
  <fills count="4">
    <fill>
      <patternFill patternType="none"/>
    </fill>
    <fill>
      <patternFill patternType="gray125"/>
    </fill>
    <fill>
      <patternFill patternType="solid">
        <fgColor theme="8" tint="-0.249977111117893"/>
        <bgColor indexed="64"/>
      </patternFill>
    </fill>
    <fill>
      <patternFill patternType="solid">
        <fgColor theme="8"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7" fontId="0" fillId="0" borderId="0" xfId="0" applyNumberFormat="1"/>
    <xf numFmtId="2" fontId="0" fillId="0" borderId="0" xfId="0" applyNumberFormat="1"/>
    <xf numFmtId="0" fontId="0" fillId="3" borderId="0" xfId="0" applyFill="1"/>
    <xf numFmtId="0" fontId="1" fillId="2" borderId="0" xfId="0" applyFont="1" applyFill="1" applyAlignment="1">
      <alignment horizontal="center" vertical="center"/>
    </xf>
  </cellXfs>
  <cellStyles count="1">
    <cellStyle name="Normal" xfId="0" builtinId="0"/>
  </cellStyles>
  <dxfs count="9">
    <dxf>
      <numFmt numFmtId="165" formatCode="#,##0.00,,&quot;M&quot;"/>
    </dxf>
    <dxf>
      <numFmt numFmtId="2" formatCode="0.00"/>
    </dxf>
    <dxf>
      <numFmt numFmtId="165" formatCode="#,##0.00,,&quot;M&quot;"/>
    </dxf>
    <dxf>
      <numFmt numFmtId="165" formatCode="#,##0.00,,&quot;M&quot;"/>
    </dxf>
    <dxf>
      <numFmt numFmtId="167" formatCode="#,##0,&quot;K&quot;"/>
    </dxf>
    <dxf>
      <numFmt numFmtId="165" formatCode="#,##0.00,,&quot;M&quot;"/>
    </dxf>
    <dxf>
      <numFmt numFmtId="165" formatCode="#,##0.00,,&quot;M&quot;"/>
    </dxf>
    <dxf>
      <numFmt numFmtId="165" formatCode="#,##0.00,,&quot;M&quot;"/>
    </dxf>
    <dxf>
      <numFmt numFmtId="165"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eetMetadata" Target="metadata.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Project.xlsx]Monthly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#,##0.00,,"M"</c:formatCode>
                <c:ptCount val="12"/>
                <c:pt idx="0">
                  <c:v>1868572.6708999933</c:v>
                </c:pt>
                <c:pt idx="1">
                  <c:v>1744677.8305999935</c:v>
                </c:pt>
                <c:pt idx="2">
                  <c:v>1908589.0547999912</c:v>
                </c:pt>
                <c:pt idx="3">
                  <c:v>1948432.2302999927</c:v>
                </c:pt>
                <c:pt idx="4">
                  <c:v>2205152.2964999937</c:v>
                </c:pt>
                <c:pt idx="5">
                  <c:v>2936177.744199994</c:v>
                </c:pt>
                <c:pt idx="6">
                  <c:v>2412980.5948999943</c:v>
                </c:pt>
                <c:pt idx="7">
                  <c:v>2689540.8764999937</c:v>
                </c:pt>
                <c:pt idx="8">
                  <c:v>2536756.6377999922</c:v>
                </c:pt>
                <c:pt idx="9">
                  <c:v>2916660.8977999855</c:v>
                </c:pt>
                <c:pt idx="10">
                  <c:v>2979421.3901999835</c:v>
                </c:pt>
                <c:pt idx="11">
                  <c:v>3211714.9962000004</c:v>
                </c:pt>
              </c:numCache>
            </c:numRef>
          </c:val>
          <c:smooth val="0"/>
          <c:extLst>
            <c:ext xmlns:c16="http://schemas.microsoft.com/office/drawing/2014/chart" uri="{C3380CC4-5D6E-409C-BE32-E72D297353CC}">
              <c16:uniqueId val="{00000000-1372-4D72-8BF6-FB9D2D8DF7F2}"/>
            </c:ext>
          </c:extLst>
        </c:ser>
        <c:dLbls>
          <c:showLegendKey val="0"/>
          <c:showVal val="0"/>
          <c:showCatName val="0"/>
          <c:showSerName val="0"/>
          <c:showPercent val="0"/>
          <c:showBubbleSize val="0"/>
        </c:dLbls>
        <c:marker val="1"/>
        <c:smooth val="0"/>
        <c:axId val="1875113008"/>
        <c:axId val="1875129808"/>
      </c:lineChart>
      <c:catAx>
        <c:axId val="187511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29808"/>
        <c:crosses val="autoZero"/>
        <c:auto val="1"/>
        <c:lblAlgn val="ctr"/>
        <c:lblOffset val="100"/>
        <c:noMultiLvlLbl val="0"/>
      </c:catAx>
      <c:valAx>
        <c:axId val="187512980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1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Project.xlsx]Yearly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sales'!$B$1</c:f>
              <c:strCache>
                <c:ptCount val="1"/>
                <c:pt idx="0">
                  <c:v>Total</c:v>
                </c:pt>
              </c:strCache>
            </c:strRef>
          </c:tx>
          <c:spPr>
            <a:solidFill>
              <a:schemeClr val="accent1"/>
            </a:solidFill>
            <a:ln>
              <a:noFill/>
            </a:ln>
            <a:effectLst/>
          </c:spPr>
          <c:invertIfNegative val="0"/>
          <c:cat>
            <c:strRef>
              <c:f>'Yearly sales'!$A$2:$A$7</c:f>
              <c:strCache>
                <c:ptCount val="5"/>
                <c:pt idx="0">
                  <c:v>2010</c:v>
                </c:pt>
                <c:pt idx="1">
                  <c:v>2011</c:v>
                </c:pt>
                <c:pt idx="2">
                  <c:v>2012</c:v>
                </c:pt>
                <c:pt idx="3">
                  <c:v>2013</c:v>
                </c:pt>
                <c:pt idx="4">
                  <c:v>2014</c:v>
                </c:pt>
              </c:strCache>
            </c:strRef>
          </c:cat>
          <c:val>
            <c:numRef>
              <c:f>'Yearly sales'!$B$2:$B$7</c:f>
              <c:numCache>
                <c:formatCode>General</c:formatCode>
                <c:ptCount val="5"/>
                <c:pt idx="0">
                  <c:v>43421.03639999999</c:v>
                </c:pt>
                <c:pt idx="1">
                  <c:v>7075525.9290999984</c:v>
                </c:pt>
                <c:pt idx="2">
                  <c:v>5842485.195199999</c:v>
                </c:pt>
                <c:pt idx="3">
                  <c:v>16351550.340000661</c:v>
                </c:pt>
                <c:pt idx="4">
                  <c:v>45694.720000000394</c:v>
                </c:pt>
              </c:numCache>
            </c:numRef>
          </c:val>
          <c:extLst>
            <c:ext xmlns:c16="http://schemas.microsoft.com/office/drawing/2014/chart" uri="{C3380CC4-5D6E-409C-BE32-E72D297353CC}">
              <c16:uniqueId val="{00000000-DBFB-4CBD-981C-F5B597434F98}"/>
            </c:ext>
          </c:extLst>
        </c:ser>
        <c:dLbls>
          <c:showLegendKey val="0"/>
          <c:showVal val="0"/>
          <c:showCatName val="0"/>
          <c:showSerName val="0"/>
          <c:showPercent val="0"/>
          <c:showBubbleSize val="0"/>
        </c:dLbls>
        <c:gapWidth val="219"/>
        <c:overlap val="-27"/>
        <c:axId val="1875114928"/>
        <c:axId val="1875109648"/>
      </c:barChart>
      <c:catAx>
        <c:axId val="187511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09648"/>
        <c:crosses val="autoZero"/>
        <c:auto val="1"/>
        <c:lblAlgn val="ctr"/>
        <c:lblOffset val="100"/>
        <c:noMultiLvlLbl val="0"/>
      </c:catAx>
      <c:valAx>
        <c:axId val="187510964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Project.xlsx]Quarterly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'Quarterly 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747-4B2B-9A0B-7D79816F89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747-4B2B-9A0B-7D79816F8969}"/>
              </c:ext>
            </c:extLst>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3747-4B2B-9A0B-7D79816F8969}"/>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'Quarterly sales'!$A$2:$A$6</c:f>
              <c:strCache>
                <c:ptCount val="4"/>
                <c:pt idx="0">
                  <c:v>Q1</c:v>
                </c:pt>
                <c:pt idx="1">
                  <c:v>Q2</c:v>
                </c:pt>
                <c:pt idx="2">
                  <c:v>Q3</c:v>
                </c:pt>
                <c:pt idx="3">
                  <c:v>Q4</c:v>
                </c:pt>
              </c:strCache>
            </c:strRef>
          </c:cat>
          <c:val>
            <c:numRef>
              <c:f>'Quarterly sales'!$B$2:$B$6</c:f>
              <c:numCache>
                <c:formatCode>General</c:formatCode>
                <c:ptCount val="4"/>
                <c:pt idx="0">
                  <c:v>5521839.5563000245</c:v>
                </c:pt>
                <c:pt idx="1">
                  <c:v>7089762.271000036</c:v>
                </c:pt>
                <c:pt idx="2">
                  <c:v>7639278.1092000483</c:v>
                </c:pt>
                <c:pt idx="3">
                  <c:v>9107797.2842000891</c:v>
                </c:pt>
              </c:numCache>
            </c:numRef>
          </c:val>
          <c:extLst>
            <c:ext xmlns:c16="http://schemas.microsoft.com/office/drawing/2014/chart" uri="{C3380CC4-5D6E-409C-BE32-E72D297353CC}">
              <c16:uniqueId val="{00000000-3747-4B2B-9A0B-7D79816F896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and cost!PivotTable6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wise sales and Production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cost'!$B$1</c:f>
              <c:strCache>
                <c:ptCount val="1"/>
                <c:pt idx="0">
                  <c:v>Sum of Sales Amount</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cost'!$A$2:$A$7</c:f>
              <c:strCache>
                <c:ptCount val="5"/>
                <c:pt idx="0">
                  <c:v>2010</c:v>
                </c:pt>
                <c:pt idx="1">
                  <c:v>2011</c:v>
                </c:pt>
                <c:pt idx="2">
                  <c:v>2012</c:v>
                </c:pt>
                <c:pt idx="3">
                  <c:v>2013</c:v>
                </c:pt>
                <c:pt idx="4">
                  <c:v>2014</c:v>
                </c:pt>
              </c:strCache>
            </c:strRef>
          </c:cat>
          <c:val>
            <c:numRef>
              <c:f>'Sales and cost'!$B$2:$B$7</c:f>
              <c:numCache>
                <c:formatCode>General</c:formatCode>
                <c:ptCount val="5"/>
                <c:pt idx="0">
                  <c:v>43421.03639999999</c:v>
                </c:pt>
                <c:pt idx="1">
                  <c:v>7075525.9290999984</c:v>
                </c:pt>
                <c:pt idx="2">
                  <c:v>5842485.195199999</c:v>
                </c:pt>
                <c:pt idx="3">
                  <c:v>16351550.340000661</c:v>
                </c:pt>
                <c:pt idx="4">
                  <c:v>45694.720000000394</c:v>
                </c:pt>
              </c:numCache>
            </c:numRef>
          </c:val>
          <c:extLst>
            <c:ext xmlns:c16="http://schemas.microsoft.com/office/drawing/2014/chart" uri="{C3380CC4-5D6E-409C-BE32-E72D297353CC}">
              <c16:uniqueId val="{00000000-7B76-4D8E-ADCC-134BD6C160AD}"/>
            </c:ext>
          </c:extLst>
        </c:ser>
        <c:dLbls>
          <c:showLegendKey val="0"/>
          <c:showVal val="0"/>
          <c:showCatName val="0"/>
          <c:showSerName val="0"/>
          <c:showPercent val="0"/>
          <c:showBubbleSize val="0"/>
        </c:dLbls>
        <c:gapWidth val="219"/>
        <c:overlap val="-27"/>
        <c:axId val="1875134128"/>
        <c:axId val="1875126448"/>
      </c:barChart>
      <c:lineChart>
        <c:grouping val="standard"/>
        <c:varyColors val="0"/>
        <c:ser>
          <c:idx val="1"/>
          <c:order val="1"/>
          <c:tx>
            <c:strRef>
              <c:f>'Sales and cost'!$C$1</c:f>
              <c:strCache>
                <c:ptCount val="1"/>
                <c:pt idx="0">
                  <c:v>Sum of Production cost</c:v>
                </c:pt>
              </c:strCache>
            </c:strRef>
          </c:tx>
          <c:spPr>
            <a:ln w="28575" cap="rnd">
              <a:solidFill>
                <a:schemeClr val="accent2"/>
              </a:solidFill>
              <a:round/>
            </a:ln>
            <a:effectLst/>
          </c:spPr>
          <c:marker>
            <c:symbol val="none"/>
          </c:marker>
          <c:cat>
            <c:strRef>
              <c:f>'Sales and cost'!$A$2:$A$7</c:f>
              <c:strCache>
                <c:ptCount val="5"/>
                <c:pt idx="0">
                  <c:v>2010</c:v>
                </c:pt>
                <c:pt idx="1">
                  <c:v>2011</c:v>
                </c:pt>
                <c:pt idx="2">
                  <c:v>2012</c:v>
                </c:pt>
                <c:pt idx="3">
                  <c:v>2013</c:v>
                </c:pt>
                <c:pt idx="4">
                  <c:v>2014</c:v>
                </c:pt>
              </c:strCache>
            </c:strRef>
          </c:cat>
          <c:val>
            <c:numRef>
              <c:f>'Sales and cost'!$C$2:$C$7</c:f>
              <c:numCache>
                <c:formatCode>General</c:formatCode>
                <c:ptCount val="5"/>
                <c:pt idx="0">
                  <c:v>25572.063999999998</c:v>
                </c:pt>
                <c:pt idx="1">
                  <c:v>4231462.1910000006</c:v>
                </c:pt>
                <c:pt idx="2">
                  <c:v>3414478.1693000002</c:v>
                </c:pt>
                <c:pt idx="3">
                  <c:v>9586139.3690000847</c:v>
                </c:pt>
                <c:pt idx="4">
                  <c:v>20141.782400000026</c:v>
                </c:pt>
              </c:numCache>
            </c:numRef>
          </c:val>
          <c:smooth val="0"/>
          <c:extLst>
            <c:ext xmlns:c16="http://schemas.microsoft.com/office/drawing/2014/chart" uri="{C3380CC4-5D6E-409C-BE32-E72D297353CC}">
              <c16:uniqueId val="{00000001-7B76-4D8E-ADCC-134BD6C160AD}"/>
            </c:ext>
          </c:extLst>
        </c:ser>
        <c:dLbls>
          <c:showLegendKey val="0"/>
          <c:showVal val="0"/>
          <c:showCatName val="0"/>
          <c:showSerName val="0"/>
          <c:showPercent val="0"/>
          <c:showBubbleSize val="0"/>
        </c:dLbls>
        <c:marker val="1"/>
        <c:smooth val="0"/>
        <c:axId val="1875134128"/>
        <c:axId val="1875126448"/>
      </c:lineChart>
      <c:catAx>
        <c:axId val="187513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26448"/>
        <c:crosses val="autoZero"/>
        <c:auto val="1"/>
        <c:lblAlgn val="ctr"/>
        <c:lblOffset val="100"/>
        <c:noMultiLvlLbl val="0"/>
      </c:catAx>
      <c:valAx>
        <c:axId val="187512644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10'!$B$1</c:f>
              <c:strCache>
                <c:ptCount val="1"/>
                <c:pt idx="0">
                  <c:v>Total</c:v>
                </c:pt>
              </c:strCache>
            </c:strRef>
          </c:tx>
          <c:spPr>
            <a:solidFill>
              <a:schemeClr val="accent1"/>
            </a:solidFill>
            <a:ln>
              <a:noFill/>
            </a:ln>
            <a:effectLst/>
          </c:spPr>
          <c:invertIfNegative val="0"/>
          <c:cat>
            <c:strRef>
              <c:f>'Top 10'!$A$2:$A$12</c:f>
              <c:strCache>
                <c:ptCount val="10"/>
                <c:pt idx="0">
                  <c:v>Road-150 Red, 62</c:v>
                </c:pt>
                <c:pt idx="1">
                  <c:v>Road-150 Red, 56</c:v>
                </c:pt>
                <c:pt idx="2">
                  <c:v>Road-150 Red, 52</c:v>
                </c:pt>
                <c:pt idx="3">
                  <c:v>Road-150 Red, 48</c:v>
                </c:pt>
                <c:pt idx="4">
                  <c:v>Mountain-200 Silver, 46</c:v>
                </c:pt>
                <c:pt idx="5">
                  <c:v>Mountain-200 Silver, 42</c:v>
                </c:pt>
                <c:pt idx="6">
                  <c:v>Mountain-200 Silver, 38</c:v>
                </c:pt>
                <c:pt idx="7">
                  <c:v>Mountain-200 Black, 46</c:v>
                </c:pt>
                <c:pt idx="8">
                  <c:v>Mountain-200 Black, 42</c:v>
                </c:pt>
                <c:pt idx="9">
                  <c:v>Mountain-200 Black, 38</c:v>
                </c:pt>
              </c:strCache>
            </c:strRef>
          </c:cat>
          <c:val>
            <c:numRef>
              <c:f>'Top 10'!$B$2:$B$12</c:f>
              <c:numCache>
                <c:formatCode>#,##0.00,,"M"</c:formatCode>
                <c:ptCount val="10"/>
                <c:pt idx="0">
                  <c:v>1202298.7199999997</c:v>
                </c:pt>
                <c:pt idx="1">
                  <c:v>1055589.6499999999</c:v>
                </c:pt>
                <c:pt idx="2">
                  <c:v>1080637.5399999998</c:v>
                </c:pt>
                <c:pt idx="3">
                  <c:v>1205876.9899999998</c:v>
                </c:pt>
                <c:pt idx="4">
                  <c:v>1301100.0983999881</c:v>
                </c:pt>
                <c:pt idx="5">
                  <c:v>1257434.5727999893</c:v>
                </c:pt>
                <c:pt idx="6">
                  <c:v>1339462.7903999861</c:v>
                </c:pt>
                <c:pt idx="7">
                  <c:v>1373469.5481999968</c:v>
                </c:pt>
                <c:pt idx="8">
                  <c:v>1363142.0933999806</c:v>
                </c:pt>
                <c:pt idx="9">
                  <c:v>1294866.1411999846</c:v>
                </c:pt>
              </c:numCache>
            </c:numRef>
          </c:val>
          <c:extLst>
            <c:ext xmlns:c16="http://schemas.microsoft.com/office/drawing/2014/chart" uri="{C3380CC4-5D6E-409C-BE32-E72D297353CC}">
              <c16:uniqueId val="{00000000-9949-4EDA-AB9F-79BC7CEC18CC}"/>
            </c:ext>
          </c:extLst>
        </c:ser>
        <c:dLbls>
          <c:showLegendKey val="0"/>
          <c:showVal val="0"/>
          <c:showCatName val="0"/>
          <c:showSerName val="0"/>
          <c:showPercent val="0"/>
          <c:showBubbleSize val="0"/>
        </c:dLbls>
        <c:gapWidth val="150"/>
        <c:overlap val="100"/>
        <c:axId val="1860358272"/>
        <c:axId val="1860364032"/>
      </c:barChart>
      <c:catAx>
        <c:axId val="186035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364032"/>
        <c:crosses val="autoZero"/>
        <c:auto val="1"/>
        <c:lblAlgn val="ctr"/>
        <c:lblOffset val="100"/>
        <c:noMultiLvlLbl val="0"/>
      </c:catAx>
      <c:valAx>
        <c:axId val="1860364032"/>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35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'Top 10'!$B$22</c:f>
              <c:strCache>
                <c:ptCount val="1"/>
                <c:pt idx="0">
                  <c:v>Total</c:v>
                </c:pt>
              </c:strCache>
            </c:strRef>
          </c:tx>
          <c:spPr>
            <a:solidFill>
              <a:schemeClr val="accent1"/>
            </a:solidFill>
            <a:ln>
              <a:noFill/>
            </a:ln>
            <a:effectLst/>
          </c:spPr>
          <c:invertIfNegative val="0"/>
          <c:cat>
            <c:strRef>
              <c:f>'Top 10'!$A$23:$A$28</c:f>
              <c:strCache>
                <c:ptCount val="5"/>
                <c:pt idx="0">
                  <c:v>Jordan Turner</c:v>
                </c:pt>
                <c:pt idx="1">
                  <c:v>Kaitlyn Henderson</c:v>
                </c:pt>
                <c:pt idx="2">
                  <c:v>Margaret He</c:v>
                </c:pt>
                <c:pt idx="3">
                  <c:v>Nichole Nara</c:v>
                </c:pt>
                <c:pt idx="4">
                  <c:v>Willie Xu</c:v>
                </c:pt>
              </c:strCache>
            </c:strRef>
          </c:cat>
          <c:val>
            <c:numRef>
              <c:f>'Top 10'!$B$23:$B$28</c:f>
              <c:numCache>
                <c:formatCode>General</c:formatCode>
                <c:ptCount val="5"/>
                <c:pt idx="0">
                  <c:v>15999.099599999998</c:v>
                </c:pt>
                <c:pt idx="1">
                  <c:v>13294.27</c:v>
                </c:pt>
                <c:pt idx="2">
                  <c:v>13269.27</c:v>
                </c:pt>
                <c:pt idx="3">
                  <c:v>13295.380000000001</c:v>
                </c:pt>
                <c:pt idx="4">
                  <c:v>13490.059600000001</c:v>
                </c:pt>
              </c:numCache>
            </c:numRef>
          </c:val>
          <c:extLst>
            <c:ext xmlns:c16="http://schemas.microsoft.com/office/drawing/2014/chart" uri="{C3380CC4-5D6E-409C-BE32-E72D297353CC}">
              <c16:uniqueId val="{00000000-FD69-447A-8B80-F82987A76824}"/>
            </c:ext>
          </c:extLst>
        </c:ser>
        <c:dLbls>
          <c:showLegendKey val="0"/>
          <c:showVal val="0"/>
          <c:showCatName val="0"/>
          <c:showSerName val="0"/>
          <c:showPercent val="0"/>
          <c:showBubbleSize val="0"/>
        </c:dLbls>
        <c:gapWidth val="150"/>
        <c:overlap val="100"/>
        <c:axId val="622458368"/>
        <c:axId val="622443008"/>
      </c:barChart>
      <c:catAx>
        <c:axId val="6224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43008"/>
        <c:crosses val="autoZero"/>
        <c:auto val="1"/>
        <c:lblAlgn val="ctr"/>
        <c:lblOffset val="100"/>
        <c:noMultiLvlLbl val="0"/>
      </c:catAx>
      <c:valAx>
        <c:axId val="622443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4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'Top 10'!$B$38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10'!$A$39:$A$49</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'Top 10'!$B$39:$B$49</c:f>
              <c:numCache>
                <c:formatCode>General</c:formatCode>
                <c:ptCount val="10"/>
                <c:pt idx="0">
                  <c:v>9061000.5844003689</c:v>
                </c:pt>
                <c:pt idx="1">
                  <c:v>1977844.8620999868</c:v>
                </c:pt>
                <c:pt idx="2">
                  <c:v>3000.8296</c:v>
                </c:pt>
                <c:pt idx="3">
                  <c:v>2644017.7142999973</c:v>
                </c:pt>
                <c:pt idx="4">
                  <c:v>2894312.3382000043</c:v>
                </c:pt>
                <c:pt idx="5">
                  <c:v>6532.4681999999957</c:v>
                </c:pt>
                <c:pt idx="6">
                  <c:v>3649866.5512000145</c:v>
                </c:pt>
                <c:pt idx="7">
                  <c:v>12238.8496</c:v>
                </c:pt>
                <c:pt idx="8">
                  <c:v>5718150.8122004298</c:v>
                </c:pt>
                <c:pt idx="9">
                  <c:v>3391712.2109000213</c:v>
                </c:pt>
              </c:numCache>
            </c:numRef>
          </c:val>
          <c:extLst>
            <c:ext xmlns:c16="http://schemas.microsoft.com/office/drawing/2014/chart" uri="{C3380CC4-5D6E-409C-BE32-E72D297353CC}">
              <c16:uniqueId val="{00000000-071D-4603-8D14-8090F2282AA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Project.xlsx]Monthly sales!PivotTable3</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Month</a:t>
            </a:r>
            <a:r>
              <a:rPr lang="en-US" sz="1800" b="1" baseline="0">
                <a:solidFill>
                  <a:schemeClr val="tx1"/>
                </a:solidFill>
              </a:rPr>
              <a:t> wise Sales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#,##0.00,,"M"</c:formatCode>
                <c:ptCount val="12"/>
                <c:pt idx="0">
                  <c:v>1868572.6708999933</c:v>
                </c:pt>
                <c:pt idx="1">
                  <c:v>1744677.8305999935</c:v>
                </c:pt>
                <c:pt idx="2">
                  <c:v>1908589.0547999912</c:v>
                </c:pt>
                <c:pt idx="3">
                  <c:v>1948432.2302999927</c:v>
                </c:pt>
                <c:pt idx="4">
                  <c:v>2205152.2964999937</c:v>
                </c:pt>
                <c:pt idx="5">
                  <c:v>2936177.744199994</c:v>
                </c:pt>
                <c:pt idx="6">
                  <c:v>2412980.5948999943</c:v>
                </c:pt>
                <c:pt idx="7">
                  <c:v>2689540.8764999937</c:v>
                </c:pt>
                <c:pt idx="8">
                  <c:v>2536756.6377999922</c:v>
                </c:pt>
                <c:pt idx="9">
                  <c:v>2916660.8977999855</c:v>
                </c:pt>
                <c:pt idx="10">
                  <c:v>2979421.3901999835</c:v>
                </c:pt>
                <c:pt idx="11">
                  <c:v>3211714.9962000004</c:v>
                </c:pt>
              </c:numCache>
            </c:numRef>
          </c:val>
          <c:smooth val="0"/>
          <c:extLst>
            <c:ext xmlns:c16="http://schemas.microsoft.com/office/drawing/2014/chart" uri="{C3380CC4-5D6E-409C-BE32-E72D297353CC}">
              <c16:uniqueId val="{00000000-58D6-4A38-9DE5-FE63F02BA355}"/>
            </c:ext>
          </c:extLst>
        </c:ser>
        <c:dLbls>
          <c:showLegendKey val="0"/>
          <c:showVal val="0"/>
          <c:showCatName val="0"/>
          <c:showSerName val="0"/>
          <c:showPercent val="0"/>
          <c:showBubbleSize val="0"/>
        </c:dLbls>
        <c:marker val="1"/>
        <c:smooth val="0"/>
        <c:axId val="1875113008"/>
        <c:axId val="1875129808"/>
      </c:lineChart>
      <c:catAx>
        <c:axId val="187511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129808"/>
        <c:crosses val="autoZero"/>
        <c:auto val="1"/>
        <c:lblAlgn val="ctr"/>
        <c:lblOffset val="100"/>
        <c:noMultiLvlLbl val="0"/>
      </c:catAx>
      <c:valAx>
        <c:axId val="187512980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11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Project.xlsx]Yearly sales!PivotTable4</c:name>
    <c:fmtId val="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Year wise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'Yearly sales'!$B$1</c:f>
              <c:strCache>
                <c:ptCount val="1"/>
                <c:pt idx="0">
                  <c:v>Total</c:v>
                </c:pt>
              </c:strCache>
            </c:strRef>
          </c:tx>
          <c:spPr>
            <a:solidFill>
              <a:schemeClr val="accent1"/>
            </a:solidFill>
            <a:ln>
              <a:noFill/>
            </a:ln>
            <a:effectLst/>
          </c:spPr>
          <c:invertIfNegative val="0"/>
          <c:cat>
            <c:strRef>
              <c:f>'Yearly sales'!$A$2:$A$7</c:f>
              <c:strCache>
                <c:ptCount val="5"/>
                <c:pt idx="0">
                  <c:v>2010</c:v>
                </c:pt>
                <c:pt idx="1">
                  <c:v>2011</c:v>
                </c:pt>
                <c:pt idx="2">
                  <c:v>2012</c:v>
                </c:pt>
                <c:pt idx="3">
                  <c:v>2013</c:v>
                </c:pt>
                <c:pt idx="4">
                  <c:v>2014</c:v>
                </c:pt>
              </c:strCache>
            </c:strRef>
          </c:cat>
          <c:val>
            <c:numRef>
              <c:f>'Yearly sales'!$B$2:$B$7</c:f>
              <c:numCache>
                <c:formatCode>General</c:formatCode>
                <c:ptCount val="5"/>
                <c:pt idx="0">
                  <c:v>43421.03639999999</c:v>
                </c:pt>
                <c:pt idx="1">
                  <c:v>7075525.9290999984</c:v>
                </c:pt>
                <c:pt idx="2">
                  <c:v>5842485.195199999</c:v>
                </c:pt>
                <c:pt idx="3">
                  <c:v>16351550.340000661</c:v>
                </c:pt>
                <c:pt idx="4">
                  <c:v>45694.720000000394</c:v>
                </c:pt>
              </c:numCache>
            </c:numRef>
          </c:val>
          <c:extLst>
            <c:ext xmlns:c16="http://schemas.microsoft.com/office/drawing/2014/chart" uri="{C3380CC4-5D6E-409C-BE32-E72D297353CC}">
              <c16:uniqueId val="{00000000-9E32-4B15-9EB2-697DE3F321A4}"/>
            </c:ext>
          </c:extLst>
        </c:ser>
        <c:dLbls>
          <c:showLegendKey val="0"/>
          <c:showVal val="0"/>
          <c:showCatName val="0"/>
          <c:showSerName val="0"/>
          <c:showPercent val="0"/>
          <c:showBubbleSize val="0"/>
        </c:dLbls>
        <c:gapWidth val="219"/>
        <c:overlap val="-27"/>
        <c:axId val="1875114928"/>
        <c:axId val="1875109648"/>
      </c:barChart>
      <c:catAx>
        <c:axId val="187511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109648"/>
        <c:crosses val="autoZero"/>
        <c:auto val="1"/>
        <c:lblAlgn val="ctr"/>
        <c:lblOffset val="100"/>
        <c:noMultiLvlLbl val="0"/>
      </c:catAx>
      <c:valAx>
        <c:axId val="187510964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511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Project.xlsx]Quarterly sales!PivotTable5</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Quarter Wise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'Quarterly 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A6-4EE3-A282-E9E5C5DAA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A6-4EE3-A282-E9E5C5DAAA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A6-4EE3-A282-E9E5C5DAAA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A6-4EE3-A282-E9E5C5DAAA5B}"/>
              </c:ext>
            </c:extLst>
          </c:dPt>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'Quarterly sales'!$A$2:$A$6</c:f>
              <c:strCache>
                <c:ptCount val="4"/>
                <c:pt idx="0">
                  <c:v>Q1</c:v>
                </c:pt>
                <c:pt idx="1">
                  <c:v>Q2</c:v>
                </c:pt>
                <c:pt idx="2">
                  <c:v>Q3</c:v>
                </c:pt>
                <c:pt idx="3">
                  <c:v>Q4</c:v>
                </c:pt>
              </c:strCache>
            </c:strRef>
          </c:cat>
          <c:val>
            <c:numRef>
              <c:f>'Quarterly sales'!$B$2:$B$6</c:f>
              <c:numCache>
                <c:formatCode>General</c:formatCode>
                <c:ptCount val="4"/>
                <c:pt idx="0">
                  <c:v>5521839.5563000245</c:v>
                </c:pt>
                <c:pt idx="1">
                  <c:v>7089762.271000036</c:v>
                </c:pt>
                <c:pt idx="2">
                  <c:v>7639278.1092000483</c:v>
                </c:pt>
                <c:pt idx="3">
                  <c:v>9107797.2842000891</c:v>
                </c:pt>
              </c:numCache>
            </c:numRef>
          </c:val>
          <c:extLst>
            <c:ext xmlns:c16="http://schemas.microsoft.com/office/drawing/2014/chart" uri="{C3380CC4-5D6E-409C-BE32-E72D297353CC}">
              <c16:uniqueId val="{00000008-3AA6-4EE3-A282-E9E5C5DAAA5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and cost!PivotTable6</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Year</a:t>
            </a:r>
            <a:r>
              <a:rPr lang="en-IN" sz="1600" b="1" baseline="0">
                <a:solidFill>
                  <a:schemeClr val="tx1"/>
                </a:solidFill>
              </a:rPr>
              <a:t> wise sales and Production Cost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and cost'!$B$1</c:f>
              <c:strCache>
                <c:ptCount val="1"/>
                <c:pt idx="0">
                  <c:v>Sum of Sales Amount</c:v>
                </c:pt>
              </c:strCache>
            </c:strRef>
          </c:tx>
          <c:spPr>
            <a:solidFill>
              <a:schemeClr val="accent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cost'!$A$2:$A$7</c:f>
              <c:strCache>
                <c:ptCount val="5"/>
                <c:pt idx="0">
                  <c:v>2010</c:v>
                </c:pt>
                <c:pt idx="1">
                  <c:v>2011</c:v>
                </c:pt>
                <c:pt idx="2">
                  <c:v>2012</c:v>
                </c:pt>
                <c:pt idx="3">
                  <c:v>2013</c:v>
                </c:pt>
                <c:pt idx="4">
                  <c:v>2014</c:v>
                </c:pt>
              </c:strCache>
            </c:strRef>
          </c:cat>
          <c:val>
            <c:numRef>
              <c:f>'Sales and cost'!$B$2:$B$7</c:f>
              <c:numCache>
                <c:formatCode>General</c:formatCode>
                <c:ptCount val="5"/>
                <c:pt idx="0">
                  <c:v>43421.03639999999</c:v>
                </c:pt>
                <c:pt idx="1">
                  <c:v>7075525.9290999984</c:v>
                </c:pt>
                <c:pt idx="2">
                  <c:v>5842485.195199999</c:v>
                </c:pt>
                <c:pt idx="3">
                  <c:v>16351550.340000661</c:v>
                </c:pt>
                <c:pt idx="4">
                  <c:v>45694.720000000394</c:v>
                </c:pt>
              </c:numCache>
            </c:numRef>
          </c:val>
          <c:extLst>
            <c:ext xmlns:c16="http://schemas.microsoft.com/office/drawing/2014/chart" uri="{C3380CC4-5D6E-409C-BE32-E72D297353CC}">
              <c16:uniqueId val="{00000000-FD35-46D5-9835-A8948A0D0FD2}"/>
            </c:ext>
          </c:extLst>
        </c:ser>
        <c:dLbls>
          <c:showLegendKey val="0"/>
          <c:showVal val="0"/>
          <c:showCatName val="0"/>
          <c:showSerName val="0"/>
          <c:showPercent val="0"/>
          <c:showBubbleSize val="0"/>
        </c:dLbls>
        <c:gapWidth val="219"/>
        <c:overlap val="-27"/>
        <c:axId val="1875134128"/>
        <c:axId val="1875126448"/>
      </c:barChart>
      <c:lineChart>
        <c:grouping val="standard"/>
        <c:varyColors val="0"/>
        <c:ser>
          <c:idx val="1"/>
          <c:order val="1"/>
          <c:tx>
            <c:strRef>
              <c:f>'Sales and cost'!$C$1</c:f>
              <c:strCache>
                <c:ptCount val="1"/>
                <c:pt idx="0">
                  <c:v>Sum of Production cost</c:v>
                </c:pt>
              </c:strCache>
            </c:strRef>
          </c:tx>
          <c:spPr>
            <a:ln w="28575" cap="rnd">
              <a:solidFill>
                <a:schemeClr val="accent2"/>
              </a:solidFill>
              <a:round/>
            </a:ln>
            <a:effectLst/>
          </c:spPr>
          <c:marker>
            <c:symbol val="none"/>
          </c:marker>
          <c:cat>
            <c:strRef>
              <c:f>'Sales and cost'!$A$2:$A$7</c:f>
              <c:strCache>
                <c:ptCount val="5"/>
                <c:pt idx="0">
                  <c:v>2010</c:v>
                </c:pt>
                <c:pt idx="1">
                  <c:v>2011</c:v>
                </c:pt>
                <c:pt idx="2">
                  <c:v>2012</c:v>
                </c:pt>
                <c:pt idx="3">
                  <c:v>2013</c:v>
                </c:pt>
                <c:pt idx="4">
                  <c:v>2014</c:v>
                </c:pt>
              </c:strCache>
            </c:strRef>
          </c:cat>
          <c:val>
            <c:numRef>
              <c:f>'Sales and cost'!$C$2:$C$7</c:f>
              <c:numCache>
                <c:formatCode>General</c:formatCode>
                <c:ptCount val="5"/>
                <c:pt idx="0">
                  <c:v>25572.063999999998</c:v>
                </c:pt>
                <c:pt idx="1">
                  <c:v>4231462.1910000006</c:v>
                </c:pt>
                <c:pt idx="2">
                  <c:v>3414478.1693000002</c:v>
                </c:pt>
                <c:pt idx="3">
                  <c:v>9586139.3690000847</c:v>
                </c:pt>
                <c:pt idx="4">
                  <c:v>20141.782400000026</c:v>
                </c:pt>
              </c:numCache>
            </c:numRef>
          </c:val>
          <c:smooth val="0"/>
          <c:extLst>
            <c:ext xmlns:c16="http://schemas.microsoft.com/office/drawing/2014/chart" uri="{C3380CC4-5D6E-409C-BE32-E72D297353CC}">
              <c16:uniqueId val="{00000001-FD35-46D5-9835-A8948A0D0FD2}"/>
            </c:ext>
          </c:extLst>
        </c:ser>
        <c:dLbls>
          <c:showLegendKey val="0"/>
          <c:showVal val="0"/>
          <c:showCatName val="0"/>
          <c:showSerName val="0"/>
          <c:showPercent val="0"/>
          <c:showBubbleSize val="0"/>
        </c:dLbls>
        <c:marker val="1"/>
        <c:smooth val="0"/>
        <c:axId val="1875134128"/>
        <c:axId val="1875126448"/>
      </c:lineChart>
      <c:catAx>
        <c:axId val="187513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126448"/>
        <c:crosses val="autoZero"/>
        <c:auto val="1"/>
        <c:lblAlgn val="ctr"/>
        <c:lblOffset val="100"/>
        <c:noMultiLvlLbl val="0"/>
      </c:catAx>
      <c:valAx>
        <c:axId val="187512644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1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10!PivotTable9</c:name>
    <c:fmtId val="6"/>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Region</a:t>
            </a:r>
            <a:r>
              <a:rPr lang="en-US" sz="1600" b="1" baseline="0">
                <a:solidFill>
                  <a:schemeClr val="tx1"/>
                </a:solidFill>
              </a:rPr>
              <a:t> wise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'Top 10'!$B$38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58-4858-8E1E-8EAEB918DC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58-4858-8E1E-8EAEB918DC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58-4858-8E1E-8EAEB918DC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58-4858-8E1E-8EAEB918DC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58-4858-8E1E-8EAEB918DC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58-4858-8E1E-8EAEB918DC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58-4858-8E1E-8EAEB918DC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58-4858-8E1E-8EAEB918DC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58-4858-8E1E-8EAEB918DC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58-4858-8E1E-8EAEB918DCF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10'!$A$39:$A$49</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'Top 10'!$B$39:$B$49</c:f>
              <c:numCache>
                <c:formatCode>General</c:formatCode>
                <c:ptCount val="10"/>
                <c:pt idx="0">
                  <c:v>9061000.5844003689</c:v>
                </c:pt>
                <c:pt idx="1">
                  <c:v>1977844.8620999868</c:v>
                </c:pt>
                <c:pt idx="2">
                  <c:v>3000.8296</c:v>
                </c:pt>
                <c:pt idx="3">
                  <c:v>2644017.7142999973</c:v>
                </c:pt>
                <c:pt idx="4">
                  <c:v>2894312.3382000043</c:v>
                </c:pt>
                <c:pt idx="5">
                  <c:v>6532.4681999999957</c:v>
                </c:pt>
                <c:pt idx="6">
                  <c:v>3649866.5512000145</c:v>
                </c:pt>
                <c:pt idx="7">
                  <c:v>12238.8496</c:v>
                </c:pt>
                <c:pt idx="8">
                  <c:v>5718150.8122004298</c:v>
                </c:pt>
                <c:pt idx="9">
                  <c:v>3391712.2109000213</c:v>
                </c:pt>
              </c:numCache>
            </c:numRef>
          </c:val>
          <c:extLst>
            <c:ext xmlns:c16="http://schemas.microsoft.com/office/drawing/2014/chart" uri="{C3380CC4-5D6E-409C-BE32-E72D297353CC}">
              <c16:uniqueId val="{00000014-2058-4858-8E1E-8EAEB918DCF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10 Products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10'!$B$1</c:f>
              <c:strCache>
                <c:ptCount val="1"/>
                <c:pt idx="0">
                  <c:v>Total</c:v>
                </c:pt>
              </c:strCache>
            </c:strRef>
          </c:tx>
          <c:spPr>
            <a:solidFill>
              <a:schemeClr val="accent1"/>
            </a:solidFill>
            <a:ln>
              <a:noFill/>
            </a:ln>
            <a:effectLst/>
          </c:spPr>
          <c:invertIfNegative val="0"/>
          <c:cat>
            <c:strRef>
              <c:f>'Top 10'!$A$2:$A$12</c:f>
              <c:strCache>
                <c:ptCount val="10"/>
                <c:pt idx="0">
                  <c:v>Road-150 Red, 62</c:v>
                </c:pt>
                <c:pt idx="1">
                  <c:v>Road-150 Red, 56</c:v>
                </c:pt>
                <c:pt idx="2">
                  <c:v>Road-150 Red, 52</c:v>
                </c:pt>
                <c:pt idx="3">
                  <c:v>Road-150 Red, 48</c:v>
                </c:pt>
                <c:pt idx="4">
                  <c:v>Mountain-200 Silver, 46</c:v>
                </c:pt>
                <c:pt idx="5">
                  <c:v>Mountain-200 Silver, 42</c:v>
                </c:pt>
                <c:pt idx="6">
                  <c:v>Mountain-200 Silver, 38</c:v>
                </c:pt>
                <c:pt idx="7">
                  <c:v>Mountain-200 Black, 46</c:v>
                </c:pt>
                <c:pt idx="8">
                  <c:v>Mountain-200 Black, 42</c:v>
                </c:pt>
                <c:pt idx="9">
                  <c:v>Mountain-200 Black, 38</c:v>
                </c:pt>
              </c:strCache>
            </c:strRef>
          </c:cat>
          <c:val>
            <c:numRef>
              <c:f>'Top 10'!$B$2:$B$12</c:f>
              <c:numCache>
                <c:formatCode>#,##0.00,,"M"</c:formatCode>
                <c:ptCount val="10"/>
                <c:pt idx="0">
                  <c:v>1202298.7199999997</c:v>
                </c:pt>
                <c:pt idx="1">
                  <c:v>1055589.6499999999</c:v>
                </c:pt>
                <c:pt idx="2">
                  <c:v>1080637.5399999998</c:v>
                </c:pt>
                <c:pt idx="3">
                  <c:v>1205876.9899999998</c:v>
                </c:pt>
                <c:pt idx="4">
                  <c:v>1301100.0983999881</c:v>
                </c:pt>
                <c:pt idx="5">
                  <c:v>1257434.5727999893</c:v>
                </c:pt>
                <c:pt idx="6">
                  <c:v>1339462.7903999861</c:v>
                </c:pt>
                <c:pt idx="7">
                  <c:v>1373469.5481999968</c:v>
                </c:pt>
                <c:pt idx="8">
                  <c:v>1363142.0933999806</c:v>
                </c:pt>
                <c:pt idx="9">
                  <c:v>1294866.1411999846</c:v>
                </c:pt>
              </c:numCache>
            </c:numRef>
          </c:val>
          <c:extLst>
            <c:ext xmlns:c16="http://schemas.microsoft.com/office/drawing/2014/chart" uri="{C3380CC4-5D6E-409C-BE32-E72D297353CC}">
              <c16:uniqueId val="{00000000-96C1-49DC-AE77-B9DBD213F154}"/>
            </c:ext>
          </c:extLst>
        </c:ser>
        <c:dLbls>
          <c:showLegendKey val="0"/>
          <c:showVal val="0"/>
          <c:showCatName val="0"/>
          <c:showSerName val="0"/>
          <c:showPercent val="0"/>
          <c:showBubbleSize val="0"/>
        </c:dLbls>
        <c:gapWidth val="150"/>
        <c:overlap val="100"/>
        <c:axId val="1860358272"/>
        <c:axId val="1860364032"/>
      </c:barChart>
      <c:catAx>
        <c:axId val="186035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0364032"/>
        <c:crosses val="autoZero"/>
        <c:auto val="1"/>
        <c:lblAlgn val="ctr"/>
        <c:lblOffset val="100"/>
        <c:noMultiLvlLbl val="0"/>
      </c:catAx>
      <c:valAx>
        <c:axId val="1860364032"/>
        <c:scaling>
          <c:orientation val="minMax"/>
        </c:scaling>
        <c:delete val="0"/>
        <c:axPos val="b"/>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035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Project.xlsx]Top 10!PivotTable8</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5 Customers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10'!$B$22</c:f>
              <c:strCache>
                <c:ptCount val="1"/>
                <c:pt idx="0">
                  <c:v>Total</c:v>
                </c:pt>
              </c:strCache>
            </c:strRef>
          </c:tx>
          <c:spPr>
            <a:solidFill>
              <a:schemeClr val="accent1"/>
            </a:solidFill>
            <a:ln>
              <a:noFill/>
            </a:ln>
            <a:effectLst/>
          </c:spPr>
          <c:invertIfNegative val="0"/>
          <c:cat>
            <c:strRef>
              <c:f>'Top 10'!$A$23:$A$28</c:f>
              <c:strCache>
                <c:ptCount val="5"/>
                <c:pt idx="0">
                  <c:v>Jordan Turner</c:v>
                </c:pt>
                <c:pt idx="1">
                  <c:v>Kaitlyn Henderson</c:v>
                </c:pt>
                <c:pt idx="2">
                  <c:v>Margaret He</c:v>
                </c:pt>
                <c:pt idx="3">
                  <c:v>Nichole Nara</c:v>
                </c:pt>
                <c:pt idx="4">
                  <c:v>Willie Xu</c:v>
                </c:pt>
              </c:strCache>
            </c:strRef>
          </c:cat>
          <c:val>
            <c:numRef>
              <c:f>'Top 10'!$B$23:$B$28</c:f>
              <c:numCache>
                <c:formatCode>General</c:formatCode>
                <c:ptCount val="5"/>
                <c:pt idx="0">
                  <c:v>15999.099599999998</c:v>
                </c:pt>
                <c:pt idx="1">
                  <c:v>13294.27</c:v>
                </c:pt>
                <c:pt idx="2">
                  <c:v>13269.27</c:v>
                </c:pt>
                <c:pt idx="3">
                  <c:v>13295.380000000001</c:v>
                </c:pt>
                <c:pt idx="4">
                  <c:v>13490.059600000001</c:v>
                </c:pt>
              </c:numCache>
            </c:numRef>
          </c:val>
          <c:extLst>
            <c:ext xmlns:c16="http://schemas.microsoft.com/office/drawing/2014/chart" uri="{C3380CC4-5D6E-409C-BE32-E72D297353CC}">
              <c16:uniqueId val="{00000000-93DB-408C-8B79-48531BE81065}"/>
            </c:ext>
          </c:extLst>
        </c:ser>
        <c:dLbls>
          <c:showLegendKey val="0"/>
          <c:showVal val="0"/>
          <c:showCatName val="0"/>
          <c:showSerName val="0"/>
          <c:showPercent val="0"/>
          <c:showBubbleSize val="0"/>
        </c:dLbls>
        <c:gapWidth val="165"/>
        <c:axId val="622458368"/>
        <c:axId val="622443008"/>
      </c:barChart>
      <c:catAx>
        <c:axId val="6224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2443008"/>
        <c:crosses val="autoZero"/>
        <c:auto val="1"/>
        <c:lblAlgn val="ctr"/>
        <c:lblOffset val="100"/>
        <c:noMultiLvlLbl val="0"/>
      </c:catAx>
      <c:valAx>
        <c:axId val="622443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24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3.svg"/><Relationship Id="rId4" Type="http://schemas.openxmlformats.org/officeDocument/2006/relationships/chart" Target="../charts/chart11.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579120</xdr:colOff>
      <xdr:row>0</xdr:row>
      <xdr:rowOff>175260</xdr:rowOff>
    </xdr:from>
    <xdr:to>
      <xdr:col>11</xdr:col>
      <xdr:colOff>274320</xdr:colOff>
      <xdr:row>15</xdr:row>
      <xdr:rowOff>175260</xdr:rowOff>
    </xdr:to>
    <xdr:graphicFrame macro="">
      <xdr:nvGraphicFramePr>
        <xdr:cNvPr id="2" name="Chart 1">
          <a:extLst>
            <a:ext uri="{FF2B5EF4-FFF2-40B4-BE49-F238E27FC236}">
              <a16:creationId xmlns:a16="http://schemas.microsoft.com/office/drawing/2014/main" id="{B7C6AE81-FC80-6E87-C8A1-48547D748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453390</xdr:colOff>
      <xdr:row>2</xdr:row>
      <xdr:rowOff>152400</xdr:rowOff>
    </xdr:from>
    <xdr:to>
      <xdr:col>10</xdr:col>
      <xdr:colOff>148590</xdr:colOff>
      <xdr:row>17</xdr:row>
      <xdr:rowOff>152400</xdr:rowOff>
    </xdr:to>
    <xdr:graphicFrame macro="">
      <xdr:nvGraphicFramePr>
        <xdr:cNvPr id="2" name="Chart 1">
          <a:extLst>
            <a:ext uri="{FF2B5EF4-FFF2-40B4-BE49-F238E27FC236}">
              <a16:creationId xmlns:a16="http://schemas.microsoft.com/office/drawing/2014/main" id="{8C23A274-39C1-A2EF-18FA-949BEA9F3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102870</xdr:colOff>
      <xdr:row>2</xdr:row>
      <xdr:rowOff>7620</xdr:rowOff>
    </xdr:from>
    <xdr:to>
      <xdr:col>10</xdr:col>
      <xdr:colOff>407670</xdr:colOff>
      <xdr:row>17</xdr:row>
      <xdr:rowOff>7620</xdr:rowOff>
    </xdr:to>
    <xdr:graphicFrame macro="">
      <xdr:nvGraphicFramePr>
        <xdr:cNvPr id="2" name="Chart 1">
          <a:extLst>
            <a:ext uri="{FF2B5EF4-FFF2-40B4-BE49-F238E27FC236}">
              <a16:creationId xmlns:a16="http://schemas.microsoft.com/office/drawing/2014/main" id="{38E852F0-604C-D6BE-2C77-3C45DEBC0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445770</xdr:colOff>
      <xdr:row>4</xdr:row>
      <xdr:rowOff>91440</xdr:rowOff>
    </xdr:from>
    <xdr:to>
      <xdr:col>11</xdr:col>
      <xdr:colOff>140970</xdr:colOff>
      <xdr:row>19</xdr:row>
      <xdr:rowOff>91440</xdr:rowOff>
    </xdr:to>
    <xdr:graphicFrame macro="">
      <xdr:nvGraphicFramePr>
        <xdr:cNvPr id="2" name="Chart 1">
          <a:extLst>
            <a:ext uri="{FF2B5EF4-FFF2-40B4-BE49-F238E27FC236}">
              <a16:creationId xmlns:a16="http://schemas.microsoft.com/office/drawing/2014/main" id="{588A9FC3-74CC-31C8-6200-A33C5E35D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224790</xdr:colOff>
      <xdr:row>0</xdr:row>
      <xdr:rowOff>129540</xdr:rowOff>
    </xdr:from>
    <xdr:to>
      <xdr:col>10</xdr:col>
      <xdr:colOff>529590</xdr:colOff>
      <xdr:row>15</xdr:row>
      <xdr:rowOff>129540</xdr:rowOff>
    </xdr:to>
    <xdr:graphicFrame macro="">
      <xdr:nvGraphicFramePr>
        <xdr:cNvPr id="3" name="Chart 2">
          <a:extLst>
            <a:ext uri="{FF2B5EF4-FFF2-40B4-BE49-F238E27FC236}">
              <a16:creationId xmlns:a16="http://schemas.microsoft.com/office/drawing/2014/main" id="{C8060449-2514-072B-3A3D-659D87A08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125730</xdr:colOff>
      <xdr:row>18</xdr:row>
      <xdr:rowOff>38100</xdr:rowOff>
    </xdr:from>
    <xdr:to>
      <xdr:col>10</xdr:col>
      <xdr:colOff>430530</xdr:colOff>
      <xdr:row>33</xdr:row>
      <xdr:rowOff>38100</xdr:rowOff>
    </xdr:to>
    <xdr:graphicFrame macro="">
      <xdr:nvGraphicFramePr>
        <xdr:cNvPr id="4" name="Chart 3">
          <a:extLst>
            <a:ext uri="{FF2B5EF4-FFF2-40B4-BE49-F238E27FC236}">
              <a16:creationId xmlns:a16="http://schemas.microsoft.com/office/drawing/2014/main" id="{2AF610AD-809B-2097-FE76-E3AEC1747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365760</xdr:colOff>
      <xdr:row>37</xdr:row>
      <xdr:rowOff>60960</xdr:rowOff>
    </xdr:from>
    <xdr:to>
      <xdr:col>11</xdr:col>
      <xdr:colOff>60960</xdr:colOff>
      <xdr:row>52</xdr:row>
      <xdr:rowOff>60960</xdr:rowOff>
    </xdr:to>
    <xdr:graphicFrame macro="">
      <xdr:nvGraphicFramePr>
        <xdr:cNvPr id="6" name="Chart 5">
          <a:extLst>
            <a:ext uri="{FF2B5EF4-FFF2-40B4-BE49-F238E27FC236}">
              <a16:creationId xmlns:a16="http://schemas.microsoft.com/office/drawing/2014/main" id="{AFFCFF5B-BEC9-9A89-F29E-356059DCF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297180</xdr:colOff>
      <xdr:row>2</xdr:row>
      <xdr:rowOff>22860</xdr:rowOff>
    </xdr:from>
    <xdr:to>
      <xdr:col>18</xdr:col>
      <xdr:colOff>129540</xdr:colOff>
      <xdr:row>8</xdr:row>
      <xdr:rowOff>68580</xdr:rowOff>
    </xdr:to>
    <xdr:sp macro="" textlink="">
      <xdr:nvSpPr>
        <xdr:cNvPr id="2" name="Rectangle 1">
          <a:extLst>
            <a:ext uri="{FF2B5EF4-FFF2-40B4-BE49-F238E27FC236}">
              <a16:creationId xmlns:a16="http://schemas.microsoft.com/office/drawing/2014/main" id="{13282BDC-620D-F75B-AB68-D9DAFCCD9D10}"/>
            </a:ext>
          </a:extLst>
        </xdr:cNvPr>
        <xdr:cNvSpPr/>
      </xdr:nvSpPr>
      <xdr:spPr>
        <a:xfrm>
          <a:off x="3375660" y="388620"/>
          <a:ext cx="8976360" cy="1143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ln>
              <a:solidFill>
                <a:schemeClr val="bg1"/>
              </a:solidFill>
            </a:ln>
          </a:endParaRPr>
        </a:p>
      </xdr:txBody>
    </xdr:sp>
    <xdr:clientData/>
  </xdr:twoCellAnchor>
  <xdr:twoCellAnchor>
    <xdr:from>
      <xdr:col>3</xdr:col>
      <xdr:colOff>426720</xdr:colOff>
      <xdr:row>3</xdr:row>
      <xdr:rowOff>0</xdr:rowOff>
    </xdr:from>
    <xdr:to>
      <xdr:col>6</xdr:col>
      <xdr:colOff>243840</xdr:colOff>
      <xdr:row>7</xdr:row>
      <xdr:rowOff>30480</xdr:rowOff>
    </xdr:to>
    <xdr:sp macro="" textlink="$C$2">
      <xdr:nvSpPr>
        <xdr:cNvPr id="4" name="TextBox 3">
          <a:extLst>
            <a:ext uri="{FF2B5EF4-FFF2-40B4-BE49-F238E27FC236}">
              <a16:creationId xmlns:a16="http://schemas.microsoft.com/office/drawing/2014/main" id="{A039ADDF-3984-8C16-5EBA-080E339F8876}"/>
            </a:ext>
          </a:extLst>
        </xdr:cNvPr>
        <xdr:cNvSpPr txBox="1"/>
      </xdr:nvSpPr>
      <xdr:spPr>
        <a:xfrm>
          <a:off x="3505200" y="548640"/>
          <a:ext cx="1645920" cy="76200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solidFill>
                <a:srgbClr val="000000"/>
              </a:solidFill>
              <a:latin typeface="Calibri"/>
              <a:ea typeface="Calibri"/>
              <a:cs typeface="Calibri"/>
            </a:rPr>
            <a:t>Total Sales</a:t>
          </a:r>
          <a:br>
            <a:rPr lang="en-US" sz="1800" b="0" i="0" u="none" strike="noStrike">
              <a:solidFill>
                <a:srgbClr val="000000"/>
              </a:solidFill>
              <a:latin typeface="Calibri"/>
              <a:ea typeface="Calibri"/>
              <a:cs typeface="Calibri"/>
            </a:rPr>
          </a:br>
          <a:fld id="{35FBC2C3-EAA3-43AA-914E-7801783B1416}" type="TxLink">
            <a:rPr lang="en-US" sz="1800" b="0" i="0" u="none" strike="noStrike">
              <a:solidFill>
                <a:srgbClr val="000000"/>
              </a:solidFill>
              <a:latin typeface="Calibri"/>
              <a:ea typeface="Calibri"/>
              <a:cs typeface="Calibri"/>
            </a:rPr>
            <a:pPr lvl="0" algn="ctr"/>
            <a:t>29.36M</a:t>
          </a:fld>
          <a:endParaRPr lang="en-IN" sz="1800"/>
        </a:p>
      </xdr:txBody>
    </xdr:sp>
    <xdr:clientData/>
  </xdr:twoCellAnchor>
  <xdr:twoCellAnchor>
    <xdr:from>
      <xdr:col>6</xdr:col>
      <xdr:colOff>381000</xdr:colOff>
      <xdr:row>3</xdr:row>
      <xdr:rowOff>0</xdr:rowOff>
    </xdr:from>
    <xdr:to>
      <xdr:col>9</xdr:col>
      <xdr:colOff>152400</xdr:colOff>
      <xdr:row>7</xdr:row>
      <xdr:rowOff>60960</xdr:rowOff>
    </xdr:to>
    <xdr:sp macro="" textlink="$C$5">
      <xdr:nvSpPr>
        <xdr:cNvPr id="5" name="TextBox 4">
          <a:extLst>
            <a:ext uri="{FF2B5EF4-FFF2-40B4-BE49-F238E27FC236}">
              <a16:creationId xmlns:a16="http://schemas.microsoft.com/office/drawing/2014/main" id="{640A9E6D-C436-4C5C-9635-CBA1041F837B}"/>
            </a:ext>
          </a:extLst>
        </xdr:cNvPr>
        <xdr:cNvSpPr txBox="1"/>
      </xdr:nvSpPr>
      <xdr:spPr>
        <a:xfrm>
          <a:off x="5288280" y="548640"/>
          <a:ext cx="1600200" cy="79248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Orders</a:t>
          </a:r>
          <a:br>
            <a:rPr lang="en-US" sz="1800" b="0" i="0" u="none" strike="noStrike" baseline="0">
              <a:solidFill>
                <a:srgbClr val="000000"/>
              </a:solidFill>
              <a:latin typeface="Calibri"/>
              <a:ea typeface="Calibri"/>
              <a:cs typeface="Calibri"/>
            </a:rPr>
          </a:br>
          <a:fld id="{B1BC248A-2140-4506-A460-3733F38F322C}" type="TxLink">
            <a:rPr lang="en-US" sz="1800" b="0" i="0" u="none" strike="noStrike">
              <a:solidFill>
                <a:srgbClr val="000000"/>
              </a:solidFill>
              <a:latin typeface="Calibri"/>
              <a:ea typeface="Calibri"/>
              <a:cs typeface="Calibri"/>
            </a:rPr>
            <a:t>60K</a:t>
          </a:fld>
          <a:endParaRPr lang="en-IN" sz="2800"/>
        </a:p>
      </xdr:txBody>
    </xdr:sp>
    <xdr:clientData/>
  </xdr:twoCellAnchor>
  <xdr:twoCellAnchor>
    <xdr:from>
      <xdr:col>9</xdr:col>
      <xdr:colOff>320040</xdr:colOff>
      <xdr:row>2</xdr:row>
      <xdr:rowOff>167640</xdr:rowOff>
    </xdr:from>
    <xdr:to>
      <xdr:col>12</xdr:col>
      <xdr:colOff>91440</xdr:colOff>
      <xdr:row>7</xdr:row>
      <xdr:rowOff>45720</xdr:rowOff>
    </xdr:to>
    <xdr:sp macro="" textlink="$C$8">
      <xdr:nvSpPr>
        <xdr:cNvPr id="6" name="TextBox 5">
          <a:extLst>
            <a:ext uri="{FF2B5EF4-FFF2-40B4-BE49-F238E27FC236}">
              <a16:creationId xmlns:a16="http://schemas.microsoft.com/office/drawing/2014/main" id="{80D6B12D-D311-482B-83D1-3811BD08AE6A}"/>
            </a:ext>
          </a:extLst>
        </xdr:cNvPr>
        <xdr:cNvSpPr txBox="1"/>
      </xdr:nvSpPr>
      <xdr:spPr>
        <a:xfrm>
          <a:off x="7056120" y="533400"/>
          <a:ext cx="1600200" cy="79248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solidFill>
                <a:srgbClr val="000000"/>
              </a:solidFill>
              <a:latin typeface="Calibri"/>
              <a:ea typeface="Calibri"/>
              <a:cs typeface="Calibri"/>
            </a:rPr>
            <a:t>Total Profit</a:t>
          </a:r>
          <a:br>
            <a:rPr lang="en-US" sz="1800" b="0" i="0" u="none" strike="noStrike">
              <a:solidFill>
                <a:srgbClr val="000000"/>
              </a:solidFill>
              <a:latin typeface="Calibri"/>
              <a:ea typeface="Calibri"/>
              <a:cs typeface="Calibri"/>
            </a:rPr>
          </a:br>
          <a:fld id="{4D8A6327-8D5A-4589-9E50-83CA23F6ABC1}" type="TxLink">
            <a:rPr lang="en-US" sz="1800" b="0" i="0" u="none" strike="noStrike">
              <a:solidFill>
                <a:srgbClr val="000000"/>
              </a:solidFill>
              <a:latin typeface="Calibri"/>
              <a:ea typeface="Calibri"/>
              <a:cs typeface="Calibri"/>
            </a:rPr>
            <a:t>12.08M</a:t>
          </a:fld>
          <a:endParaRPr lang="en-IN" sz="4400"/>
        </a:p>
      </xdr:txBody>
    </xdr:sp>
    <xdr:clientData/>
  </xdr:twoCellAnchor>
  <xdr:twoCellAnchor>
    <xdr:from>
      <xdr:col>12</xdr:col>
      <xdr:colOff>236220</xdr:colOff>
      <xdr:row>2</xdr:row>
      <xdr:rowOff>160020</xdr:rowOff>
    </xdr:from>
    <xdr:to>
      <xdr:col>15</xdr:col>
      <xdr:colOff>7620</xdr:colOff>
      <xdr:row>7</xdr:row>
      <xdr:rowOff>38100</xdr:rowOff>
    </xdr:to>
    <xdr:sp macro="" textlink="$C$11">
      <xdr:nvSpPr>
        <xdr:cNvPr id="7" name="TextBox 6">
          <a:extLst>
            <a:ext uri="{FF2B5EF4-FFF2-40B4-BE49-F238E27FC236}">
              <a16:creationId xmlns:a16="http://schemas.microsoft.com/office/drawing/2014/main" id="{57FD3CD0-4C63-4ED6-B8C8-CE6393327201}"/>
            </a:ext>
          </a:extLst>
        </xdr:cNvPr>
        <xdr:cNvSpPr txBox="1"/>
      </xdr:nvSpPr>
      <xdr:spPr>
        <a:xfrm>
          <a:off x="8801100" y="525780"/>
          <a:ext cx="1600200" cy="79248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solidFill>
                <a:srgbClr val="000000"/>
              </a:solidFill>
              <a:latin typeface="Calibri"/>
              <a:ea typeface="Calibri"/>
              <a:cs typeface="Calibri"/>
            </a:rPr>
            <a:t>Avg Sales</a:t>
          </a:r>
          <a:br>
            <a:rPr lang="en-US" sz="1800" b="0" i="0" u="none" strike="noStrike">
              <a:solidFill>
                <a:srgbClr val="000000"/>
              </a:solidFill>
              <a:latin typeface="Calibri"/>
              <a:ea typeface="Calibri"/>
              <a:cs typeface="Calibri"/>
            </a:rPr>
          </a:br>
          <a:fld id="{DC8F2DAB-1913-4D9A-8246-AB357C7317D1}" type="TxLink">
            <a:rPr lang="en-US" sz="1800" b="0" i="0" u="none" strike="noStrike">
              <a:solidFill>
                <a:srgbClr val="000000"/>
              </a:solidFill>
              <a:latin typeface="Calibri"/>
              <a:ea typeface="Calibri"/>
              <a:cs typeface="Calibri"/>
            </a:rPr>
            <a:t>486.09</a:t>
          </a:fld>
          <a:endParaRPr lang="en-IN" sz="6600"/>
        </a:p>
      </xdr:txBody>
    </xdr:sp>
    <xdr:clientData/>
  </xdr:twoCellAnchor>
  <xdr:twoCellAnchor>
    <xdr:from>
      <xdr:col>15</xdr:col>
      <xdr:colOff>167640</xdr:colOff>
      <xdr:row>2</xdr:row>
      <xdr:rowOff>152400</xdr:rowOff>
    </xdr:from>
    <xdr:to>
      <xdr:col>17</xdr:col>
      <xdr:colOff>548640</xdr:colOff>
      <xdr:row>7</xdr:row>
      <xdr:rowOff>30480</xdr:rowOff>
    </xdr:to>
    <xdr:sp macro="" textlink="$C$14">
      <xdr:nvSpPr>
        <xdr:cNvPr id="8" name="TextBox 7">
          <a:extLst>
            <a:ext uri="{FF2B5EF4-FFF2-40B4-BE49-F238E27FC236}">
              <a16:creationId xmlns:a16="http://schemas.microsoft.com/office/drawing/2014/main" id="{7E428E6A-8C5F-4243-AF57-97CC68978154}"/>
            </a:ext>
          </a:extLst>
        </xdr:cNvPr>
        <xdr:cNvSpPr txBox="1"/>
      </xdr:nvSpPr>
      <xdr:spPr>
        <a:xfrm>
          <a:off x="10561320" y="518160"/>
          <a:ext cx="1600200" cy="79248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solidFill>
                <a:srgbClr val="000000"/>
              </a:solidFill>
              <a:latin typeface="Calibri"/>
              <a:ea typeface="Calibri"/>
              <a:cs typeface="Calibri"/>
            </a:rPr>
            <a:t>Total Cost</a:t>
          </a:r>
          <a:br>
            <a:rPr lang="en-US" sz="1800" b="0" i="0" u="none" strike="noStrike">
              <a:solidFill>
                <a:srgbClr val="000000"/>
              </a:solidFill>
              <a:latin typeface="Calibri"/>
              <a:ea typeface="Calibri"/>
              <a:cs typeface="Calibri"/>
            </a:rPr>
          </a:br>
          <a:fld id="{BDA13DAB-A7F7-4568-983F-CD204CFAB1C5}" type="TxLink">
            <a:rPr lang="en-US" sz="1800" b="0" i="0" u="none" strike="noStrike">
              <a:solidFill>
                <a:srgbClr val="000000"/>
              </a:solidFill>
              <a:latin typeface="Calibri"/>
              <a:ea typeface="Calibri"/>
              <a:cs typeface="Calibri"/>
            </a:rPr>
            <a:t>17.28M</a:t>
          </a:fld>
          <a:endParaRPr lang="en-IN" sz="6600"/>
        </a:p>
      </xdr:txBody>
    </xdr:sp>
    <xdr:clientData/>
  </xdr:twoCellAnchor>
  <xdr:twoCellAnchor editAs="oneCell">
    <xdr:from>
      <xdr:col>4</xdr:col>
      <xdr:colOff>464820</xdr:colOff>
      <xdr:row>11</xdr:row>
      <xdr:rowOff>7621</xdr:rowOff>
    </xdr:from>
    <xdr:to>
      <xdr:col>7</xdr:col>
      <xdr:colOff>464820</xdr:colOff>
      <xdr:row>20</xdr:row>
      <xdr:rowOff>91441</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2BA43720-AA08-E460-A4FF-FF8A523107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52900" y="2019301"/>
              <a:ext cx="18288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11</xdr:row>
      <xdr:rowOff>91440</xdr:rowOff>
    </xdr:from>
    <xdr:to>
      <xdr:col>11</xdr:col>
      <xdr:colOff>510540</xdr:colOff>
      <xdr:row>21</xdr:row>
      <xdr:rowOff>60959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5236AA8B-01D2-3FB6-71C4-D16F0FE41C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339840" y="2103120"/>
              <a:ext cx="212598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449580</xdr:colOff>
      <xdr:row>11</xdr:row>
      <xdr:rowOff>76200</xdr:rowOff>
    </xdr:from>
    <xdr:to>
      <xdr:col>15</xdr:col>
      <xdr:colOff>449580</xdr:colOff>
      <xdr:row>24</xdr:row>
      <xdr:rowOff>165735</xdr:rowOff>
    </xdr:to>
    <mc:AlternateContent xmlns:mc="http://schemas.openxmlformats.org/markup-compatibility/2006">
      <mc:Choice xmlns:a14="http://schemas.microsoft.com/office/drawing/2010/main" Requires="a14">
        <xdr:graphicFrame macro="">
          <xdr:nvGraphicFramePr>
            <xdr:cNvPr id="11" name="SalesTerritoryRegion">
              <a:extLst>
                <a:ext uri="{FF2B5EF4-FFF2-40B4-BE49-F238E27FC236}">
                  <a16:creationId xmlns:a16="http://schemas.microsoft.com/office/drawing/2014/main" id="{CA5C3C6A-53C7-6029-513A-49CA320989AE}"/>
                </a:ext>
              </a:extLst>
            </xdr:cNvPr>
            <xdr:cNvGraphicFramePr/>
          </xdr:nvGraphicFramePr>
          <xdr:xfrm>
            <a:off x="0" y="0"/>
            <a:ext cx="0" cy="0"/>
          </xdr:xfrm>
          <a:graphic>
            <a:graphicData uri="http://schemas.microsoft.com/office/drawing/2010/slicer">
              <sle:slicer xmlns:sle="http://schemas.microsoft.com/office/drawing/2010/slicer" name="SalesTerritoryRegion"/>
            </a:graphicData>
          </a:graphic>
        </xdr:graphicFrame>
      </mc:Choice>
      <mc:Fallback>
        <xdr:sp macro="" textlink="">
          <xdr:nvSpPr>
            <xdr:cNvPr id="0" name=""/>
            <xdr:cNvSpPr>
              <a:spLocks noTextEdit="1"/>
            </xdr:cNvSpPr>
          </xdr:nvSpPr>
          <xdr:spPr>
            <a:xfrm>
              <a:off x="9014460" y="2087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3</xdr:row>
      <xdr:rowOff>60960</xdr:rowOff>
    </xdr:from>
    <xdr:to>
      <xdr:col>2</xdr:col>
      <xdr:colOff>525780</xdr:colOff>
      <xdr:row>7</xdr:row>
      <xdr:rowOff>91440</xdr:rowOff>
    </xdr:to>
    <xdr:sp macro="" textlink="$C$2">
      <xdr:nvSpPr>
        <xdr:cNvPr id="7" name="TextBox 6">
          <a:extLst>
            <a:ext uri="{FF2B5EF4-FFF2-40B4-BE49-F238E27FC236}">
              <a16:creationId xmlns:a16="http://schemas.microsoft.com/office/drawing/2014/main" id="{5A6E92BB-11C8-4963-887D-E7FC1CF023A8}"/>
            </a:ext>
          </a:extLst>
        </xdr:cNvPr>
        <xdr:cNvSpPr txBox="1"/>
      </xdr:nvSpPr>
      <xdr:spPr>
        <a:xfrm>
          <a:off x="99060" y="609600"/>
          <a:ext cx="1645920" cy="762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lvl="0" indent="0" algn="ctr"/>
          <a:r>
            <a:rPr lang="en-US" sz="1600" b="0" i="0" u="none" strike="noStrike">
              <a:solidFill>
                <a:srgbClr val="000000"/>
              </a:solidFill>
              <a:latin typeface="Arial Rounded MT Bold" panose="020F0704030504030204" pitchFamily="34" charset="0"/>
              <a:ea typeface="Calibri"/>
              <a:cs typeface="Calibri"/>
            </a:rPr>
            <a:t>Total Sales</a:t>
          </a:r>
          <a:br>
            <a:rPr lang="en-US" sz="1600" b="0" i="0" u="none" strike="noStrike">
              <a:solidFill>
                <a:srgbClr val="000000"/>
              </a:solidFill>
              <a:latin typeface="Arial Rounded MT Bold" panose="020F0704030504030204" pitchFamily="34" charset="0"/>
              <a:ea typeface="Calibri"/>
              <a:cs typeface="Calibri"/>
            </a:rPr>
          </a:br>
          <a:fld id="{35FBC2C3-EAA3-43AA-914E-7801783B1416}" type="TxLink">
            <a:rPr lang="en-US" sz="1600" b="0" i="0" u="none" strike="noStrike">
              <a:solidFill>
                <a:srgbClr val="000000"/>
              </a:solidFill>
              <a:latin typeface="Arial Rounded MT Bold" panose="020F0704030504030204" pitchFamily="34" charset="0"/>
              <a:ea typeface="Calibri"/>
              <a:cs typeface="Calibri"/>
            </a:rPr>
            <a:pPr marL="0" lvl="0" indent="0" algn="ctr"/>
            <a:t>29.36M</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3</xdr:col>
      <xdr:colOff>22860</xdr:colOff>
      <xdr:row>3</xdr:row>
      <xdr:rowOff>45720</xdr:rowOff>
    </xdr:from>
    <xdr:to>
      <xdr:col>5</xdr:col>
      <xdr:colOff>403860</xdr:colOff>
      <xdr:row>7</xdr:row>
      <xdr:rowOff>106680</xdr:rowOff>
    </xdr:to>
    <xdr:sp macro="" textlink="$C$5">
      <xdr:nvSpPr>
        <xdr:cNvPr id="8" name="TextBox 7">
          <a:extLst>
            <a:ext uri="{FF2B5EF4-FFF2-40B4-BE49-F238E27FC236}">
              <a16:creationId xmlns:a16="http://schemas.microsoft.com/office/drawing/2014/main" id="{9E9B5FE5-9193-44D4-8E39-FD348412081F}"/>
            </a:ext>
          </a:extLst>
        </xdr:cNvPr>
        <xdr:cNvSpPr txBox="1"/>
      </xdr:nvSpPr>
      <xdr:spPr>
        <a:xfrm>
          <a:off x="1851660" y="594360"/>
          <a:ext cx="1600200" cy="79248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lvl="0" indent="0" algn="ctr"/>
          <a:r>
            <a:rPr lang="en-US" sz="1600" b="0" i="0" u="none" strike="noStrike">
              <a:solidFill>
                <a:srgbClr val="000000"/>
              </a:solidFill>
              <a:latin typeface="Arial Rounded MT Bold" panose="020F0704030504030204" pitchFamily="34" charset="0"/>
              <a:ea typeface="Calibri"/>
              <a:cs typeface="Calibri"/>
            </a:rPr>
            <a:t>Total Orders</a:t>
          </a:r>
          <a:br>
            <a:rPr lang="en-US" sz="1600" b="0" i="0" u="none" strike="noStrike">
              <a:solidFill>
                <a:srgbClr val="000000"/>
              </a:solidFill>
              <a:latin typeface="Arial Rounded MT Bold" panose="020F0704030504030204" pitchFamily="34" charset="0"/>
              <a:ea typeface="Calibri"/>
              <a:cs typeface="Calibri"/>
            </a:rPr>
          </a:br>
          <a:fld id="{B1BC248A-2140-4506-A460-3733F38F322C}" type="TxLink">
            <a:rPr lang="en-US" sz="1600" b="0" i="0" u="none" strike="noStrike">
              <a:solidFill>
                <a:srgbClr val="000000"/>
              </a:solidFill>
              <a:latin typeface="Arial Rounded MT Bold" panose="020F0704030504030204" pitchFamily="34" charset="0"/>
              <a:ea typeface="Calibri"/>
              <a:cs typeface="Calibri"/>
            </a:rPr>
            <a:pPr marL="0" lvl="0" indent="0" algn="ctr"/>
            <a:t>60K</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5</xdr:col>
      <xdr:colOff>480060</xdr:colOff>
      <xdr:row>3</xdr:row>
      <xdr:rowOff>45720</xdr:rowOff>
    </xdr:from>
    <xdr:to>
      <xdr:col>8</xdr:col>
      <xdr:colOff>251460</xdr:colOff>
      <xdr:row>7</xdr:row>
      <xdr:rowOff>106680</xdr:rowOff>
    </xdr:to>
    <xdr:sp macro="" textlink="$C$8">
      <xdr:nvSpPr>
        <xdr:cNvPr id="9" name="TextBox 8">
          <a:extLst>
            <a:ext uri="{FF2B5EF4-FFF2-40B4-BE49-F238E27FC236}">
              <a16:creationId xmlns:a16="http://schemas.microsoft.com/office/drawing/2014/main" id="{B7465427-2464-4B8E-B791-7EEDABD34AA7}"/>
            </a:ext>
          </a:extLst>
        </xdr:cNvPr>
        <xdr:cNvSpPr txBox="1"/>
      </xdr:nvSpPr>
      <xdr:spPr>
        <a:xfrm>
          <a:off x="3528060" y="594360"/>
          <a:ext cx="1600200" cy="79248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lvl="0" indent="0" algn="ctr"/>
          <a:r>
            <a:rPr lang="en-US" sz="1600" b="0" i="0" u="none" strike="noStrike">
              <a:solidFill>
                <a:srgbClr val="000000"/>
              </a:solidFill>
              <a:latin typeface="Arial Rounded MT Bold" panose="020F0704030504030204" pitchFamily="34" charset="0"/>
              <a:ea typeface="Calibri"/>
              <a:cs typeface="Calibri"/>
            </a:rPr>
            <a:t>Total Profit</a:t>
          </a:r>
          <a:br>
            <a:rPr lang="en-US" sz="1600" b="0" i="0" u="none" strike="noStrike">
              <a:solidFill>
                <a:srgbClr val="000000"/>
              </a:solidFill>
              <a:latin typeface="Arial Rounded MT Bold" panose="020F0704030504030204" pitchFamily="34" charset="0"/>
              <a:ea typeface="Calibri"/>
              <a:cs typeface="Calibri"/>
            </a:rPr>
          </a:br>
          <a:fld id="{4D8A6327-8D5A-4589-9E50-83CA23F6ABC1}" type="TxLink">
            <a:rPr lang="en-US" sz="1600" b="0" i="0" u="none" strike="noStrike">
              <a:solidFill>
                <a:srgbClr val="000000"/>
              </a:solidFill>
              <a:latin typeface="Arial Rounded MT Bold" panose="020F0704030504030204" pitchFamily="34" charset="0"/>
              <a:ea typeface="Calibri"/>
              <a:cs typeface="Calibri"/>
            </a:rPr>
            <a:pPr marL="0" lvl="0" indent="0" algn="ctr"/>
            <a:t>12.08M</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8</xdr:col>
      <xdr:colOff>320040</xdr:colOff>
      <xdr:row>3</xdr:row>
      <xdr:rowOff>45720</xdr:rowOff>
    </xdr:from>
    <xdr:to>
      <xdr:col>11</xdr:col>
      <xdr:colOff>91440</xdr:colOff>
      <xdr:row>7</xdr:row>
      <xdr:rowOff>106680</xdr:rowOff>
    </xdr:to>
    <xdr:sp macro="" textlink="$C$11">
      <xdr:nvSpPr>
        <xdr:cNvPr id="10" name="TextBox 9">
          <a:extLst>
            <a:ext uri="{FF2B5EF4-FFF2-40B4-BE49-F238E27FC236}">
              <a16:creationId xmlns:a16="http://schemas.microsoft.com/office/drawing/2014/main" id="{C7BF72E2-45C1-4211-8ED8-FF743ED40507}"/>
            </a:ext>
          </a:extLst>
        </xdr:cNvPr>
        <xdr:cNvSpPr txBox="1"/>
      </xdr:nvSpPr>
      <xdr:spPr>
        <a:xfrm>
          <a:off x="5196840" y="594360"/>
          <a:ext cx="1600200" cy="79248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lvl="0" indent="0" algn="ctr"/>
          <a:r>
            <a:rPr lang="en-US" sz="1600" b="0" i="0" u="none" strike="noStrike">
              <a:solidFill>
                <a:srgbClr val="000000"/>
              </a:solidFill>
              <a:latin typeface="Arial Rounded MT Bold" panose="020F0704030504030204" pitchFamily="34" charset="0"/>
              <a:ea typeface="Calibri"/>
              <a:cs typeface="Calibri"/>
            </a:rPr>
            <a:t>Avg Sales</a:t>
          </a:r>
          <a:br>
            <a:rPr lang="en-US" sz="1600" b="0" i="0" u="none" strike="noStrike">
              <a:solidFill>
                <a:srgbClr val="000000"/>
              </a:solidFill>
              <a:latin typeface="Arial Rounded MT Bold" panose="020F0704030504030204" pitchFamily="34" charset="0"/>
              <a:ea typeface="Calibri"/>
              <a:cs typeface="Calibri"/>
            </a:rPr>
          </a:br>
          <a:fld id="{DC8F2DAB-1913-4D9A-8246-AB357C7317D1}" type="TxLink">
            <a:rPr lang="en-US" sz="1600" b="0" i="0" u="none" strike="noStrike">
              <a:solidFill>
                <a:srgbClr val="000000"/>
              </a:solidFill>
              <a:latin typeface="Arial Rounded MT Bold" panose="020F0704030504030204" pitchFamily="34" charset="0"/>
              <a:ea typeface="Calibri"/>
              <a:cs typeface="Calibri"/>
            </a:rPr>
            <a:pPr marL="0" lvl="0" indent="0" algn="ctr"/>
            <a:t>486.09</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11</xdr:col>
      <xdr:colOff>144780</xdr:colOff>
      <xdr:row>3</xdr:row>
      <xdr:rowOff>38100</xdr:rowOff>
    </xdr:from>
    <xdr:to>
      <xdr:col>13</xdr:col>
      <xdr:colOff>525780</xdr:colOff>
      <xdr:row>7</xdr:row>
      <xdr:rowOff>99060</xdr:rowOff>
    </xdr:to>
    <xdr:sp macro="" textlink="$C$14">
      <xdr:nvSpPr>
        <xdr:cNvPr id="11" name="TextBox 10">
          <a:extLst>
            <a:ext uri="{FF2B5EF4-FFF2-40B4-BE49-F238E27FC236}">
              <a16:creationId xmlns:a16="http://schemas.microsoft.com/office/drawing/2014/main" id="{80F4BFD0-2233-49A7-B91C-057BFC058BED}"/>
            </a:ext>
          </a:extLst>
        </xdr:cNvPr>
        <xdr:cNvSpPr txBox="1"/>
      </xdr:nvSpPr>
      <xdr:spPr>
        <a:xfrm>
          <a:off x="6850380" y="586740"/>
          <a:ext cx="1600200" cy="79248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marL="0" lvl="0" indent="0" algn="ctr"/>
          <a:r>
            <a:rPr lang="en-US" sz="1600" b="0" i="0" u="none" strike="noStrike">
              <a:solidFill>
                <a:srgbClr val="000000"/>
              </a:solidFill>
              <a:latin typeface="Arial Rounded MT Bold" panose="020F0704030504030204" pitchFamily="34" charset="0"/>
              <a:ea typeface="Calibri"/>
              <a:cs typeface="Calibri"/>
            </a:rPr>
            <a:t>Total Cost</a:t>
          </a:r>
          <a:br>
            <a:rPr lang="en-US" sz="1600" b="0" i="0" u="none" strike="noStrike">
              <a:solidFill>
                <a:srgbClr val="000000"/>
              </a:solidFill>
              <a:latin typeface="Arial Rounded MT Bold" panose="020F0704030504030204" pitchFamily="34" charset="0"/>
              <a:ea typeface="Calibri"/>
              <a:cs typeface="Calibri"/>
            </a:rPr>
          </a:br>
          <a:fld id="{BDA13DAB-A7F7-4568-983F-CD204CFAB1C5}" type="TxLink">
            <a:rPr lang="en-US" sz="1600" b="0" i="0" u="none" strike="noStrike">
              <a:solidFill>
                <a:srgbClr val="000000"/>
              </a:solidFill>
              <a:latin typeface="Arial Rounded MT Bold" panose="020F0704030504030204" pitchFamily="34" charset="0"/>
              <a:ea typeface="Calibri"/>
              <a:cs typeface="Calibri"/>
            </a:rPr>
            <a:pPr marL="0" lvl="0" indent="0" algn="ctr"/>
            <a:t>17.28M</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14</xdr:col>
      <xdr:colOff>244687</xdr:colOff>
      <xdr:row>7</xdr:row>
      <xdr:rowOff>171450</xdr:rowOff>
    </xdr:from>
    <xdr:to>
      <xdr:col>23</xdr:col>
      <xdr:colOff>1</xdr:colOff>
      <xdr:row>23</xdr:row>
      <xdr:rowOff>161926</xdr:rowOff>
    </xdr:to>
    <xdr:graphicFrame macro="">
      <xdr:nvGraphicFramePr>
        <xdr:cNvPr id="12" name="Chart 11">
          <a:extLst>
            <a:ext uri="{FF2B5EF4-FFF2-40B4-BE49-F238E27FC236}">
              <a16:creationId xmlns:a16="http://schemas.microsoft.com/office/drawing/2014/main" id="{F26B9E95-A7EA-4C01-A3A0-3BE15DAF4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63500</xdr:colOff>
      <xdr:row>23</xdr:row>
      <xdr:rowOff>165100</xdr:rowOff>
    </xdr:from>
    <xdr:to>
      <xdr:col>11</xdr:col>
      <xdr:colOff>371475</xdr:colOff>
      <xdr:row>40</xdr:row>
      <xdr:rowOff>9525</xdr:rowOff>
    </xdr:to>
    <xdr:graphicFrame macro="">
      <xdr:nvGraphicFramePr>
        <xdr:cNvPr id="13" name="Chart 12">
          <a:extLst>
            <a:ext uri="{FF2B5EF4-FFF2-40B4-BE49-F238E27FC236}">
              <a16:creationId xmlns:a16="http://schemas.microsoft.com/office/drawing/2014/main" id="{80AB3A01-13B4-4D5E-A709-3EE398CEE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203200</xdr:colOff>
      <xdr:row>24</xdr:row>
      <xdr:rowOff>11723</xdr:rowOff>
    </xdr:from>
    <xdr:to>
      <xdr:col>22</xdr:col>
      <xdr:colOff>600075</xdr:colOff>
      <xdr:row>40</xdr:row>
      <xdr:rowOff>9524</xdr:rowOff>
    </xdr:to>
    <xdr:graphicFrame macro="">
      <xdr:nvGraphicFramePr>
        <xdr:cNvPr id="14" name="Chart 13">
          <a:extLst>
            <a:ext uri="{FF2B5EF4-FFF2-40B4-BE49-F238E27FC236}">
              <a16:creationId xmlns:a16="http://schemas.microsoft.com/office/drawing/2014/main" id="{4E91E297-D662-4577-9BF3-A07F8A181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266700</xdr:colOff>
      <xdr:row>7</xdr:row>
      <xdr:rowOff>170392</xdr:rowOff>
    </xdr:from>
    <xdr:to>
      <xdr:col>14</xdr:col>
      <xdr:colOff>209551</xdr:colOff>
      <xdr:row>23</xdr:row>
      <xdr:rowOff>152400</xdr:rowOff>
    </xdr:to>
    <xdr:graphicFrame macro="">
      <xdr:nvGraphicFramePr>
        <xdr:cNvPr id="15" name="Chart 14">
          <a:extLst>
            <a:ext uri="{FF2B5EF4-FFF2-40B4-BE49-F238E27FC236}">
              <a16:creationId xmlns:a16="http://schemas.microsoft.com/office/drawing/2014/main" id="{61A88157-8335-4CA2-9368-E16709DA8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80645</xdr:colOff>
      <xdr:row>23</xdr:row>
      <xdr:rowOff>152400</xdr:rowOff>
    </xdr:from>
    <xdr:to>
      <xdr:col>6</xdr:col>
      <xdr:colOff>38100</xdr:colOff>
      <xdr:row>40</xdr:row>
      <xdr:rowOff>66675</xdr:rowOff>
    </xdr:to>
    <xdr:graphicFrame macro="">
      <xdr:nvGraphicFramePr>
        <xdr:cNvPr id="16" name="Chart 15">
          <a:extLst>
            <a:ext uri="{FF2B5EF4-FFF2-40B4-BE49-F238E27FC236}">
              <a16:creationId xmlns:a16="http://schemas.microsoft.com/office/drawing/2014/main" id="{2CBDF281-5C64-4C3E-BE2C-B031AED63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68792</xdr:colOff>
      <xdr:row>7</xdr:row>
      <xdr:rowOff>178858</xdr:rowOff>
    </xdr:from>
    <xdr:to>
      <xdr:col>7</xdr:col>
      <xdr:colOff>228600</xdr:colOff>
      <xdr:row>23</xdr:row>
      <xdr:rowOff>133350</xdr:rowOff>
    </xdr:to>
    <xdr:graphicFrame macro="">
      <xdr:nvGraphicFramePr>
        <xdr:cNvPr id="17" name="Chart 16">
          <a:extLst>
            <a:ext uri="{FF2B5EF4-FFF2-40B4-BE49-F238E27FC236}">
              <a16:creationId xmlns:a16="http://schemas.microsoft.com/office/drawing/2014/main" id="{A6E61F9B-8A30-4980-9273-B3ACD1CD0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406401</xdr:colOff>
      <xdr:row>24</xdr:row>
      <xdr:rowOff>1</xdr:rowOff>
    </xdr:from>
    <xdr:to>
      <xdr:col>18</xdr:col>
      <xdr:colOff>152401</xdr:colOff>
      <xdr:row>40</xdr:row>
      <xdr:rowOff>9526</xdr:rowOff>
    </xdr:to>
    <xdr:graphicFrame macro="">
      <xdr:nvGraphicFramePr>
        <xdr:cNvPr id="18" name="Chart 17">
          <a:extLst>
            <a:ext uri="{FF2B5EF4-FFF2-40B4-BE49-F238E27FC236}">
              <a16:creationId xmlns:a16="http://schemas.microsoft.com/office/drawing/2014/main" id="{FBB07F57-0E1F-401B-9730-A423E4CF7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0</xdr:colOff>
      <xdr:row>3</xdr:row>
      <xdr:rowOff>76200</xdr:rowOff>
    </xdr:from>
    <xdr:to>
      <xdr:col>16</xdr:col>
      <xdr:colOff>47626</xdr:colOff>
      <xdr:row>7</xdr:row>
      <xdr:rowOff>66675</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19F82D39-90BD-47AA-99BB-399C82701A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471647" y="614082"/>
              <a:ext cx="1257861" cy="707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161926</xdr:colOff>
      <xdr:row>3</xdr:row>
      <xdr:rowOff>104775</xdr:rowOff>
    </xdr:from>
    <xdr:to>
      <xdr:col>19</xdr:col>
      <xdr:colOff>375138</xdr:colOff>
      <xdr:row>7</xdr:row>
      <xdr:rowOff>11206</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90945255-385B-4552-A3A1-1F52F1EE7BF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843808" y="642657"/>
              <a:ext cx="2028565" cy="623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447674</xdr:colOff>
      <xdr:row>3</xdr:row>
      <xdr:rowOff>85725</xdr:rowOff>
    </xdr:from>
    <xdr:to>
      <xdr:col>22</xdr:col>
      <xdr:colOff>571499</xdr:colOff>
      <xdr:row>6</xdr:row>
      <xdr:rowOff>161925</xdr:rowOff>
    </xdr:to>
    <mc:AlternateContent xmlns:mc="http://schemas.openxmlformats.org/markup-compatibility/2006">
      <mc:Choice xmlns:a14="http://schemas.microsoft.com/office/drawing/2010/main" Requires="a14">
        <xdr:graphicFrame macro="">
          <xdr:nvGraphicFramePr>
            <xdr:cNvPr id="21" name="SalesTerritoryRegion 1">
              <a:extLst>
                <a:ext uri="{FF2B5EF4-FFF2-40B4-BE49-F238E27FC236}">
                  <a16:creationId xmlns:a16="http://schemas.microsoft.com/office/drawing/2014/main" id="{0914A0F6-DC24-48DC-A6D2-4744D0A29952}"/>
                </a:ext>
              </a:extLst>
            </xdr:cNvPr>
            <xdr:cNvGraphicFramePr/>
          </xdr:nvGraphicFramePr>
          <xdr:xfrm>
            <a:off x="0" y="0"/>
            <a:ext cx="0" cy="0"/>
          </xdr:xfrm>
          <a:graphic>
            <a:graphicData uri="http://schemas.microsoft.com/office/drawing/2010/slicer">
              <sle:slicer xmlns:sle="http://schemas.microsoft.com/office/drawing/2010/slicer" name="SalesTerritoryRegion 1"/>
            </a:graphicData>
          </a:graphic>
        </xdr:graphicFrame>
      </mc:Choice>
      <mc:Fallback>
        <xdr:sp macro="" textlink="">
          <xdr:nvSpPr>
            <xdr:cNvPr id="0" name=""/>
            <xdr:cNvSpPr>
              <a:spLocks noTextEdit="1"/>
            </xdr:cNvSpPr>
          </xdr:nvSpPr>
          <xdr:spPr>
            <a:xfrm>
              <a:off x="11944909" y="623607"/>
              <a:ext cx="1939178" cy="614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328246</xdr:colOff>
      <xdr:row>0</xdr:row>
      <xdr:rowOff>0</xdr:rowOff>
    </xdr:from>
    <xdr:to>
      <xdr:col>2</xdr:col>
      <xdr:colOff>187569</xdr:colOff>
      <xdr:row>2</xdr:row>
      <xdr:rowOff>164124</xdr:rowOff>
    </xdr:to>
    <xdr:pic>
      <xdr:nvPicPr>
        <xdr:cNvPr id="22" name="Picture 21">
          <a:extLst>
            <a:ext uri="{FF2B5EF4-FFF2-40B4-BE49-F238E27FC236}">
              <a16:creationId xmlns:a16="http://schemas.microsoft.com/office/drawing/2014/main" id="{885C433A-4996-B00A-C238-7F95DBADDE3A}"/>
            </a:ext>
          </a:extLst>
        </xdr:cNvPr>
        <xdr:cNvPicPr>
          <a:picLocks noChangeAspect="1"/>
        </xdr:cNvPicPr>
      </xdr:nvPicPr>
      <xdr:blipFill>
        <a:blip xmlns:r="http://schemas.openxmlformats.org/officeDocument/2006/relationships" r:embed="rId8"/>
        <a:stretch>
          <a:fillRect/>
        </a:stretch>
      </xdr:blipFill>
      <xdr:spPr>
        <a:xfrm>
          <a:off x="328246" y="0"/>
          <a:ext cx="1078523" cy="539262"/>
        </a:xfrm>
        <a:prstGeom prst="rect">
          <a:avLst/>
        </a:prstGeom>
      </xdr:spPr>
    </xdr:pic>
    <xdr:clientData/>
  </xdr:twoCellAnchor>
  <xdr:twoCellAnchor editAs="oneCell">
    <xdr:from>
      <xdr:col>21</xdr:col>
      <xdr:colOff>550984</xdr:colOff>
      <xdr:row>0</xdr:row>
      <xdr:rowOff>0</xdr:rowOff>
    </xdr:from>
    <xdr:to>
      <xdr:col>22</xdr:col>
      <xdr:colOff>527539</xdr:colOff>
      <xdr:row>3</xdr:row>
      <xdr:rowOff>23447</xdr:rowOff>
    </xdr:to>
    <xdr:pic>
      <xdr:nvPicPr>
        <xdr:cNvPr id="24" name="Graphic 23" descr="Bar chart with solid fill">
          <a:extLst>
            <a:ext uri="{FF2B5EF4-FFF2-40B4-BE49-F238E27FC236}">
              <a16:creationId xmlns:a16="http://schemas.microsoft.com/office/drawing/2014/main" id="{6DD8A8C5-357C-6C8A-D189-62684FCA941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352584" y="0"/>
          <a:ext cx="586155" cy="58615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881087152775" backgroundQuery="1" createdVersion="8" refreshedVersion="8" minRefreshableVersion="3" recordCount="0" supportSubquery="1" supportAdvancedDrill="1" xr:uid="{66D8FAA6-61E1-479E-B484-2656A613E598}">
  <cacheSource type="external" connectionId="10"/>
  <cacheFields count="3">
    <cacheField name="[Sales].[Year].[Year]" caption="Year" numFmtId="0" hierarchy="174" level="1">
      <sharedItems containsSemiMixedTypes="0" containsNonDate="0" containsString="0"/>
    </cacheField>
    <cacheField name="[Sales].[Month Name].[Month Name]" caption="Month Name" numFmtId="0" hierarchy="176" level="1">
      <sharedItems count="12">
        <s v="April"/>
        <s v="August"/>
        <s v="December"/>
        <s v="February"/>
        <s v="January"/>
        <s v="July"/>
        <s v="June"/>
        <s v="March"/>
        <s v="May"/>
        <s v="November"/>
        <s v="October"/>
        <s v="September"/>
      </sharedItems>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2" memberValueDatatype="130" unbalanced="0">
      <fieldsUsage count="2">
        <fieldUsage x="-1"/>
        <fieldUsage x="1"/>
      </fieldsUsage>
    </cacheHierarchy>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899899884258" backgroundQuery="1" createdVersion="8" refreshedVersion="8" minRefreshableVersion="3" recordCount="0" supportSubquery="1" supportAdvancedDrill="1" xr:uid="{0B42E690-A340-4927-B0FB-0F23C6F6066E}">
  <cacheSource type="external" connectionId="10"/>
  <cacheFields count="2">
    <cacheField name="[Sales].[Year].[Year]" caption="Year" numFmtId="0" hierarchy="174"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Sales].[Year].&amp;[2010]"/>
            <x15:cachedUniqueName index="1" name="[Sales].[Year].&amp;[2011]"/>
            <x15:cachedUniqueName index="2" name="[Sales].[Year].&amp;[2012]"/>
            <x15:cachedUniqueName index="3" name="[Sales].[Year].&amp;[2013]"/>
            <x15:cachedUniqueName index="4" name="[Sales].[Year].&amp;[2014]"/>
          </x15:cachedUniqueNames>
        </ext>
      </extLst>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0599201389" backgroundQuery="1" createdVersion="8" refreshedVersion="8" minRefreshableVersion="3" recordCount="0" supportSubquery="1" supportAdvancedDrill="1" xr:uid="{105E57E0-1668-4ADD-972F-EA77C65F577D}">
  <cacheSource type="external" connectionId="10"/>
  <cacheFields count="2">
    <cacheField name="[Sales].[Quarter].[Quarter]" caption="Quarter" numFmtId="0" hierarchy="177" level="1">
      <sharedItems count="4">
        <s v="Q1"/>
        <s v="Q2"/>
        <s v="Q3"/>
        <s v="Q4"/>
      </sharedItems>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2" memberValueDatatype="130" unbalanced="0">
      <fieldsUsage count="2">
        <fieldUsage x="-1"/>
        <fieldUsage x="0"/>
      </fieldsUsage>
    </cacheHierarchy>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08909837963" backgroundQuery="1" createdVersion="8" refreshedVersion="8" minRefreshableVersion="3" recordCount="0" supportSubquery="1" supportAdvancedDrill="1" xr:uid="{7C9E9DEA-FA75-4CCF-A03C-02F3999C0532}">
  <cacheSource type="external" connectionId="10"/>
  <cacheFields count="3">
    <cacheField name="[Sales].[Year].[Year]" caption="Year" numFmtId="0" hierarchy="174"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Sales].[Year].&amp;[2010]"/>
            <x15:cachedUniqueName index="1" name="[Sales].[Year].&amp;[2011]"/>
            <x15:cachedUniqueName index="2" name="[Sales].[Year].&amp;[2012]"/>
            <x15:cachedUniqueName index="3" name="[Sales].[Year].&amp;[2013]"/>
            <x15:cachedUniqueName index="4" name="[Sales].[Year].&amp;[2014]"/>
          </x15:cachedUniqueNames>
        </ext>
      </extLst>
    </cacheField>
    <cacheField name="[Measures].[Sum of Sales Amount]" caption="Sum of Sales Amount" numFmtId="0" hierarchy="196" level="32767"/>
    <cacheField name="[Measures].[Sum of Production cost]" caption="Sum of Production cost" numFmtId="0" hierarchy="197"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0"/>
      </fieldsUsage>
    </cacheHierarchy>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oneField="1" hidden="1">
      <fieldsUsage count="1">
        <fieldUsage x="2"/>
      </fieldsUsage>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24996875001" backgroundQuery="1" createdVersion="8" refreshedVersion="8" minRefreshableVersion="3" recordCount="0" supportSubquery="1" supportAdvancedDrill="1" xr:uid="{FF543E76-3A99-4B35-93E0-E7F143A873B6}">
  <cacheSource type="external" connectionId="10"/>
  <cacheFields count="2">
    <cacheField name="[DimSalesTerritory].[SalesTerritoryRegion].[SalesTerritoryRegion]" caption="SalesTerritoryRegion" numFmtId="0" hierarchy="95" level="1">
      <sharedItems count="10">
        <s v="Australia"/>
        <s v="Canada"/>
        <s v="Central"/>
        <s v="France"/>
        <s v="Germany"/>
        <s v="Northeast"/>
        <s v="Northwest"/>
        <s v="Southeast"/>
        <s v="Southwest"/>
        <s v="United Kingdom"/>
      </sharedItems>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0"/>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21918287037" backgroundQuery="1" createdVersion="8" refreshedVersion="8" minRefreshableVersion="3" recordCount="0" supportSubquery="1" supportAdvancedDrill="1" xr:uid="{537E4E98-7345-4AF9-9775-4A4111C57A4C}">
  <cacheSource type="external" connectionId="10"/>
  <cacheFields count="2">
    <cacheField name="[Sales].[FullName].[FullName]" caption="FullName" numFmtId="0" hierarchy="171" level="1">
      <sharedItems count="5">
        <s v="Jordan Turner"/>
        <s v="Kaitlyn Henderson"/>
        <s v="Margaret He"/>
        <s v="Nichole Nara"/>
        <s v="Willie Xu"/>
      </sharedItems>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2" memberValueDatatype="130" unbalanced="0">
      <fieldsUsage count="2">
        <fieldUsage x="-1"/>
        <fieldUsage x="0"/>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1831828704" backgroundQuery="1" createdVersion="8" refreshedVersion="8" minRefreshableVersion="3" recordCount="0" supportSubquery="1" supportAdvancedDrill="1" xr:uid="{E8A6E115-F5CB-4A7C-9CD4-4291402B06D8}">
  <cacheSource type="external" connectionId="10"/>
  <cacheFields count="2">
    <cacheField name="[Sales].[ProductName].[ProductName]" caption="ProductName" numFmtId="0" hierarchy="170"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2" memberValueDatatype="130" unbalanced="0">
      <fieldsUsage count="2">
        <fieldUsage x="-1"/>
        <fieldUsage x="0"/>
      </fieldsUsage>
    </cacheHierarchy>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32684722226" backgroundQuery="1" createdVersion="8" refreshedVersion="8" minRefreshableVersion="3" recordCount="0" supportSubquery="1" supportAdvancedDrill="1" xr:uid="{6886EA2C-8104-43FE-8512-0D7BB850990F}">
  <cacheSource type="external" connectionId="10"/>
  <cacheFields count="1">
    <cacheField name="[Measures].[Average of Sales Amount]" caption="Average of Sales Amount" numFmtId="0" hierarchy="200"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oneField="1" hidden="1">
      <fieldsUsage count="1">
        <fieldUsage x="0"/>
      </fieldsUsage>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31679166664" backgroundQuery="1" createdVersion="8" refreshedVersion="8" minRefreshableVersion="3" recordCount="0" supportSubquery="1" supportAdvancedDrill="1" xr:uid="{AB7BD969-4A46-45ED-A67D-663CFE79E95C}">
  <cacheSource type="external" connectionId="10"/>
  <cacheFields count="1">
    <cacheField name="[Measures].[Sum of Profit]" caption="Sum of Profit" numFmtId="0" hierarchy="199"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29784375003" backgroundQuery="1" createdVersion="8" refreshedVersion="8" minRefreshableVersion="3" recordCount="0" supportSubquery="1" supportAdvancedDrill="1" xr:uid="{DDC0F533-8C78-4B9B-AF58-52ED2070BFB2}">
  <cacheSource type="external" connectionId="10"/>
  <cacheFields count="1">
    <cacheField name="[Measures].[Count of SalesOrderNumber]" caption="Count of SalesOrderNumber" numFmtId="0" hierarchy="198"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oneField="1" hidden="1">
      <fieldsUsage count="1">
        <fieldUsage x="0"/>
      </fieldsUsage>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29551388886" backgroundQuery="1" createdVersion="8" refreshedVersion="8" minRefreshableVersion="3" recordCount="0" supportSubquery="1" supportAdvancedDrill="1" xr:uid="{B8ECAAF5-8E91-4051-8B6F-3707FD060608}">
  <cacheSource type="external" connectionId="10"/>
  <cacheFields count="1">
    <cacheField name="[Measures].[Sum of Sales Amount]" caption="Sum of Sales Amount" numFmtId="0" hierarchy="196"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34772569446" backgroundQuery="1" createdVersion="8" refreshedVersion="8" minRefreshableVersion="3" recordCount="0" supportSubquery="1" supportAdvancedDrill="1" xr:uid="{DB77D763-F260-4F7B-BC66-92F9E4EE9BF5}">
  <cacheSource type="external" connectionId="10"/>
  <cacheFields count="1">
    <cacheField name="[Measures].[Sum of Production cost]" caption="Sum of Production cost" numFmtId="0" hierarchy="197" level="32767"/>
  </cacheFields>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0"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oneField="1" hidden="1">
      <fieldsUsage count="1">
        <fieldUsage x="0"/>
      </fieldsUsage>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73848032409" backgroundQuery="1" createdVersion="8" refreshedVersion="8" minRefreshableVersion="3" recordCount="0" supportSubquery="1" supportAdvancedDrill="1" xr:uid="{AEBCD28B-A07D-485D-895F-7CD517A53C32}">
  <cacheSource type="external" connectionId="10"/>
  <cacheFields count="0"/>
  <cacheHierarchies count="201">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20"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20" unbalanced="0"/>
    <cacheHierarchy uniqueName="[Dimcustomer].[TotalChildren]" caption="TotalChildren" attribute="1" defaultMemberUniqueName="[Dimcustomer].[TotalChildren].[All]" allUniqueName="[Dimcustomer].[TotalChildren].[All]" dimensionUniqueName="[Dimcustomer]" displayFolder="" count="2"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20"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20" unbalanced="0"/>
    <cacheHierarchy uniqueName="[Dimcustomer].[NumberCarsOwned]" caption="NumberCarsOwned" attribute="1" defaultMemberUniqueName="[Dimcustomer].[NumberCarsOwned].[All]" allUniqueName="[Dimcustomer].[NumberCarsOwned].[All]" dimensionUniqueName="[Dimcustomer]" displayFolder="" count="2" memberValueDatatype="20"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20"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20"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20" unbalanced="0"/>
    <cacheHierarchy uniqueName="[DimDate].[DayNumberOfYear]" caption="DayNumberOfYear" attribute="1" defaultMemberUniqueName="[DimDate].[DayNumberOfYear].[All]" allUniqueName="[DimDate].[DayNumberOfYear].[All]" dimensionUniqueName="[DimDate]" displayFolder="" count="2" memberValueDatatype="20" unbalanced="0"/>
    <cacheHierarchy uniqueName="[DimDate].[WeekNumberOfYear]" caption="WeekNumberOfYear" attribute="1" defaultMemberUniqueName="[DimDate].[WeekNumberOfYear].[All]" allUniqueName="[DimDate].[WeekNumberOfYear].[All]" dimensionUniqueName="[DimDate]" displayFolder="" count="2" memberValueDatatype="2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2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Date].[FiscalQuarter]" caption="FiscalQuarter" attribute="1" defaultMemberUniqueName="[DimDate].[FiscalQuarter].[All]" allUniqueName="[DimDate].[FiscalQuarter].[All]" dimensionUniqueName="[DimDate]" displayFolder="" count="2" memberValueDatatype="20" unbalanced="0"/>
    <cacheHierarchy uniqueName="[DimDate].[FiscalYear]" caption="FiscalYear" attribute="1" defaultMemberUniqueName="[DimDate].[FiscalYear].[All]" allUniqueName="[DimDate].[FiscalYear].[All]" dimensionUniqueName="[DimDate]" displayFolder="" count="2" memberValueDatatype="20" unbalanced="0"/>
    <cacheHierarchy uniqueName="[DimDate].[FiscalSemester]" caption="FiscalSemester" attribute="1" defaultMemberUniqueName="[DimDate].[FiscalSemester].[All]" allUniqueName="[DimDate].[FiscalSemester].[All]" dimensionUniqueName="[DimDate]" displayFolder="" count="2"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2"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2"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2"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2"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2"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2"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2"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2"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2"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Unit price]" caption="Unit price" attribute="1" defaultMemberUniqueName="[DimProduct].[Unit price].[All]" allUniqueName="[DimProduct].[Unit price].[All]" dimensionUniqueName="[DimProduct]" displayFolder="" count="2"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panishProductName]" caption="SpanishProductName" attribute="1" defaultMemberUniqueName="[DimProduct].[SpanishProductName].[All]" allUniqueName="[DimProduct].[SpanishProductName].[All]" dimensionUniqueName="[DimProduct]" displayFolder="" count="2" memberValueDatatype="130" unbalanced="0"/>
    <cacheHierarchy uniqueName="[DimProduct].[FrenchProductName]" caption="FrenchProductName" attribute="1" defaultMemberUniqueName="[DimProduct].[FrenchProductName].[All]" allUniqueName="[DimProduct].[Frenc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2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defaultMemberUniqueName="[DimProduct].[StartDate].[All]" allUniqueName="[DimProduct].[StartDate].[All]" dimensionUniqueName="[DimProduct]" displayFolder="" count="2" memberValueDatatype="20"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sales].[ProductKey]" caption="ProductKey" attribute="1" defaultMemberUniqueName="[Factsales].[ProductKey].[All]" allUniqueName="[Factsales].[ProductKey].[All]" dimensionUniqueName="[Factsales]" displayFolder="" count="2" memberValueDatatype="20" unbalanced="0"/>
    <cacheHierarchy uniqueName="[Factsales].[OrderDateKey]" caption="OrderDateKey" attribute="1" defaultMemberUniqueName="[Factsales].[OrderDateKey].[All]" allUniqueName="[Factsales].[OrderDateKey].[All]" dimensionUniqueName="[Factsales]" displayFolder="" count="2" memberValueDatatype="20" unbalanced="0"/>
    <cacheHierarchy uniqueName="[Factsales].[DueDateKey]" caption="DueDateKey" attribute="1" defaultMemberUniqueName="[Factsales].[DueDateKey].[All]" allUniqueName="[Factsales].[DueDateKey].[All]" dimensionUniqueName="[Factsales]" displayFolder="" count="2" memberValueDatatype="20" unbalanced="0"/>
    <cacheHierarchy uniqueName="[Factsales].[ShipDateKey]" caption="ShipDateKey" attribute="1" defaultMemberUniqueName="[Factsales].[ShipDateKey].[All]" allUniqueName="[Factsales].[ShipDateKey].[All]" dimensionUniqueName="[Factsales]" displayFolder="" count="2" memberValueDatatype="20" unbalanced="0"/>
    <cacheHierarchy uniqueName="[Factsales].[CustomerKey]" caption="CustomerKey" attribute="1" defaultMemberUniqueName="[Factsales].[CustomerKey].[All]" allUniqueName="[Factsales].[CustomerKey].[All]" dimensionUniqueName="[Factsales]" displayFolder="" count="2" memberValueDatatype="20" unbalanced="0"/>
    <cacheHierarchy uniqueName="[Factsales].[PromotionKey]" caption="PromotionKey" attribute="1" defaultMemberUniqueName="[Factsales].[PromotionKey].[All]" allUniqueName="[Factsales].[PromotionKey].[All]" dimensionUniqueName="[Factsales]" displayFolder="" count="2" memberValueDatatype="20" unbalanced="0"/>
    <cacheHierarchy uniqueName="[Factsales].[CurrencyKey]" caption="CurrencyKey" attribute="1" defaultMemberUniqueName="[Factsales].[CurrencyKey].[All]" allUniqueName="[Factsales].[CurrencyKey].[All]" dimensionUniqueName="[Factsales]" displayFolder="" count="2" memberValueDatatype="20" unbalanced="0"/>
    <cacheHierarchy uniqueName="[Factsales].[SalesTerritoryKey]" caption="SalesTerritoryKey" attribute="1" defaultMemberUniqueName="[Factsales].[SalesTerritoryKey].[All]" allUniqueName="[Factsales].[SalesTerritoryKey].[All]" dimensionUniqueName="[Factsales]" displayFolder="" count="2" memberValueDatatype="20" unbalanced="0"/>
    <cacheHierarchy uniqueName="[Factsales].[SalesOrderNumber]" caption="SalesOrderNumber" attribute="1" defaultMemberUniqueName="[Factsales].[SalesOrderNumber].[All]" allUniqueName="[Factsales].[SalesOrderNumber].[All]" dimensionUniqueName="[Factsales]" displayFolder="" count="2"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2" memberValueDatatype="20" unbalanced="0"/>
    <cacheHierarchy uniqueName="[Factsales].[RevisionNumber]" caption="RevisionNumber" attribute="1" defaultMemberUniqueName="[Factsales].[RevisionNumber].[All]" allUniqueName="[Factsales].[RevisionNumber].[All]" dimensionUniqueName="[Factsales]" displayFolder="" count="2" memberValueDatatype="20" unbalanced="0"/>
    <cacheHierarchy uniqueName="[Factsales].[OrderQuantity]" caption="OrderQuantity" attribute="1" defaultMemberUniqueName="[Factsales].[OrderQuantity].[All]" allUniqueName="[Factsales].[OrderQuantity].[All]" dimensionUniqueName="[Factsales]" displayFolder="" count="2" memberValueDatatype="20" unbalanced="0"/>
    <cacheHierarchy uniqueName="[Factsales].[UnitPrice]" caption="UnitPrice" attribute="1" defaultMemberUniqueName="[Factsales].[UnitPrice].[All]" allUniqueName="[Factsales].[UnitPrice].[All]" dimensionUniqueName="[Factsales]" displayFolder="" count="2" memberValueDatatype="5" unbalanced="0"/>
    <cacheHierarchy uniqueName="[Factsales].[ExtendedAmount]" caption="ExtendedAmount" attribute="1" defaultMemberUniqueName="[Factsales].[ExtendedAmount].[All]" allUniqueName="[Factsales].[ExtendedAmount].[All]" dimensionUniqueName="[Factsales]" displayFolder="" count="2" memberValueDatatype="5" unbalanced="0"/>
    <cacheHierarchy uniqueName="[Factsales].[UnitPriceDiscountPct]" caption="UnitPriceDiscountPct" attribute="1" defaultMemberUniqueName="[Factsales].[UnitPriceDiscountPct].[All]" allUniqueName="[Factsales].[UnitPriceDiscountPct].[All]" dimensionUniqueName="[Factsales]" displayFolder="" count="2" memberValueDatatype="20" unbalanced="0"/>
    <cacheHierarchy uniqueName="[Factsales].[DiscountAmount]" caption="DiscountAmount" attribute="1" defaultMemberUniqueName="[Factsales].[DiscountAmount].[All]" allUniqueName="[Factsales].[DiscountAmount].[All]" dimensionUniqueName="[Factsales]" displayFolder="" count="2" memberValueDatatype="20" unbalanced="0"/>
    <cacheHierarchy uniqueName="[Factsales].[ProductStandardCost]" caption="ProductStandardCost" attribute="1" defaultMemberUniqueName="[Factsales].[ProductStandardCost].[All]" allUniqueName="[Factsales].[ProductStandardCost].[All]" dimensionUniqueName="[Factsales]" displayFolder="" count="2" memberValueDatatype="5" unbalanced="0"/>
    <cacheHierarchy uniqueName="[Factsales].[TotalProductCost]" caption="TotalProductCost" attribute="1" defaultMemberUniqueName="[Factsales].[TotalProductCost].[All]" allUniqueName="[Factsales].[TotalProductCost].[All]" dimensionUniqueName="[Factsales]" displayFolder="" count="2" memberValueDatatype="5" unbalanced="0"/>
    <cacheHierarchy uniqueName="[Factsales].[SalesAmount]" caption="SalesAmount" attribute="1" defaultMemberUniqueName="[Factsales].[SalesAmount].[All]" allUniqueName="[Factsales].[SalesAmount].[All]" dimensionUniqueName="[Factsales]" displayFolder="" count="2" memberValueDatatype="5" unbalanced="0"/>
    <cacheHierarchy uniqueName="[Factsales].[TaxAmt]" caption="TaxAmt" attribute="1" defaultMemberUniqueName="[Factsales].[TaxAmt].[All]" allUniqueName="[Factsales].[TaxAmt].[All]" dimensionUniqueName="[Factsales]" displayFolder="" count="2" memberValueDatatype="5" unbalanced="0"/>
    <cacheHierarchy uniqueName="[Factsales].[Freight]" caption="Freight" attribute="1" defaultMemberUniqueName="[Factsales].[Freight].[All]" allUniqueName="[Factsales].[Freight].[All]" dimensionUniqueName="[Factsales]" displayFolder="" count="2" memberValueDatatype="5" unbalanced="0"/>
    <cacheHierarchy uniqueName="[Factsales].[OrderDate]" caption="OrderDate" attribute="1" defaultMemberUniqueName="[Factsales].[OrderDate].[All]" allUniqueName="[Factsales].[OrderDate].[All]" dimensionUniqueName="[Factsales]" displayFolder="" count="2" memberValueDatatype="20" unbalanced="0"/>
    <cacheHierarchy uniqueName="[Factsales].[DueDate]" caption="DueDate" attribute="1" defaultMemberUniqueName="[Factsales].[DueDate].[All]" allUniqueName="[Factsales].[DueDate].[All]" dimensionUniqueName="[Factsales]" displayFolder="" count="2" memberValueDatatype="20" unbalanced="0"/>
    <cacheHierarchy uniqueName="[Factsales].[ShipDate]" caption="ShipDate" attribute="1" defaultMemberUniqueName="[Factsales].[ShipDate].[All]" allUniqueName="[Factsales].[ShipDate].[All]" dimensionUniqueName="[Factsales]" displayFolder="" count="2" memberValueDatatype="20" unbalanced="0"/>
    <cacheHierarchy uniqueName="[Factsalesnew].[ProductKey]" caption="ProductKey" attribute="1" defaultMemberUniqueName="[Factsalesnew].[ProductKey].[All]" allUniqueName="[Factsalesnew].[ProductKey].[All]" dimensionUniqueName="[Factsalesnew]" displayFolder="" count="2" memberValueDatatype="20" unbalanced="0"/>
    <cacheHierarchy uniqueName="[Factsalesnew].[OrderDateKey]" caption="OrderDateKey" attribute="1" defaultMemberUniqueName="[Factsalesnew].[OrderDateKey].[All]" allUniqueName="[Factsalesnew].[OrderDateKey].[All]" dimensionUniqueName="[Factsalesnew]" displayFolder="" count="2" memberValueDatatype="20" unbalanced="0"/>
    <cacheHierarchy uniqueName="[Factsalesnew].[DueDateKey]" caption="DueDateKey" attribute="1" defaultMemberUniqueName="[Factsalesnew].[DueDateKey].[All]" allUniqueName="[Factsalesnew].[DueDateKey].[All]" dimensionUniqueName="[Factsalesnew]" displayFolder="" count="2" memberValueDatatype="20" unbalanced="0"/>
    <cacheHierarchy uniqueName="[Factsalesnew].[ShipDateKey]" caption="ShipDateKey" attribute="1" defaultMemberUniqueName="[Factsalesnew].[ShipDateKey].[All]" allUniqueName="[Factsalesnew].[ShipDateKey].[All]" dimensionUniqueName="[Factsalesnew]" displayFolder="" count="2" memberValueDatatype="20" unbalanced="0"/>
    <cacheHierarchy uniqueName="[Factsalesnew].[CustomerKey]" caption="CustomerKey" attribute="1" defaultMemberUniqueName="[Factsalesnew].[CustomerKey].[All]" allUniqueName="[Factsalesnew].[CustomerKey].[All]" dimensionUniqueName="[Factsalesnew]" displayFolder="" count="2" memberValueDatatype="20" unbalanced="0"/>
    <cacheHierarchy uniqueName="[Factsalesnew].[PromotionKey]" caption="PromotionKey" attribute="1" defaultMemberUniqueName="[Factsalesnew].[PromotionKey].[All]" allUniqueName="[Factsalesnew].[PromotionKey].[All]" dimensionUniqueName="[Factsalesnew]" displayFolder="" count="2" memberValueDatatype="20" unbalanced="0"/>
    <cacheHierarchy uniqueName="[Factsalesnew].[CurrencyKey]" caption="CurrencyKey" attribute="1" defaultMemberUniqueName="[Factsalesnew].[CurrencyKey].[All]" allUniqueName="[Factsalesnew].[CurrencyKey].[All]" dimensionUniqueName="[Factsalesnew]" displayFolder="" count="2" memberValueDatatype="20" unbalanced="0"/>
    <cacheHierarchy uniqueName="[Factsalesnew].[SalesTerritoryKey]" caption="SalesTerritoryKey" attribute="1" defaultMemberUniqueName="[Factsalesnew].[SalesTerritoryKey].[All]" allUniqueName="[Factsalesnew].[SalesTerritoryKey].[All]" dimensionUniqueName="[Factsalesnew]" displayFolder="" count="2" memberValueDatatype="20" unbalanced="0"/>
    <cacheHierarchy uniqueName="[Factsalesnew].[SalesOrderNumber]" caption="SalesOrderNumber" attribute="1" defaultMemberUniqueName="[Factsalesnew].[SalesOrderNumber].[All]" allUniqueName="[Factsalesnew].[SalesOrderNumber].[All]" dimensionUniqueName="[Factsalesnew]" displayFolder="" count="2"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2" memberValueDatatype="20" unbalanced="0"/>
    <cacheHierarchy uniqueName="[Factsalesnew].[RevisionNumber]" caption="RevisionNumber" attribute="1" defaultMemberUniqueName="[Factsalesnew].[RevisionNumber].[All]" allUniqueName="[Factsalesnew].[RevisionNumber].[All]" dimensionUniqueName="[Factsalesnew]" displayFolder="" count="2" memberValueDatatype="20" unbalanced="0"/>
    <cacheHierarchy uniqueName="[Factsalesnew].[OrderQuantity]" caption="OrderQuantity" attribute="1" defaultMemberUniqueName="[Factsalesnew].[OrderQuantity].[All]" allUniqueName="[Factsalesnew].[OrderQuantity].[All]" dimensionUniqueName="[Factsalesnew]" displayFolder="" count="2" memberValueDatatype="20" unbalanced="0"/>
    <cacheHierarchy uniqueName="[Factsalesnew].[UnitPrice]" caption="UnitPrice" attribute="1" defaultMemberUniqueName="[Factsalesnew].[UnitPrice].[All]" allUniqueName="[Factsalesnew].[UnitPrice].[All]" dimensionUniqueName="[Factsalesnew]" displayFolder="" count="2" memberValueDatatype="5" unbalanced="0"/>
    <cacheHierarchy uniqueName="[Factsalesnew].[ExtendedAmount]" caption="ExtendedAmount" attribute="1" defaultMemberUniqueName="[Factsalesnew].[ExtendedAmount].[All]" allUniqueName="[Factsalesnew].[ExtendedAmount].[All]" dimensionUniqueName="[Factsalesnew]" displayFolder="" count="2"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2" memberValueDatatype="20" unbalanced="0"/>
    <cacheHierarchy uniqueName="[Factsalesnew].[DiscountAmount]" caption="DiscountAmount" attribute="1" defaultMemberUniqueName="[Factsalesnew].[DiscountAmount].[All]" allUniqueName="[Factsalesnew].[DiscountAmount].[All]" dimensionUniqueName="[Factsalesnew]" displayFolder="" count="2"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2" memberValueDatatype="5" unbalanced="0"/>
    <cacheHierarchy uniqueName="[Factsalesnew].[TotalProductCost]" caption="TotalProductCost" attribute="1" defaultMemberUniqueName="[Factsalesnew].[TotalProductCost].[All]" allUniqueName="[Factsalesnew].[TotalProductCost].[All]" dimensionUniqueName="[Factsalesnew]" displayFolder="" count="2" memberValueDatatype="5" unbalanced="0"/>
    <cacheHierarchy uniqueName="[Factsalesnew].[SalesAmount]" caption="SalesAmount" attribute="1" defaultMemberUniqueName="[Factsalesnew].[SalesAmount].[All]" allUniqueName="[Factsalesnew].[SalesAmount].[All]" dimensionUniqueName="[Factsalesnew]" displayFolder="" count="2" memberValueDatatype="5" unbalanced="0"/>
    <cacheHierarchy uniqueName="[Factsalesnew].[TaxAmt]" caption="TaxAmt" attribute="1" defaultMemberUniqueName="[Factsalesnew].[TaxAmt].[All]" allUniqueName="[Factsalesnew].[TaxAmt].[All]" dimensionUniqueName="[Factsalesnew]" displayFolder="" count="2" memberValueDatatype="5" unbalanced="0"/>
    <cacheHierarchy uniqueName="[Factsalesnew].[Freight]" caption="Freight" attribute="1" defaultMemberUniqueName="[Factsalesnew].[Freight].[All]" allUniqueName="[Factsalesnew].[Freight].[All]" dimensionUniqueName="[Factsalesnew]" displayFolder="" count="2" memberValueDatatype="5" unbalanced="0"/>
    <cacheHierarchy uniqueName="[Factsalesnew].[OrderDate]" caption="OrderDate" attribute="1" defaultMemberUniqueName="[Factsalesnew].[OrderDate].[All]" allUniqueName="[Factsalesnew].[OrderDate].[All]" dimensionUniqueName="[Factsalesnew]" displayFolder="" count="2" memberValueDatatype="20" unbalanced="0"/>
    <cacheHierarchy uniqueName="[Factsalesnew].[DueDate]" caption="DueDate" attribute="1" defaultMemberUniqueName="[Factsalesnew].[DueDate].[All]" allUniqueName="[Factsalesnew].[DueDate].[All]" dimensionUniqueName="[Factsalesnew]" displayFolder="" count="2" memberValueDatatype="20" unbalanced="0"/>
    <cacheHierarchy uniqueName="[Factsalesnew].[ShipDate]" caption="ShipDate" attribute="1" defaultMemberUniqueName="[Factsalesnew].[ShipDate].[All]" allUniqueName="[Factsalesnew].[ShipDate].[All]" dimensionUniqueName="[Factsalesnew]" displayFolder="" count="2" memberValueDatatype="20" unbalanced="0"/>
    <cacheHierarchy uniqueName="[Sales].[ProductKey]" caption="ProductKey" attribute="1" defaultMemberUniqueName="[Sales].[ProductKey].[All]" allUniqueName="[Sales].[ProductKey].[All]" dimensionUniqueName="[Sales]" displayFolder="" count="2" memberValueDatatype="20" unbalanced="0"/>
    <cacheHierarchy uniqueName="[Sales].[OrderDateKey]" caption="OrderDateKey" attribute="1" defaultMemberUniqueName="[Sales].[OrderDateKey].[All]" allUniqueName="[Sales].[OrderDateKey].[All]" dimensionUniqueName="[Sales]" displayFolder="" count="2" memberValueDatatype="130" unbalanced="0"/>
    <cacheHierarchy uniqueName="[Sales].[DueDateKey]" caption="DueDateKey" attribute="1" defaultMemberUniqueName="[Sales].[DueDateKey].[All]" allUniqueName="[Sales].[DueDateKey].[All]" dimensionUniqueName="[Sales]" displayFolder="" count="2" memberValueDatatype="20" unbalanced="0"/>
    <cacheHierarchy uniqueName="[Sales].[ShipDateKey]" caption="ShipDateKey" attribute="1" defaultMemberUniqueName="[Sales].[ShipDateKey].[All]" allUniqueName="[Sales].[ShipDateKey].[All]" dimensionUniqueName="[Sales]" displayFolder="" count="2" memberValueDatatype="20" unbalanced="0"/>
    <cacheHierarchy uniqueName="[Sales].[CustomerKey]" caption="CustomerKey" attribute="1" defaultMemberUniqueName="[Sales].[CustomerKey].[All]" allUniqueName="[Sales].[CustomerKey].[All]" dimensionUniqueName="[Sales]" displayFolder="" count="2" memberValueDatatype="20" unbalanced="0"/>
    <cacheHierarchy uniqueName="[Sales].[PromotionKey]" caption="PromotionKey" attribute="1" defaultMemberUniqueName="[Sales].[PromotionKey].[All]" allUniqueName="[Sales].[PromotionKey].[All]" dimensionUniqueName="[Sales]" displayFolder="" count="2" memberValueDatatype="20" unbalanced="0"/>
    <cacheHierarchy uniqueName="[Sales].[CurrencyKey]" caption="CurrencyKey" attribute="1" defaultMemberUniqueName="[Sales].[CurrencyKey].[All]" allUniqueName="[Sales].[CurrencyKey].[All]" dimensionUniqueName="[Sales]" displayFolder="" count="2" memberValueDatatype="20" unbalanced="0"/>
    <cacheHierarchy uniqueName="[Sales].[SalesTerritoryKey]" caption="SalesTerritoryKey" attribute="1" defaultMemberUniqueName="[Sales].[SalesTerritoryKey].[All]" allUniqueName="[Sales].[SalesTerritoryKey].[All]" dimensionUniqueName="[Sales]" displayFolder="" count="2" memberValueDatatype="20"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20" unbalanced="0"/>
    <cacheHierarchy uniqueName="[Sales].[RevisionNumber]" caption="RevisionNumber" attribute="1" defaultMemberUniqueName="[Sales].[RevisionNumber].[All]" allUniqueName="[Sales].[RevisionNumber].[All]" dimensionUniqueName="[Sales]" displayFolder="" count="2" memberValueDatatype="20" unbalanced="0"/>
    <cacheHierarchy uniqueName="[Sales].[OrderQuantity]" caption="OrderQuantity" attribute="1" defaultMemberUniqueName="[Sales].[OrderQuantity].[All]" allUniqueName="[Sales].[OrderQuantity].[All]" dimensionUniqueName="[Sales]" displayFolder="" count="2" memberValueDatatype="20"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 caption="UnitPrice" attribute="1" defaultMemberUniqueName="[Sales].[UnitPrice].[All]" allUniqueName="[Sales].[UnitPrice].[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20" unbalanced="0"/>
    <cacheHierarchy uniqueName="[Sales].[DiscountAmount]" caption="DiscountAmount" attribute="1" defaultMemberUniqueName="[Sales].[DiscountAmount].[All]" allUniqueName="[Sales].[DiscountAmount].[All]" dimensionUniqueName="[Sales]" displayFolder="" count="2" memberValueDatatype="20"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OrderDate]" caption="OrderDate" attribute="1" defaultMemberUniqueName="[Sales].[OrderDate].[All]" allUniqueName="[Sales].[OrderDate].[All]" dimensionUniqueName="[Sales]" displayFolder="" count="2" memberValueDatatype="20" unbalanced="0"/>
    <cacheHierarchy uniqueName="[Sales].[DueDate]" caption="DueDate" attribute="1" defaultMemberUniqueName="[Sales].[DueDate].[All]" allUniqueName="[Sales].[DueDate].[All]" dimensionUniqueName="[Sales]" displayFolder="" count="2" memberValueDatatype="20" unbalanced="0"/>
    <cacheHierarchy uniqueName="[Sales].[ShipDate]" caption="ShipDate" attribute="1" defaultMemberUniqueName="[Sales].[ShipDate].[All]" allUniqueName="[Sales].[ShipDate].[All]" dimensionUniqueName="[Sales]" displayFolder="" count="2" memberValueDatatype="20" unbalanced="0"/>
    <cacheHierarchy uniqueName="[Sales].[ProductName]" caption="ProductName" attribute="1" defaultMemberUniqueName="[Sales].[ProductName].[All]" allUniqueName="[Sales].[ProductName].[All]" dimensionUniqueName="[Sales]" displayFolder="" count="2" memberValueDatatype="130" unbalanced="0"/>
    <cacheHierarchy uniqueName="[Sales].[FullName]" caption="FullName" attribute="1" defaultMemberUniqueName="[Sales].[FullName].[All]" allUniqueName="[Sales].[FullName].[All]" dimensionUniqueName="[Sales]" displayFolder="" count="2" memberValueDatatype="130" unbalanced="0"/>
    <cacheHierarchy uniqueName="[Sales].[Unit_Price]" caption="Unit_Price" attribute="1" defaultMemberUniqueName="[Sales].[Unit_Price].[All]" allUniqueName="[Sales].[Unit_Price].[All]" dimensionUniqueName="[Sales]" displayFolder="" count="2" memberValueDatatype="5"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cacheHierarchy uniqueName="[Sales].[Month Number]" caption="Month Number" attribute="1" defaultMemberUniqueName="[Sales].[Month Number].[All]" allUniqueName="[Sales].[Month Number].[All]" dimensionUniqueName="[Sales]" displayFolder="" count="2" memberValueDatatype="20" unbalanced="0"/>
    <cacheHierarchy uniqueName="[Sales].[Month Name]" caption="Month Name" attribute="1" defaultMemberUniqueName="[Sales].[Month Name].[All]" allUniqueName="[Sales].[Month 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WeekDay Name]" caption="WeekDay Name" attribute="1" defaultMemberUniqueName="[Sales].[WeekDay Name].[All]" allUniqueName="[Sales].[WeekDay Name].[All]" dimensionUniqueName="[Sales]" displayFolder="" count="2" memberValueDatatype="130" unbalanced="0"/>
    <cacheHierarchy uniqueName="[Sales].[Weekday number]" caption="Weekday number" attribute="1" defaultMemberUniqueName="[Sales].[Weekday number].[All]" allUniqueName="[Sales].[Weekday number].[All]" dimensionUniqueName="[Sales]" displayFolder="" count="2" memberValueDatatype="20" unbalanced="0"/>
    <cacheHierarchy uniqueName="[Sales].[Financial Month]" caption="Financial Month" attribute="1" defaultMemberUniqueName="[Sales].[Financial Month].[All]" allUniqueName="[Sales].[Financial Month].[All]" dimensionUniqueName="[Sales]" displayFolder="" count="2" memberValueDatatype="20" unbalanced="0"/>
    <cacheHierarchy uniqueName="[Sales].[Financial Quarter]" caption="Financial Quarter" attribute="1" defaultMemberUniqueName="[Sales].[Financial Quarter].[All]" allUniqueName="[Sales].[Financial Quarter].[All]" dimensionUniqueName="[Sales]" displayFolder="" count="2" memberValueDatatype="130" unbalanced="0"/>
    <cacheHierarchy uniqueName="[Sales].[Sales Amount]" caption="Sales Amount" attribute="1" defaultMemberUniqueName="[Sales].[Sales Amount].[All]" allUniqueName="[Sales].[Sales Amount].[All]" dimensionUniqueName="[Sales]" displayFolder="" count="2" memberValueDatatype="5" unbalanced="0"/>
    <cacheHierarchy uniqueName="[Sales].[Production cost]" caption="Production cost" attribute="1" defaultMemberUniqueName="[Sales].[Production cost].[All]" allUniqueName="[Sales].[Production 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dimensions count="10">
    <dimension name="Dimcustomer" uniqueName="[Dimcustomer]" caption="Dimcustomer"/>
    <dimension name="DimDate" uniqueName="[DimDate]" caption="DimDate"/>
    <dimension name="DimProdCategory" uniqueName="[DimProdCategory]" caption="DimProdCategory"/>
    <dimension name="DimProdSubCategory" uniqueName="[DimProdSubCategory]" caption="DimProdSubCategory"/>
    <dimension name="DimProduct" uniqueName="[DimProduct]" caption="DimProduct"/>
    <dimension name="DimSalesTerritory" uniqueName="[DimSalesTerritory]" caption="DimSalesTerritory"/>
    <dimension name="Factsales" uniqueName="[Factsales]" caption="Factsales"/>
    <dimension name="Factsalesnew" uniqueName="[Factsalesnew]" caption="Factsalesnew"/>
    <dimension measure="1" name="Measures" uniqueName="[Measures]" caption="Measures"/>
    <dimension name="Sales" uniqueName="[Sales]" caption="Sales"/>
  </dimensions>
  <measureGroups count="9">
    <measureGroup name="Dimcustomer" caption="Dimcustomer"/>
    <measureGroup name="DimDate" caption="DimDate"/>
    <measureGroup name="DimProdCategory" caption="DimProdCategory"/>
    <measureGroup name="DimProdSubCategory" caption="DimProdSubCategory"/>
    <measureGroup name="DimProduct" caption="DimProduct"/>
    <measureGroup name="DimSalesTerritory" caption="DimSalesTerritory"/>
    <measureGroup name="Factsales" caption="Factsales"/>
    <measureGroup name="Factsalesnew" caption="Factsalesnew"/>
    <measureGroup name="Sales" caption="Sales"/>
  </measureGroups>
  <maps count="17">
    <map measureGroup="0" dimension="0"/>
    <map measureGroup="1" dimension="1"/>
    <map measureGroup="2" dimension="2"/>
    <map measureGroup="3" dimension="2"/>
    <map measureGroup="3" dimension="3"/>
    <map measureGroup="4" dimension="2"/>
    <map measureGroup="4"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ani" refreshedDate="46155.97047349537" backgroundQuery="1" createdVersion="3" refreshedVersion="8" minRefreshableVersion="3" recordCount="0" supportSubquery="1" supportAdvancedDrill="1" xr:uid="{7FDA08E9-6D52-4AE4-B1D3-360788315F87}">
  <cacheSource type="external" connectionId="10">
    <extLst>
      <ext xmlns:x14="http://schemas.microsoft.com/office/spreadsheetml/2009/9/main" uri="{F057638F-6D5F-4e77-A914-E7F072B9BCA8}">
        <x14:sourceConnection name="ThisWorkbookDataModel"/>
      </ext>
    </extLst>
  </cacheSource>
  <cacheFields count="0"/>
  <cacheHierarchies count="201">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2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20"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20" unbalanced="0"/>
    <cacheHierarchy uniqueName="[Dimcustomer].[NumberCarsOwned]" caption="NumberCarsOwned" attribute="1" defaultMemberUniqueName="[Dimcustomer].[NumberCarsOwned].[All]" allUniqueName="[Dimcustomer].[NumberCarsOwned].[All]" dimensionUniqueName="[Dimcustomer]" displayFolder="" count="0" memberValueDatatype="2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20"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20"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20" unbalanced="0"/>
    <cacheHierarchy uniqueName="[DimDate].[DayNumberOfYear]" caption="DayNumberOfYear" attribute="1" defaultMemberUniqueName="[DimDate].[DayNumberOfYear].[All]" allUniqueName="[DimDate].[DayNumberOfYear].[All]" dimensionUniqueName="[DimDate]" displayFolder="" count="0" memberValueDatatype="20" unbalanced="0"/>
    <cacheHierarchy uniqueName="[DimDate].[WeekNumberOfYear]" caption="WeekNumberOfYear" attribute="1" defaultMemberUniqueName="[DimDate].[WeekNumberOfYear].[All]" allUniqueName="[DimDate].[WeekNumberOfYear].[All]" dimensionUniqueName="[DimDate]" displayFolder="" count="0" memberValueDatatype="2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Date].[FiscalQuarter]" caption="FiscalQuarter" attribute="1" defaultMemberUniqueName="[DimDate].[FiscalQuarter].[All]" allUniqueName="[DimDate].[FiscalQuarter].[All]" dimensionUniqueName="[DimDate]" displayFolder="" count="0" memberValueDatatype="20" unbalanced="0"/>
    <cacheHierarchy uniqueName="[DimDate].[FiscalYear]" caption="FiscalYear" attribute="1" defaultMemberUniqueName="[DimDate].[FiscalYear].[All]" allUniqueName="[DimDate].[FiscalYear].[All]" dimensionUniqueName="[DimDate]" displayFolder="" count="0" memberValueDatatype="20" unbalanced="0"/>
    <cacheHierarchy uniqueName="[DimDate].[FiscalSemester]" caption="FiscalSemester" attribute="1" defaultMemberUniqueName="[DimDate].[FiscalSemester].[All]" allUniqueName="[DimDate].[FiscalSemester].[All]" dimensionUniqueName="[DimDate]" displayFolder="" count="0" memberValueDatatype="20" unbalanced="0"/>
    <cacheHierarchy uniqueName="[DimProdCategory].[ProductCategoryKey]" caption="ProductCategoryKey" attribute="1" defaultMemberUniqueName="[DimProdCategory].[ProductCategoryKey].[All]" allUniqueName="[DimProdCategory].[ProductCategoryKey].[All]" dimensionUniqueName="[DimProdCategory]" displayFolder="" count="0" memberValueDatatype="20" unbalanced="0"/>
    <cacheHierarchy uniqueName="[DimProdCategory].[ProductCategoryAlternateKey]" caption="ProductCategoryAlternateKey" attribute="1" defaultMemberUniqueName="[DimProdCategory].[ProductCategoryAlternateKey].[All]" allUniqueName="[DimProdCategory].[ProductCategoryAlternateKey].[All]" dimensionUniqueName="[DimProdCategory]" displayFolder="" count="0" memberValueDatatype="20" unbalanced="0"/>
    <cacheHierarchy uniqueName="[DimProdCategory].[EnglishProductCategoryName]" caption="EnglishProductCategoryName" attribute="1" defaultMemberUniqueName="[DimProdCategory].[EnglishProductCategoryName].[All]" allUniqueName="[DimProdCategory].[EnglishProductCategoryName].[All]" dimensionUniqueName="[DimProdCategory]" displayFolder="" count="2" memberValueDatatype="130" unbalanced="0"/>
    <cacheHierarchy uniqueName="[DimProdCategory].[SpanishProductCategoryName]" caption="SpanishProductCategoryName" attribute="1" defaultMemberUniqueName="[DimProdCategory].[SpanishProductCategoryName].[All]" allUniqueName="[DimProdCategory].[SpanishProductCategoryName].[All]" dimensionUniqueName="[DimProdCategory]" displayFolder="" count="0" memberValueDatatype="130" unbalanced="0"/>
    <cacheHierarchy uniqueName="[DimProdCategory].[FrenchProductCategoryName]" caption="FrenchProductCategoryName" attribute="1" defaultMemberUniqueName="[DimProdCategory].[FrenchProductCategoryName].[All]" allUniqueName="[DimProdCategory].[FrenchProductCategoryName].[All]" dimensionUniqueName="[DimProdCategory]" displayFolder="" count="0" memberValueDatatype="130" unbalanced="0"/>
    <cacheHierarchy uniqueName="[DimProdSubCategory].[ProductSubcategoryKey]" caption="ProductSubcategoryKey" attribute="1" defaultMemberUniqueName="[DimProdSubCategory].[ProductSubcategoryKey].[All]" allUniqueName="[DimProdSubCategory].[ProductSubcategoryKey].[All]" dimensionUniqueName="[DimProdSubCategory]" displayFolder="" count="0" memberValueDatatype="20" unbalanced="0"/>
    <cacheHierarchy uniqueName="[DimProdSubCategory].[ProductSubcategoryAlternateKey]" caption="ProductSubcategoryAlternateKey" attribute="1" defaultMemberUniqueName="[DimProdSubCategory].[ProductSubcategoryAlternateKey].[All]" allUniqueName="[DimProdSubCategory].[ProductSubcategoryAlternateKey].[All]" dimensionUniqueName="[DimProdSubCategory]" displayFolder="" count="0" memberValueDatatype="20" unbalanced="0"/>
    <cacheHierarchy uniqueName="[DimProdSubCategory].[EnglishProductSubcategoryName]" caption="EnglishProductSubcategoryName" attribute="1" defaultMemberUniqueName="[DimProdSubCategory].[EnglishProductSubcategoryName].[All]" allUniqueName="[DimProdSubCategory].[EnglishProductSubcategoryName].[All]" dimensionUniqueName="[DimProdSubCategory]" displayFolder="" count="0" memberValueDatatype="130" unbalanced="0"/>
    <cacheHierarchy uniqueName="[DimProdSubCategory].[SpanishProductSubcategoryName]" caption="SpanishProductSubcategoryName" attribute="1" defaultMemberUniqueName="[DimProdSubCategory].[SpanishProductSubcategoryName].[All]" allUniqueName="[DimProdSubCategory].[SpanishProductSubcategoryName].[All]" dimensionUniqueName="[DimProdSubCategory]" displayFolder="" count="0" memberValueDatatype="130" unbalanced="0"/>
    <cacheHierarchy uniqueName="[DimProdSubCategory].[FrenchProductSubcategoryName]" caption="FrenchProductSubcategoryName" attribute="1" defaultMemberUniqueName="[DimProdSubCategory].[FrenchProductSubcategoryName].[All]" allUniqueName="[DimProdSubCategory].[FrenchProductSubcategoryName].[All]" dimensionUniqueName="[DimProdSubCategory]" displayFolder="" count="0" memberValueDatatype="130" unbalanced="0"/>
    <cacheHierarchy uniqueName="[DimProdSubCategory].[ProductCategoryKey]" caption="ProductCategoryKey" attribute="1" defaultMemberUniqueName="[DimProdSubCategory].[ProductCategoryKey].[All]" allUniqueName="[DimProdSubCategory].[ProductCategoryKey].[All]" dimensionUniqueName="[DimProdSubCategor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Unit price]" caption="Unit price" attribute="1" defaultMemberUniqueName="[DimProduct].[Unit price].[All]" allUniqueName="[DimProduct].[Unit price].[All]" dimensionUniqueName="[DimProduct]" displayFolder="" count="0" memberValueDatatype="13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2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panishProductName]" caption="SpanishProductName" attribute="1" defaultMemberUniqueName="[DimProduct].[SpanishProductName].[All]" allUniqueName="[DimProduct].[SpanishProductName].[All]" dimensionUniqueName="[DimProduct]" displayFolder="" count="0" memberValueDatatype="130" unbalanced="0"/>
    <cacheHierarchy uniqueName="[DimProduct].[FrenchProductName]" caption="FrenchProductName" attribute="1" defaultMemberUniqueName="[DimProduct].[FrenchProductName].[All]" allUniqueName="[DimProduct].[Frenc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2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defaultMemberUniqueName="[DimProduct].[StartDate].[All]" allUniqueName="[DimProduct].[StartDate].[All]" dimensionUniqueName="[DimProduct]" displayFolder="" count="0" memberValueDatatype="20"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sales].[ProductKey]" caption="ProductKey" attribute="1" defaultMemberUniqueName="[Factsales].[ProductKey].[All]" allUniqueName="[Factsales].[ProductKey].[All]" dimensionUniqueName="[Factsales]" displayFolder="" count="0" memberValueDatatype="20" unbalanced="0"/>
    <cacheHierarchy uniqueName="[Factsales].[OrderDateKey]" caption="OrderDateKey" attribute="1" defaultMemberUniqueName="[Factsales].[OrderDateKey].[All]" allUniqueName="[Factsales].[OrderDateKey].[All]" dimensionUniqueName="[Factsales]" displayFolder="" count="0" memberValueDatatype="20" unbalanced="0"/>
    <cacheHierarchy uniqueName="[Factsales].[DueDateKey]" caption="DueDateKey" attribute="1" defaultMemberUniqueName="[Factsales].[DueDateKey].[All]" allUniqueName="[Factsales].[DueDateKey].[All]" dimensionUniqueName="[Factsales]" displayFolder="" count="0" memberValueDatatype="20" unbalanced="0"/>
    <cacheHierarchy uniqueName="[Factsales].[ShipDateKey]" caption="ShipDateKey" attribute="1" defaultMemberUniqueName="[Factsales].[ShipDateKey].[All]" allUniqueName="[Factsales].[ShipDateKey].[All]" dimensionUniqueName="[Factsales]" displayFolder="" count="0" memberValueDatatype="20" unbalanced="0"/>
    <cacheHierarchy uniqueName="[Factsales].[CustomerKey]" caption="CustomerKey" attribute="1" defaultMemberUniqueName="[Factsales].[CustomerKey].[All]" allUniqueName="[Factsales].[CustomerKey].[All]" dimensionUniqueName="[Factsales]" displayFolder="" count="0" memberValueDatatype="20" unbalanced="0"/>
    <cacheHierarchy uniqueName="[Factsales].[PromotionKey]" caption="PromotionKey" attribute="1" defaultMemberUniqueName="[Factsales].[PromotionKey].[All]" allUniqueName="[Factsales].[PromotionKey].[All]" dimensionUniqueName="[Factsales]" displayFolder="" count="0" memberValueDatatype="20" unbalanced="0"/>
    <cacheHierarchy uniqueName="[Factsales].[CurrencyKey]" caption="CurrencyKey" attribute="1" defaultMemberUniqueName="[Factsales].[CurrencyKey].[All]" allUniqueName="[Factsales].[CurrencyKey].[All]" dimensionUniqueName="[Factsales]" displayFolder="" count="0" memberValueDatatype="20" unbalanced="0"/>
    <cacheHierarchy uniqueName="[Factsales].[SalesTerritoryKey]" caption="SalesTerritoryKey" attribute="1" defaultMemberUniqueName="[Factsales].[SalesTerritoryKey].[All]" allUniqueName="[Factsales].[SalesTerritoryKey].[All]" dimensionUniqueName="[Factsales]" displayFolder="" count="0" memberValueDatatype="20" unbalanced="0"/>
    <cacheHierarchy uniqueName="[Factsales].[SalesOrderNumber]" caption="SalesOrderNumber" attribute="1" defaultMemberUniqueName="[Factsales].[SalesOrderNumber].[All]" allUniqueName="[Factsales].[SalesOrderNumber].[All]" dimensionUniqueName="[Factsales]" displayFolder="" count="0" memberValueDatatype="130" unbalanced="0"/>
    <cacheHierarchy uniqueName="[Factsales].[SalesOrderLineNumber]" caption="SalesOrderLineNumber" attribute="1" defaultMemberUniqueName="[Factsales].[SalesOrderLineNumber].[All]" allUniqueName="[Factsales].[SalesOrderLineNumber].[All]" dimensionUniqueName="[Factsales]" displayFolder="" count="0" memberValueDatatype="20" unbalanced="0"/>
    <cacheHierarchy uniqueName="[Factsales].[RevisionNumber]" caption="RevisionNumber" attribute="1" defaultMemberUniqueName="[Factsales].[RevisionNumber].[All]" allUniqueName="[Factsales].[RevisionNumber].[All]" dimensionUniqueName="[Factsales]" displayFolder="" count="0" memberValueDatatype="20" unbalanced="0"/>
    <cacheHierarchy uniqueName="[Factsales].[OrderQuantity]" caption="OrderQuantity" attribute="1" defaultMemberUniqueName="[Factsales].[OrderQuantity].[All]" allUniqueName="[Factsales].[OrderQuantity].[All]" dimensionUniqueName="[Factsales]" displayFolder="" count="0" memberValueDatatype="20" unbalanced="0"/>
    <cacheHierarchy uniqueName="[Factsales].[UnitPrice]" caption="UnitPrice" attribute="1" defaultMemberUniqueName="[Factsales].[UnitPrice].[All]" allUniqueName="[Factsales].[UnitPrice].[All]" dimensionUniqueName="[Factsales]" displayFolder="" count="0" memberValueDatatype="5" unbalanced="0"/>
    <cacheHierarchy uniqueName="[Factsales].[ExtendedAmount]" caption="ExtendedAmount" attribute="1" defaultMemberUniqueName="[Factsales].[ExtendedAmount].[All]" allUniqueName="[Factsales].[ExtendedAmount].[All]" dimensionUniqueName="[Factsales]" displayFolder="" count="0" memberValueDatatype="5" unbalanced="0"/>
    <cacheHierarchy uniqueName="[Factsales].[UnitPriceDiscountPct]" caption="UnitPriceDiscountPct" attribute="1" defaultMemberUniqueName="[Factsales].[UnitPriceDiscountPct].[All]" allUniqueName="[Factsales].[UnitPriceDiscountPct].[All]" dimensionUniqueName="[Factsales]" displayFolder="" count="0" memberValueDatatype="20" unbalanced="0"/>
    <cacheHierarchy uniqueName="[Factsales].[DiscountAmount]" caption="DiscountAmount" attribute="1" defaultMemberUniqueName="[Factsales].[DiscountAmount].[All]" allUniqueName="[Factsales].[DiscountAmount].[All]" dimensionUniqueName="[Factsales]" displayFolder="" count="0" memberValueDatatype="20" unbalanced="0"/>
    <cacheHierarchy uniqueName="[Factsales].[ProductStandardCost]" caption="ProductStandardCost" attribute="1" defaultMemberUniqueName="[Factsales].[ProductStandardCost].[All]" allUniqueName="[Factsales].[ProductStandardCost].[All]" dimensionUniqueName="[Factsales]" displayFolder="" count="0" memberValueDatatype="5" unbalanced="0"/>
    <cacheHierarchy uniqueName="[Factsales].[TotalProductCost]" caption="TotalProductCost" attribute="1" defaultMemberUniqueName="[Factsales].[TotalProductCost].[All]" allUniqueName="[Factsales].[TotalProductCost].[All]" dimensionUniqueName="[Factsales]" displayFolder="" count="0" memberValueDatatype="5" unbalanced="0"/>
    <cacheHierarchy uniqueName="[Factsales].[SalesAmount]" caption="SalesAmount" attribute="1" defaultMemberUniqueName="[Factsales].[SalesAmount].[All]" allUniqueName="[Factsales].[SalesAmount].[All]" dimensionUniqueName="[Factsales]" displayFolder="" count="0" memberValueDatatype="5" unbalanced="0"/>
    <cacheHierarchy uniqueName="[Factsales].[TaxAmt]" caption="TaxAmt" attribute="1" defaultMemberUniqueName="[Factsales].[TaxAmt].[All]" allUniqueName="[Factsales].[TaxAmt].[All]" dimensionUniqueName="[Factsales]" displayFolder="" count="0" memberValueDatatype="5" unbalanced="0"/>
    <cacheHierarchy uniqueName="[Factsales].[Freight]" caption="Freight" attribute="1" defaultMemberUniqueName="[Factsales].[Freight].[All]" allUniqueName="[Factsales].[Freight].[All]" dimensionUniqueName="[Factsales]" displayFolder="" count="0" memberValueDatatype="5" unbalanced="0"/>
    <cacheHierarchy uniqueName="[Factsales].[OrderDate]" caption="OrderDate" attribute="1" defaultMemberUniqueName="[Factsales].[OrderDate].[All]" allUniqueName="[Factsales].[OrderDate].[All]" dimensionUniqueName="[Factsales]" displayFolder="" count="0" memberValueDatatype="20" unbalanced="0"/>
    <cacheHierarchy uniqueName="[Factsales].[DueDate]" caption="DueDate" attribute="1" defaultMemberUniqueName="[Factsales].[DueDate].[All]" allUniqueName="[Factsales].[DueDate].[All]" dimensionUniqueName="[Factsales]" displayFolder="" count="0" memberValueDatatype="20" unbalanced="0"/>
    <cacheHierarchy uniqueName="[Factsales].[ShipDate]" caption="ShipDate" attribute="1" defaultMemberUniqueName="[Factsales].[ShipDate].[All]" allUniqueName="[Factsales].[ShipDate].[All]" dimensionUniqueName="[Factsales]" displayFolder="" count="0" memberValueDatatype="20" unbalanced="0"/>
    <cacheHierarchy uniqueName="[Factsalesnew].[ProductKey]" caption="ProductKey" attribute="1" defaultMemberUniqueName="[Factsalesnew].[ProductKey].[All]" allUniqueName="[Factsalesnew].[ProductKey].[All]" dimensionUniqueName="[Factsalesnew]" displayFolder="" count="0" memberValueDatatype="20" unbalanced="0"/>
    <cacheHierarchy uniqueName="[Factsalesnew].[OrderDateKey]" caption="OrderDateKey" attribute="1" defaultMemberUniqueName="[Factsalesnew].[OrderDateKey].[All]" allUniqueName="[Factsalesnew].[OrderDateKey].[All]" dimensionUniqueName="[Factsalesnew]" displayFolder="" count="0" memberValueDatatype="20" unbalanced="0"/>
    <cacheHierarchy uniqueName="[Factsalesnew].[DueDateKey]" caption="DueDateKey" attribute="1" defaultMemberUniqueName="[Factsalesnew].[DueDateKey].[All]" allUniqueName="[Factsalesnew].[DueDateKey].[All]" dimensionUniqueName="[Factsalesnew]" displayFolder="" count="0" memberValueDatatype="20" unbalanced="0"/>
    <cacheHierarchy uniqueName="[Factsalesnew].[ShipDateKey]" caption="ShipDateKey" attribute="1" defaultMemberUniqueName="[Factsalesnew].[ShipDateKey].[All]" allUniqueName="[Factsalesnew].[ShipDateKey].[All]" dimensionUniqueName="[Factsalesnew]" displayFolder="" count="0" memberValueDatatype="20" unbalanced="0"/>
    <cacheHierarchy uniqueName="[Factsalesnew].[CustomerKey]" caption="CustomerKey" attribute="1" defaultMemberUniqueName="[Factsalesnew].[CustomerKey].[All]" allUniqueName="[Factsalesnew].[CustomerKey].[All]" dimensionUniqueName="[Factsalesnew]" displayFolder="" count="0" memberValueDatatype="20" unbalanced="0"/>
    <cacheHierarchy uniqueName="[Factsalesnew].[PromotionKey]" caption="PromotionKey" attribute="1" defaultMemberUniqueName="[Factsalesnew].[PromotionKey].[All]" allUniqueName="[Factsalesnew].[PromotionKey].[All]" dimensionUniqueName="[Factsalesnew]" displayFolder="" count="0" memberValueDatatype="20" unbalanced="0"/>
    <cacheHierarchy uniqueName="[Factsalesnew].[CurrencyKey]" caption="CurrencyKey" attribute="1" defaultMemberUniqueName="[Factsalesnew].[CurrencyKey].[All]" allUniqueName="[Factsalesnew].[CurrencyKey].[All]" dimensionUniqueName="[Factsalesnew]" displayFolder="" count="0" memberValueDatatype="20" unbalanced="0"/>
    <cacheHierarchy uniqueName="[Factsalesnew].[SalesTerritoryKey]" caption="SalesTerritoryKey" attribute="1" defaultMemberUniqueName="[Factsalesnew].[SalesTerritoryKey].[All]" allUniqueName="[Factsalesnew].[SalesTerritoryKey].[All]" dimensionUniqueName="[Factsalesnew]" displayFolder="" count="0" memberValueDatatype="20" unbalanced="0"/>
    <cacheHierarchy uniqueName="[Factsalesnew].[SalesOrderNumber]" caption="SalesOrderNumber" attribute="1" defaultMemberUniqueName="[Factsalesnew].[SalesOrderNumber].[All]" allUniqueName="[Factsalesnew].[SalesOrderNumber].[All]" dimensionUniqueName="[Factsalesnew]" displayFolder="" count="0" memberValueDatatype="130" unbalanced="0"/>
    <cacheHierarchy uniqueName="[Factsalesnew].[SalesOrderLineNumber]" caption="SalesOrderLineNumber" attribute="1" defaultMemberUniqueName="[Factsalesnew].[SalesOrderLineNumber].[All]" allUniqueName="[Factsalesnew].[SalesOrderLineNumber].[All]" dimensionUniqueName="[Factsalesnew]" displayFolder="" count="0" memberValueDatatype="20" unbalanced="0"/>
    <cacheHierarchy uniqueName="[Factsalesnew].[RevisionNumber]" caption="RevisionNumber" attribute="1" defaultMemberUniqueName="[Factsalesnew].[RevisionNumber].[All]" allUniqueName="[Factsalesnew].[RevisionNumber].[All]" dimensionUniqueName="[Factsalesnew]" displayFolder="" count="0" memberValueDatatype="20" unbalanced="0"/>
    <cacheHierarchy uniqueName="[Factsalesnew].[OrderQuantity]" caption="OrderQuantity" attribute="1" defaultMemberUniqueName="[Factsalesnew].[OrderQuantity].[All]" allUniqueName="[Factsalesnew].[OrderQuantity].[All]" dimensionUniqueName="[Factsalesnew]" displayFolder="" count="0" memberValueDatatype="20" unbalanced="0"/>
    <cacheHierarchy uniqueName="[Factsalesnew].[UnitPrice]" caption="UnitPrice" attribute="1" defaultMemberUniqueName="[Factsalesnew].[UnitPrice].[All]" allUniqueName="[Factsalesnew].[UnitPrice].[All]" dimensionUniqueName="[Factsalesnew]" displayFolder="" count="0" memberValueDatatype="5" unbalanced="0"/>
    <cacheHierarchy uniqueName="[Factsalesnew].[ExtendedAmount]" caption="ExtendedAmount" attribute="1" defaultMemberUniqueName="[Factsalesnew].[ExtendedAmount].[All]" allUniqueName="[Factsalesnew].[ExtendedAmount].[All]" dimensionUniqueName="[Factsalesnew]" displayFolder="" count="0" memberValueDatatype="5" unbalanced="0"/>
    <cacheHierarchy uniqueName="[Factsalesnew].[UnitPriceDiscountPct]" caption="UnitPriceDiscountPct" attribute="1" defaultMemberUniqueName="[Factsalesnew].[UnitPriceDiscountPct].[All]" allUniqueName="[Factsalesnew].[UnitPriceDiscountPct].[All]" dimensionUniqueName="[Factsalesnew]" displayFolder="" count="0" memberValueDatatype="20" unbalanced="0"/>
    <cacheHierarchy uniqueName="[Factsalesnew].[DiscountAmount]" caption="DiscountAmount" attribute="1" defaultMemberUniqueName="[Factsalesnew].[DiscountAmount].[All]" allUniqueName="[Factsalesnew].[DiscountAmount].[All]" dimensionUniqueName="[Factsalesnew]" displayFolder="" count="0" memberValueDatatype="20" unbalanced="0"/>
    <cacheHierarchy uniqueName="[Factsalesnew].[ProductStandardCost]" caption="ProductStandardCost" attribute="1" defaultMemberUniqueName="[Factsalesnew].[ProductStandardCost].[All]" allUniqueName="[Factsalesnew].[ProductStandardCost].[All]" dimensionUniqueName="[Factsalesnew]" displayFolder="" count="0" memberValueDatatype="5" unbalanced="0"/>
    <cacheHierarchy uniqueName="[Factsalesnew].[TotalProductCost]" caption="TotalProductCost" attribute="1" defaultMemberUniqueName="[Factsalesnew].[TotalProductCost].[All]" allUniqueName="[Factsalesnew].[TotalProductCost].[All]" dimensionUniqueName="[Factsalesnew]" displayFolder="" count="0" memberValueDatatype="5" unbalanced="0"/>
    <cacheHierarchy uniqueName="[Factsalesnew].[SalesAmount]" caption="SalesAmount" attribute="1" defaultMemberUniqueName="[Factsalesnew].[SalesAmount].[All]" allUniqueName="[Factsalesnew].[SalesAmount].[All]" dimensionUniqueName="[Factsalesnew]" displayFolder="" count="0" memberValueDatatype="5" unbalanced="0"/>
    <cacheHierarchy uniqueName="[Factsalesnew].[TaxAmt]" caption="TaxAmt" attribute="1" defaultMemberUniqueName="[Factsalesnew].[TaxAmt].[All]" allUniqueName="[Factsalesnew].[TaxAmt].[All]" dimensionUniqueName="[Factsalesnew]" displayFolder="" count="0" memberValueDatatype="5" unbalanced="0"/>
    <cacheHierarchy uniqueName="[Factsalesnew].[Freight]" caption="Freight" attribute="1" defaultMemberUniqueName="[Factsalesnew].[Freight].[All]" allUniqueName="[Factsalesnew].[Freight].[All]" dimensionUniqueName="[Factsalesnew]" displayFolder="" count="0" memberValueDatatype="5" unbalanced="0"/>
    <cacheHierarchy uniqueName="[Factsalesnew].[OrderDate]" caption="OrderDate" attribute="1" defaultMemberUniqueName="[Factsalesnew].[OrderDate].[All]" allUniqueName="[Factsalesnew].[OrderDate].[All]" dimensionUniqueName="[Factsalesnew]" displayFolder="" count="0" memberValueDatatype="20" unbalanced="0"/>
    <cacheHierarchy uniqueName="[Factsalesnew].[DueDate]" caption="DueDate" attribute="1" defaultMemberUniqueName="[Factsalesnew].[DueDate].[All]" allUniqueName="[Factsalesnew].[DueDate].[All]" dimensionUniqueName="[Factsalesnew]" displayFolder="" count="0" memberValueDatatype="20" unbalanced="0"/>
    <cacheHierarchy uniqueName="[Factsalesnew].[ShipDate]" caption="ShipDate" attribute="1" defaultMemberUniqueName="[Factsalesnew].[ShipDate].[All]" allUniqueName="[Factsalesnew].[ShipDate].[All]" dimensionUniqueName="[Factsalesnew]"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OrderDateKey]" caption="OrderDateKey" attribute="1" defaultMemberUniqueName="[Sales].[OrderDateKey].[All]" allUniqueName="[Sales].[OrderDateKey].[All]" dimensionUniqueName="[Sales]" displayFolder="" count="0" memberValueDatatype="130" unbalanced="0"/>
    <cacheHierarchy uniqueName="[Sales].[DueDateKey]" caption="DueDateKey" attribute="1" defaultMemberUniqueName="[Sales].[DueDateKey].[All]" allUniqueName="[Sales].[DueDateKey].[All]" dimensionUniqueName="[Sales]" displayFolder="" count="0" memberValueDatatype="20" unbalanced="0"/>
    <cacheHierarchy uniqueName="[Sales].[ShipDateKey]" caption="ShipDateKey" attribute="1" defaultMemberUniqueName="[Sales].[ShipDateKey].[All]" allUniqueName="[Sales].[ShipDate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PromotionKey]" caption="PromotionKey" attribute="1" defaultMemberUniqueName="[Sales].[PromotionKey].[All]" allUniqueName="[Sales].[PromotionKey].[All]" dimensionUniqueName="[Sales]" displayFolder="" count="0" memberValueDatatype="20" unbalanced="0"/>
    <cacheHierarchy uniqueName="[Sales].[CurrencyKey]" caption="CurrencyKey" attribute="1" defaultMemberUniqueName="[Sales].[CurrencyKey].[All]" allUniqueName="[Sales].[CurrencyKey].[All]" dimensionUniqueName="[Sales]" displayFolder="" count="0" memberValueDatatype="20" unbalanced="0"/>
    <cacheHierarchy uniqueName="[Sales].[SalesTerritoryKey]" caption="SalesTerritoryKey" attribute="1" defaultMemberUniqueName="[Sales].[SalesTerritoryKey].[All]" allUniqueName="[Sales].[SalesTerritoryKey].[All]" dimensionUniqueName="[Sales]" displayFolder="" count="0" memberValueDatatype="20"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20" unbalanced="0"/>
    <cacheHierarchy uniqueName="[Sales].[RevisionNumber]" caption="RevisionNumber" attribute="1" defaultMemberUniqueName="[Sales].[RevisionNumber].[All]" allUniqueName="[Sales].[RevisionNumber].[All]" dimensionUniqueName="[Sales]" displayFolder="" count="0" memberValueDatatype="20" unbalanced="0"/>
    <cacheHierarchy uniqueName="[Sales].[OrderQuantity]" caption="OrderQuantity" attribute="1" defaultMemberUniqueName="[Sales].[OrderQuantity].[All]" allUniqueName="[Sales].[OrderQuantity].[All]" dimensionUniqueName="[Sales]" displayFolder="" count="0" memberValueDatatype="20"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20" unbalanced="0"/>
    <cacheHierarchy uniqueName="[Sales].[DiscountAmount]" caption="DiscountAmount" attribute="1" defaultMemberUniqueName="[Sales].[DiscountAmount].[All]" allUniqueName="[Sales].[DiscountAmount].[All]" dimensionUniqueName="[Sales]" displayFolder="" count="0" memberValueDatatype="20"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OrderDate]" caption="OrderDate" attribute="1" defaultMemberUniqueName="[Sales].[OrderDate].[All]" allUniqueName="[Sales].[OrderDate].[All]" dimensionUniqueName="[Sales]" displayFolder="" count="0" memberValueDatatype="20" unbalanced="0"/>
    <cacheHierarchy uniqueName="[Sales].[DueDate]" caption="DueDate" attribute="1" defaultMemberUniqueName="[Sales].[DueDate].[All]" allUniqueName="[Sales].[DueDate].[All]" dimensionUniqueName="[Sales]" displayFolder="" count="0" memberValueDatatype="20" unbalanced="0"/>
    <cacheHierarchy uniqueName="[Sales].[ShipDate]" caption="ShipDate" attribute="1" defaultMemberUniqueName="[Sales].[ShipDate].[All]" allUniqueName="[Sales].[ShipDate].[All]" dimensionUniqueName="[Sales]" displayFolder="" count="0" memberValueDatatype="20" unbalanced="0"/>
    <cacheHierarchy uniqueName="[Sales].[ProductName]" caption="ProductName" attribute="1" defaultMemberUniqueName="[Sales].[ProductName].[All]" allUniqueName="[Sales].[ProductName].[All]" dimensionUniqueName="[Sales]" displayFolder="" count="0" memberValueDatatype="130" unbalanced="0"/>
    <cacheHierarchy uniqueName="[Sales].[FullName]" caption="FullName" attribute="1" defaultMemberUniqueName="[Sales].[FullName].[All]" allUniqueName="[Sales].[FullName].[All]" dimensionUniqueName="[Sales]" displayFolder="" count="0" memberValueDatatype="130" unbalanced="0"/>
    <cacheHierarchy uniqueName="[Sales].[Unit_Price]" caption="Unit_Price" attribute="1" defaultMemberUniqueName="[Sales].[Unit_Price].[All]" allUniqueName="[Sales].[Unit_Price].[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cacheHierarchy uniqueName="[Sales].[Month Number]" caption="Month Number" attribute="1" defaultMemberUniqueName="[Sales].[Month Number].[All]" allUniqueName="[Sales].[Month Number].[All]" dimensionUniqueName="[Sales]" displayFolder="" count="0"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WeekDay Name]" caption="WeekDay Name" attribute="1" defaultMemberUniqueName="[Sales].[WeekDay Name].[All]" allUniqueName="[Sales].[WeekDay Name].[All]" dimensionUniqueName="[Sales]" displayFolder="" count="0" memberValueDatatype="130" unbalanced="0"/>
    <cacheHierarchy uniqueName="[Sales].[Weekday number]" caption="Weekday number" attribute="1" defaultMemberUniqueName="[Sales].[Weekday number].[All]" allUniqueName="[Sales].[Weekday number].[All]" dimensionUniqueName="[Sales]" displayFolder="" count="0" memberValueDatatype="20" unbalanced="0"/>
    <cacheHierarchy uniqueName="[Sales].[Financial Month]" caption="Financial Month" attribute="1" defaultMemberUniqueName="[Sales].[Financial Month].[All]" allUniqueName="[Sales].[Financial Month].[All]" dimensionUniqueName="[Sales]" displayFolder="" count="0" memberValueDatatype="20"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Sales Amount]" caption="Sales Amount" attribute="1" defaultMemberUniqueName="[Sales].[Sales Amount].[All]" allUniqueName="[Sales].[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Measures].[__XL_Count Factsales]" caption="__XL_Count Factsales" measure="1" displayFolder="" measureGroup="Factsales" count="0" hidden="1"/>
    <cacheHierarchy uniqueName="[Measures].[__XL_Count Factsalesnew]" caption="__XL_Count Factsalesnew" measure="1" displayFolder="" measureGroup="Factsalesnew" count="0" hidden="1"/>
    <cacheHierarchy uniqueName="[Measures].[__XL_Count DimSalesTerritory]" caption="__XL_Count DimSalesTerritory" measure="1" displayFolder="" measureGroup="DimSalesTerritory" count="0" hidden="1"/>
    <cacheHierarchy uniqueName="[Measures].[__XL_Count DimProdSubCategory]" caption="__XL_Count DimProdSubCategory" measure="1" displayFolder="" measureGroup="DimProdSubCategory" count="0" hidden="1"/>
    <cacheHierarchy uniqueName="[Measures].[__XL_Count DimProdCategory]" caption="__XL_Count DimProdCategory" measure="1" displayFolder="" measureGroup="DimProdCategory" count="0" hidden="1"/>
    <cacheHierarchy uniqueName="[Measures].[__XL_Count DimProduct]" caption="__XL_Count DimProduct" measure="1" displayFolder="" measureGroup="DimProduct"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183"/>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84"/>
        </ext>
      </extLst>
    </cacheHierarchy>
    <cacheHierarchy uniqueName="[Measures].[Count of SalesOrderNumber]" caption="Count of SalesOrderNumber" measure="1" displayFolder="" measureGroup="Sales" count="0" hidden="1">
      <extLst>
        <ext xmlns:x15="http://schemas.microsoft.com/office/spreadsheetml/2010/11/main" uri="{B97F6D7D-B522-45F9-BDA1-12C45D357490}">
          <x15:cacheHierarchy aggregatedColumn="154"/>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85"/>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183"/>
        </ext>
      </extLst>
    </cacheHierarchy>
  </cacheHierarchies>
  <kpis count="0"/>
  <extLst>
    <ext xmlns:x14="http://schemas.microsoft.com/office/spreadsheetml/2009/9/main" uri="{725AE2AE-9491-48be-B2B4-4EB974FC3084}">
      <x14:pivotCacheDefinition slicerData="1" pivotCacheId="5070910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808937-15D2-41D9-8D7B-5133D0CD09A5}" name="PivotTable3" cacheId="174" applyNumberFormats="0" applyBorderFormats="0" applyFontFormats="0" applyPatternFormats="0" applyAlignmentFormats="0" applyWidthHeightFormats="1" dataCaption="Values" tag="b71c303a-0fea-405b-95f9-57c1e3e0bf8e" updatedVersion="8" minRefreshableVersion="3" useAutoFormatting="1" itemPrintTitles="1" createdVersion="8" indent="0" outline="1" outlineData="1" multipleFieldFilters="0" chartFormat="4">
  <location ref="A3:B16" firstHeaderRow="1" firstDataRow="1" firstDataCol="1" rowPageCount="1" colPageCount="1"/>
  <pivotFields count="3">
    <pivotField axis="axisPage" allDrilled="1" subtotalTop="0" showAll="0" dataSourceSort="1" defaultSubtotal="0" defaultAttributeDrillState="1"/>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pageFields count="1">
    <pageField fld="0" hier="174" name="[Sales].[Year].[All]" cap="All"/>
  </pageFields>
  <dataFields count="1">
    <dataField name="Sum of Sales Amount" fld="2" baseField="0" baseItem="0" numFmtId="165"/>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EA0ED8-0941-450C-85D2-7BE10130DFD6}" name="PivotTable4" cacheId="175" applyNumberFormats="0" applyBorderFormats="0" applyFontFormats="0" applyPatternFormats="0" applyAlignmentFormats="0" applyWidthHeightFormats="1" dataCaption="Values" tag="8f549598-cb92-489b-83f6-1f0cd13a80b8" updatedVersion="8" minRefreshableVersion="3" useAutoFormatting="1" itemPrintTitles="1" createdVersion="8" indent="0" outline="1" outlineData="1" multipleFieldFilters="0" chartFormat="4">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1D57B-39B2-40B1-A8B6-E9267320464A}" name="PivotTable5" cacheId="176" applyNumberFormats="0" applyBorderFormats="0" applyFontFormats="0" applyPatternFormats="0" applyAlignmentFormats="0" applyWidthHeightFormats="1" dataCaption="Values" tag="b0ac07e3-1d33-497d-adc5-d054f9e4e5c3" updatedVersion="8" minRefreshableVersion="3" useAutoFormatting="1" itemPrintTitles="1" createdVersion="8" indent="0" outline="1" outlineData="1" multipleFieldFilters="0" chartFormat="4">
  <location ref="A1:B6" firstHeaderRow="1" firstDataRow="1" firstDataCol="1"/>
  <pivotFields count="2">
    <pivotField axis="axisRow" allDrilled="1" subtotalTop="0" showAll="0" sortType="ascending"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Amount" fld="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DD4E3-1608-443F-B31F-4CBB84FEF41E}" name="PivotTable6" cacheId="177" applyNumberFormats="0" applyBorderFormats="0" applyFontFormats="0" applyPatternFormats="0" applyAlignmentFormats="0" applyWidthHeightFormats="1" dataCaption="Values" tag="e7f77028-ac0c-4e73-9118-81d599a3c242" updatedVersion="8" minRefreshableVersion="3" useAutoFormatting="1" itemPrintTitles="1" createdVersion="8" indent="0" outline="1" outlineData="1" multipleFieldFilters="0" chartFormat="4">
  <location ref="A1:C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Amount" fld="1" baseField="0" baseItem="0"/>
    <dataField name="Sum of Production cost"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65DDE0-4BF8-4626-9DD8-12D7D15ECAA2}" name="PivotTable9" cacheId="178" applyNumberFormats="0" applyBorderFormats="0" applyFontFormats="0" applyPatternFormats="0" applyAlignmentFormats="0" applyWidthHeightFormats="1" dataCaption="Values" tag="abc24958-5c44-4f11-90e4-11c624d3f09c" updatedVersion="8" minRefreshableVersion="3" useAutoFormatting="1" itemPrintTitles="1" createdVersion="8" indent="0" outline="1" outlineData="1" multipleFieldFilters="0" chartFormat="7">
  <location ref="A38:B49"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dataFields>
  <chartFormats count="12">
    <chartFormat chart="3"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 chart="6" format="15">
      <pivotArea type="data" outline="0" fieldPosition="0">
        <references count="2">
          <reference field="4294967294" count="1" selected="0">
            <x v="0"/>
          </reference>
          <reference field="0" count="1" selected="0">
            <x v="2"/>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4"/>
          </reference>
        </references>
      </pivotArea>
    </chartFormat>
    <chartFormat chart="6" format="18">
      <pivotArea type="data" outline="0" fieldPosition="0">
        <references count="2">
          <reference field="4294967294" count="1" selected="0">
            <x v="0"/>
          </reference>
          <reference field="0" count="1" selected="0">
            <x v="5"/>
          </reference>
        </references>
      </pivotArea>
    </chartFormat>
    <chartFormat chart="6" format="19">
      <pivotArea type="data" outline="0" fieldPosition="0">
        <references count="2">
          <reference field="4294967294" count="1" selected="0">
            <x v="0"/>
          </reference>
          <reference field="0" count="1" selected="0">
            <x v="6"/>
          </reference>
        </references>
      </pivotArea>
    </chartFormat>
    <chartFormat chart="6" format="20">
      <pivotArea type="data" outline="0" fieldPosition="0">
        <references count="2">
          <reference field="4294967294" count="1" selected="0">
            <x v="0"/>
          </reference>
          <reference field="0" count="1" selected="0">
            <x v="7"/>
          </reference>
        </references>
      </pivotArea>
    </chartFormat>
    <chartFormat chart="6" format="21">
      <pivotArea type="data" outline="0" fieldPosition="0">
        <references count="2">
          <reference field="4294967294" count="1" selected="0">
            <x v="0"/>
          </reference>
          <reference field="0" count="1" selected="0">
            <x v="8"/>
          </reference>
        </references>
      </pivotArea>
    </chartFormat>
    <chartFormat chart="6" format="22">
      <pivotArea type="data" outline="0" fieldPosition="0">
        <references count="2">
          <reference field="4294967294" count="1" selected="0">
            <x v="0"/>
          </reference>
          <reference field="0" count="1" selected="0">
            <x v="9"/>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Territory]"/>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79E7C3-00BB-4892-821E-6992C65224DB}" name="PivotTable8" cacheId="179" applyNumberFormats="0" applyBorderFormats="0" applyFontFormats="0" applyPatternFormats="0" applyAlignmentFormats="0" applyWidthHeightFormats="1" dataCaption="Values" tag="44ca6232-e372-4e77-96ea-7e6dcfc07c65" updatedVersion="8" minRefreshableVersion="3" useAutoFormatting="1" itemPrintTitles="1" createdVersion="8" indent="0" outline="1" outlineData="1" multipleFieldFilters="0" chartFormat="8">
  <location ref="A22:B28" firstHeaderRow="1" firstDataRow="1" firstDataCol="1"/>
  <pivotFields count="2">
    <pivotField axis="axisRow" allDrilled="1" subtotalTop="0" showAll="0" measureFilter="1" sortType="ascending"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ales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96">
      <autoFilter ref="A1">
        <filterColumn colId="0">
          <top10 val="5" filterVal="5"/>
        </filterColumn>
      </autoFilter>
    </filter>
  </filters>
  <rowHierarchiesUsage count="1">
    <rowHierarchyUsage hierarchyUsage="17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937386-6816-4798-AD72-CE265E744089}" name="PivotTable7" cacheId="180" applyNumberFormats="0" applyBorderFormats="0" applyFontFormats="0" applyPatternFormats="0" applyAlignmentFormats="0" applyWidthHeightFormats="1" dataCaption="Values" tag="23f5376f-961b-42f2-a4fc-a38fecbd45ad" updatedVersion="8" minRefreshableVersion="3" useAutoFormatting="1" itemPrintTitles="1" createdVersion="8" indent="0" outline="1" outlineData="1" multipleFieldFilters="0" chartFormat="5">
  <location ref="A1:B12" firstHeaderRow="1" firstDataRow="1" firstDataCol="1"/>
  <pivotFields count="2">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Amount" fld="1" baseField="0" baseItem="0" numFmtId="165"/>
  </dataFields>
  <formats count="2">
    <format dxfId="6">
      <pivotArea outline="0" collapsedLevelsAreSubtotals="1" fieldPosition="0"/>
    </format>
    <format dxfId="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96">
      <autoFilter ref="A1">
        <filterColumn colId="0">
          <top10 val="10" filterVal="10"/>
        </filterColumn>
      </autoFilter>
    </filter>
  </filters>
  <rowHierarchiesUsage count="1">
    <rowHierarchyUsage hierarchyUsage="17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FF961C-4C5C-4B2D-9010-DBADD47BF7B2}" name="PivotTable15" cacheId="203" applyNumberFormats="0" applyBorderFormats="0" applyFontFormats="0" applyPatternFormats="0" applyAlignmentFormats="0" applyWidthHeightFormats="1" dataCaption="Values" tag="d6400820-85a2-4d54-a0ee-cc0cd779a15a" updatedVersion="8" minRefreshableVersion="3" useAutoFormatting="1" itemPrintTitles="1" createdVersion="8" indent="0" outline="1" outlineData="1" multipleFieldFilters="0">
  <location ref="A18:C35" firstHeaderRow="1" firstDataRow="1" firstDataCol="0"/>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4FE17E-883C-4BE2-B21E-004EF67A39DA}" name="PivotTable14" cacheId="191" applyNumberFormats="0" applyBorderFormats="0" applyFontFormats="0" applyPatternFormats="0" applyAlignmentFormats="0" applyWidthHeightFormats="1" dataCaption="Values" tag="aa0389f5-19a0-4729-a984-b506578e829a" updatedVersion="8" minRefreshableVersion="3"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Sum of Production cost" fld="0" baseField="0" baseItem="0" numFmtId="165"/>
  </dataFields>
  <formats count="1">
    <format dxfId="0">
      <pivotArea outline="0" collapsedLevelsAreSubtotals="1" fieldPosition="0"/>
    </format>
  </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572E6E-BB8F-4786-AE08-8E3EAB3AB688}" name="PivotTable13" cacheId="186" applyNumberFormats="0" applyBorderFormats="0" applyFontFormats="0" applyPatternFormats="0" applyAlignmentFormats="0" applyWidthHeightFormats="1" dataCaption="Values" tag="2fedc0d0-4b3a-4128-921e-8a2dc73cb731"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name="Average of Sales Amount" fld="0" subtotal="average" baseField="0" baseItem="0" numFmtId="2"/>
  </dataFields>
  <formats count="1">
    <format dxfId="1">
      <pivotArea outline="0" collapsedLevelsAreSubtotals="1" fieldPosition="0"/>
    </format>
  </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28073F-DC5C-4D7A-B7C7-B029D5225562}" name="PivotTable12" cacheId="182" applyNumberFormats="0" applyBorderFormats="0" applyFontFormats="0" applyPatternFormats="0" applyAlignmentFormats="0" applyWidthHeightFormats="1" dataCaption="Values" tag="793268ae-841c-420f-a810-aa15faa918a0" updatedVersion="8" minRefreshableVersion="3" useAutoFormatting="1" itemPrintTitles="1" createdVersion="8" indent="0" outline="1" outlineData="1" multipleFieldFilters="0">
  <location ref="A7:A8" firstHeaderRow="1" firstDataRow="1" firstDataCol="0"/>
  <pivotFields count="1">
    <pivotField dataField="1" subtotalTop="0" showAll="0" defaultSubtotal="0"/>
  </pivotFields>
  <rowItems count="1">
    <i/>
  </rowItems>
  <colItems count="1">
    <i/>
  </colItems>
  <dataFields count="1">
    <dataField name="Sum of Profit" fld="0" baseField="0" baseItem="0" numFmtId="165"/>
  </dataFields>
  <formats count="1">
    <format dxfId="2">
      <pivotArea outline="0" collapsedLevelsAreSubtotals="1" fieldPosition="0"/>
    </format>
  </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E64042-2DD4-479E-8932-7A497B2110B2}" name="PivotTable11" cacheId="183" applyNumberFormats="0" applyBorderFormats="0" applyFontFormats="0" applyPatternFormats="0" applyAlignmentFormats="0" applyWidthHeightFormats="1" dataCaption="Values" tag="42eedec6-36d9-436f-9875-b8d8b891f204" updatedVersion="8" minRefreshableVersion="3"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Count of SalesOrderNumber" fld="0" subtotal="count" baseField="0" baseItem="0" numFmtId="167"/>
  </dataFields>
  <formats count="1">
    <format dxfId="4">
      <pivotArea outline="0" collapsedLevelsAreSubtotals="1" fieldPosition="0"/>
    </format>
  </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7FF8B8-5F80-4C04-901E-C657BDD5F454}" name="PivotTable10" cacheId="184" applyNumberFormats="0" applyBorderFormats="0" applyFontFormats="0" applyPatternFormats="0" applyAlignmentFormats="0" applyWidthHeightFormats="1" dataCaption="Values" tag="81fb2884-be1b-42b9-b1b4-b8ad7c9c955f"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Sales Amount" fld="0" baseField="0" baseItem="0" numFmtId="165"/>
  </dataFields>
  <formats count="1">
    <format dxfId="3">
      <pivotArea outline="0" collapsedLevelsAreSubtotals="1" fieldPosition="0"/>
    </format>
  </formats>
  <pivotHierarchies count="2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A3A3A4-6F3A-48F0-A52E-735CAF65491F}" sourceName="[Sales].[Year]">
  <pivotTables>
    <pivotTable tabId="6" name="PivotTable15"/>
  </pivotTables>
  <data>
    <olap pivotCacheId="507091031">
      <levels count="2">
        <level uniqueName="[Sales].[Year].[(All)]" sourceCaption="(All)" count="0"/>
        <level uniqueName="[Sales].[Year].[Year]" sourceCaption="Year" count="5">
          <ranges>
            <range startItem="0">
              <i n="[Sales].[Year].&amp;[2010]" c="2010"/>
              <i n="[Sales].[Year].&amp;[2011]" c="2011"/>
              <i n="[Sales].[Year].&amp;[2012]" c="2012"/>
              <i n="[Sales].[Year].&amp;[2013]" c="2013"/>
              <i n="[Sales].[Year].&amp;[2014]" c="2014"/>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lishProductCategoryName" xr10:uid="{A7C893A6-796F-4E89-8807-B8029E819E54}" sourceName="[DimProdCategory].[EnglishProductCategoryName]">
  <pivotTables>
    <pivotTable tabId="6" name="PivotTable15"/>
  </pivotTables>
  <data>
    <olap pivotCacheId="507091031">
      <levels count="2">
        <level uniqueName="[DimProdCategory].[EnglishProductCategoryName].[(All)]" sourceCaption="(All)" count="0"/>
        <level uniqueName="[DimProdCategory].[EnglishProductCategoryName].[EnglishProductCategoryName]" sourceCaption="EnglishProductCategoryName" count="5">
          <ranges>
            <range startItem="0">
              <i n="[DimProdCategory].[EnglishProductCategoryName].&amp;[Accessories]" c="Accessories"/>
              <i n="[DimProdCategory].[EnglishProductCategoryName].&amp;[Bikes]" c="Bikes"/>
              <i n="[DimProdCategory].[EnglishProductCategoryName].&amp;[Clothing]" c="Clothing"/>
              <i n="[DimProdCategory].[EnglishProductCategoryName].&amp;[Components]" c="Components"/>
              <i n="[DimProdCategory].[EnglishProductCategoryName].&amp;" c="(blank)"/>
            </range>
          </ranges>
        </level>
      </levels>
      <selections count="1">
        <selection n="[DimProdCategory].[EnglishProductCategoryName].[All]"/>
      </selections>
    </olap>
  </data>
  <extLst>
    <x:ext xmlns:x15="http://schemas.microsoft.com/office/spreadsheetml/2010/11/main" uri="{470722E0-AACD-4C17-9CDC-17EF765DBC7E}">
      <x15:slicerCacheHideItemsWithNoData count="1">
        <x15:slicerCacheOlapLevelName uniqueName="[DimProdCategory].[EnglishProductCategoryName].[EnglishProductCategory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TerritoryRegion" xr10:uid="{4910921C-9904-4646-89A2-C8A0A1179AB3}" sourceName="[DimSalesTerritory].[SalesTerritoryRegion]">
  <pivotTables>
    <pivotTable tabId="6" name="PivotTable15"/>
  </pivotTables>
  <data>
    <olap pivotCacheId="507091031">
      <levels count="2">
        <level uniqueName="[DimSalesTerritory].[SalesTerritoryRegion].[(All)]" sourceCaption="(All)" count="0"/>
        <level uniqueName="[DimSalesTerritory].[SalesTerritoryRegion].[SalesTerritoryRegion]" sourceCaption="SalesTerritoryRegion" count="11">
          <ranges>
            <range startItem="0">
              <i n="[DimSalesTerritory].[SalesTerritoryRegion].&amp;[Australia]" c="Australia"/>
              <i n="[DimSalesTerritory].[SalesTerritoryRegion].&amp;[Canada]" c="Canada"/>
              <i n="[DimSalesTerritory].[SalesTerritoryRegion].&amp;[Central]" c="Central"/>
              <i n="[DimSalesTerritory].[SalesTerritoryRegion].&amp;[France]" c="France"/>
              <i n="[DimSalesTerritory].[SalesTerritoryRegion].&amp;[Germany]" c="Germany"/>
              <i n="[DimSalesTerritory].[SalesTerritoryRegion].&amp;[NA]" c="NA"/>
              <i n="[DimSalesTerritory].[SalesTerritoryRegion].&amp;[Northeast]" c="Northeast"/>
              <i n="[DimSalesTerritory].[SalesTerritoryRegion].&amp;[Northwest]" c="Northwest"/>
              <i n="[DimSalesTerritory].[SalesTerritoryRegion].&amp;[Southeast]" c="Southeast"/>
              <i n="[DimSalesTerritory].[SalesTerritoryRegion].&amp;[Southwest]" c="Southwest"/>
              <i n="[DimSalesTerritory].[SalesTerritoryRegion].&amp;[United Kingdom]" c="United Kingdom"/>
            </range>
          </ranges>
        </level>
      </levels>
      <selections count="1">
        <selection n="[DimSalesTerritory].[SalesTerritory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2B2F8A-7B31-4517-903F-A47A107E2C87}" cache="Slicer_Year" caption="Year" level="1" rowHeight="234950"/>
  <slicer name="Category" xr10:uid="{AC5C9EBF-2942-4EE4-9337-70499433DB6B}" cache="Slicer_EnglishProductCategoryName" caption="Category" level="1" rowHeight="234950"/>
  <slicer name="SalesTerritoryRegion" xr10:uid="{92EF31FE-87BD-4AA8-868B-40757A660D68}" cache="Slicer_SalesTerritory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3FB55AB-15AC-4E27-91A2-63A7A76DC428}" cache="Slicer_Year" caption="Year" startItem="4" level="1" style="SlicerStyleDark5" rowHeight="234950"/>
  <slicer name="Category 1" xr10:uid="{7C2DCB20-E0DC-4CFE-97C4-191E3141CD93}" cache="Slicer_EnglishProductCategoryName" caption="Category" level="1" style="SlicerStyleDark5" rowHeight="234950"/>
  <slicer name="SalesTerritoryRegion 1" xr10:uid="{B64AEF51-296D-4B5F-A6F8-6E4BFD7FE6D1}" cache="Slicer_SalesTerritoryRegion" caption="Region"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0.xml"/><Relationship Id="rId7" Type="http://schemas.openxmlformats.org/officeDocument/2006/relationships/drawing" Target="../drawings/drawing6.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A5209-478A-4333-B544-009315CEFCDC}">
  <dimension ref="A1:B16"/>
  <sheetViews>
    <sheetView workbookViewId="0">
      <selection activeCell="O19" sqref="O19"/>
    </sheetView>
  </sheetViews>
  <sheetFormatPr defaultRowHeight="14.4" x14ac:dyDescent="0.3"/>
  <cols>
    <col min="1" max="1" width="12.5546875" bestFit="1" customWidth="1"/>
    <col min="2" max="2" width="19.21875" bestFit="1" customWidth="1"/>
  </cols>
  <sheetData>
    <row r="1" spans="1:2" x14ac:dyDescent="0.3">
      <c r="A1" s="10" t="s">
        <v>0</v>
      </c>
      <c r="B1" t="s" vm="1">
        <v>1</v>
      </c>
    </row>
    <row r="3" spans="1:2" x14ac:dyDescent="0.3">
      <c r="A3" s="10" t="s">
        <v>2</v>
      </c>
      <c r="B3" s="13" t="s">
        <v>16</v>
      </c>
    </row>
    <row r="4" spans="1:2" x14ac:dyDescent="0.3">
      <c r="A4" s="11" t="s">
        <v>7</v>
      </c>
      <c r="B4" s="13">
        <v>1868572.6708999933</v>
      </c>
    </row>
    <row r="5" spans="1:2" x14ac:dyDescent="0.3">
      <c r="A5" s="11" t="s">
        <v>6</v>
      </c>
      <c r="B5" s="13">
        <v>1744677.8305999935</v>
      </c>
    </row>
    <row r="6" spans="1:2" x14ac:dyDescent="0.3">
      <c r="A6" s="11" t="s">
        <v>10</v>
      </c>
      <c r="B6" s="13">
        <v>1908589.0547999912</v>
      </c>
    </row>
    <row r="7" spans="1:2" x14ac:dyDescent="0.3">
      <c r="A7" s="11" t="s">
        <v>3</v>
      </c>
      <c r="B7" s="13">
        <v>1948432.2302999927</v>
      </c>
    </row>
    <row r="8" spans="1:2" x14ac:dyDescent="0.3">
      <c r="A8" s="11" t="s">
        <v>11</v>
      </c>
      <c r="B8" s="13">
        <v>2205152.2964999937</v>
      </c>
    </row>
    <row r="9" spans="1:2" x14ac:dyDescent="0.3">
      <c r="A9" s="11" t="s">
        <v>9</v>
      </c>
      <c r="B9" s="13">
        <v>2936177.744199994</v>
      </c>
    </row>
    <row r="10" spans="1:2" x14ac:dyDescent="0.3">
      <c r="A10" s="11" t="s">
        <v>8</v>
      </c>
      <c r="B10" s="13">
        <v>2412980.5948999943</v>
      </c>
    </row>
    <row r="11" spans="1:2" x14ac:dyDescent="0.3">
      <c r="A11" s="11" t="s">
        <v>4</v>
      </c>
      <c r="B11" s="13">
        <v>2689540.8764999937</v>
      </c>
    </row>
    <row r="12" spans="1:2" x14ac:dyDescent="0.3">
      <c r="A12" s="11" t="s">
        <v>14</v>
      </c>
      <c r="B12" s="13">
        <v>2536756.6377999922</v>
      </c>
    </row>
    <row r="13" spans="1:2" x14ac:dyDescent="0.3">
      <c r="A13" s="11" t="s">
        <v>13</v>
      </c>
      <c r="B13" s="13">
        <v>2916660.8977999855</v>
      </c>
    </row>
    <row r="14" spans="1:2" x14ac:dyDescent="0.3">
      <c r="A14" s="11" t="s">
        <v>12</v>
      </c>
      <c r="B14" s="13">
        <v>2979421.3901999835</v>
      </c>
    </row>
    <row r="15" spans="1:2" x14ac:dyDescent="0.3">
      <c r="A15" s="11" t="s">
        <v>5</v>
      </c>
      <c r="B15" s="13">
        <v>3211714.9962000004</v>
      </c>
    </row>
    <row r="16" spans="1:2" x14ac:dyDescent="0.3">
      <c r="A16" s="11" t="s">
        <v>15</v>
      </c>
      <c r="B16" s="13">
        <v>29358677.220700651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2638-F6B8-465C-80D4-E1AE32E3E2BC}">
  <dimension ref="A1:B7"/>
  <sheetViews>
    <sheetView workbookViewId="0">
      <selection activeCell="L5" sqref="L5"/>
    </sheetView>
  </sheetViews>
  <sheetFormatPr defaultRowHeight="14.4" x14ac:dyDescent="0.3"/>
  <cols>
    <col min="1" max="1" width="12.5546875" bestFit="1" customWidth="1"/>
    <col min="2" max="2" width="19.21875" bestFit="1" customWidth="1"/>
  </cols>
  <sheetData>
    <row r="1" spans="1:2" x14ac:dyDescent="0.3">
      <c r="A1" s="10" t="s">
        <v>2</v>
      </c>
      <c r="B1" t="s">
        <v>16</v>
      </c>
    </row>
    <row r="2" spans="1:2" x14ac:dyDescent="0.3">
      <c r="A2" s="11">
        <v>2010</v>
      </c>
      <c r="B2" s="12">
        <v>43421.03639999999</v>
      </c>
    </row>
    <row r="3" spans="1:2" x14ac:dyDescent="0.3">
      <c r="A3" s="11">
        <v>2011</v>
      </c>
      <c r="B3" s="12">
        <v>7075525.9290999984</v>
      </c>
    </row>
    <row r="4" spans="1:2" x14ac:dyDescent="0.3">
      <c r="A4" s="11">
        <v>2012</v>
      </c>
      <c r="B4" s="12">
        <v>5842485.195199999</v>
      </c>
    </row>
    <row r="5" spans="1:2" x14ac:dyDescent="0.3">
      <c r="A5" s="11">
        <v>2013</v>
      </c>
      <c r="B5" s="12">
        <v>16351550.340000661</v>
      </c>
    </row>
    <row r="6" spans="1:2" x14ac:dyDescent="0.3">
      <c r="A6" s="11">
        <v>2014</v>
      </c>
      <c r="B6" s="12">
        <v>45694.720000000394</v>
      </c>
    </row>
    <row r="7" spans="1:2" x14ac:dyDescent="0.3">
      <c r="A7" s="11" t="s">
        <v>15</v>
      </c>
      <c r="B7" s="12">
        <v>29358677.220700651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024A-890B-45B7-8FB3-F0F66AA4562E}">
  <dimension ref="A1:B6"/>
  <sheetViews>
    <sheetView workbookViewId="0">
      <selection activeCell="M9" sqref="M9"/>
    </sheetView>
  </sheetViews>
  <sheetFormatPr defaultRowHeight="14.4" x14ac:dyDescent="0.3"/>
  <cols>
    <col min="1" max="1" width="12.5546875" bestFit="1" customWidth="1"/>
    <col min="2" max="2" width="19.21875" bestFit="1" customWidth="1"/>
  </cols>
  <sheetData>
    <row r="1" spans="1:2" x14ac:dyDescent="0.3">
      <c r="A1" s="10" t="s">
        <v>2</v>
      </c>
      <c r="B1" t="s">
        <v>16</v>
      </c>
    </row>
    <row r="2" spans="1:2" x14ac:dyDescent="0.3">
      <c r="A2" s="11" t="s">
        <v>17</v>
      </c>
      <c r="B2" s="12">
        <v>5521839.5563000245</v>
      </c>
    </row>
    <row r="3" spans="1:2" x14ac:dyDescent="0.3">
      <c r="A3" s="11" t="s">
        <v>18</v>
      </c>
      <c r="B3" s="12">
        <v>7089762.271000036</v>
      </c>
    </row>
    <row r="4" spans="1:2" x14ac:dyDescent="0.3">
      <c r="A4" s="11" t="s">
        <v>19</v>
      </c>
      <c r="B4" s="12">
        <v>7639278.1092000483</v>
      </c>
    </row>
    <row r="5" spans="1:2" x14ac:dyDescent="0.3">
      <c r="A5" s="11" t="s">
        <v>20</v>
      </c>
      <c r="B5" s="12">
        <v>9107797.2842000891</v>
      </c>
    </row>
    <row r="6" spans="1:2" x14ac:dyDescent="0.3">
      <c r="A6" s="11" t="s">
        <v>15</v>
      </c>
      <c r="B6" s="12">
        <v>29358677.220700651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527F-CD4C-423D-BA3A-E96460CE30A5}">
  <dimension ref="A1:C7"/>
  <sheetViews>
    <sheetView workbookViewId="0">
      <selection activeCell="M20" sqref="M20"/>
    </sheetView>
  </sheetViews>
  <sheetFormatPr defaultRowHeight="14.4" x14ac:dyDescent="0.3"/>
  <cols>
    <col min="1" max="1" width="12.5546875" bestFit="1" customWidth="1"/>
    <col min="2" max="2" width="19.21875" bestFit="1" customWidth="1"/>
    <col min="3" max="3" width="20.88671875" bestFit="1" customWidth="1"/>
  </cols>
  <sheetData>
    <row r="1" spans="1:3" x14ac:dyDescent="0.3">
      <c r="A1" s="10" t="s">
        <v>2</v>
      </c>
      <c r="B1" t="s">
        <v>16</v>
      </c>
      <c r="C1" t="s">
        <v>21</v>
      </c>
    </row>
    <row r="2" spans="1:3" x14ac:dyDescent="0.3">
      <c r="A2" s="11">
        <v>2010</v>
      </c>
      <c r="B2" s="12">
        <v>43421.03639999999</v>
      </c>
      <c r="C2" s="12">
        <v>25572.063999999998</v>
      </c>
    </row>
    <row r="3" spans="1:3" x14ac:dyDescent="0.3">
      <c r="A3" s="11">
        <v>2011</v>
      </c>
      <c r="B3" s="12">
        <v>7075525.9290999984</v>
      </c>
      <c r="C3" s="12">
        <v>4231462.1910000006</v>
      </c>
    </row>
    <row r="4" spans="1:3" x14ac:dyDescent="0.3">
      <c r="A4" s="11">
        <v>2012</v>
      </c>
      <c r="B4" s="12">
        <v>5842485.195199999</v>
      </c>
      <c r="C4" s="12">
        <v>3414478.1693000002</v>
      </c>
    </row>
    <row r="5" spans="1:3" x14ac:dyDescent="0.3">
      <c r="A5" s="11">
        <v>2013</v>
      </c>
      <c r="B5" s="12">
        <v>16351550.340000661</v>
      </c>
      <c r="C5" s="12">
        <v>9586139.3690000847</v>
      </c>
    </row>
    <row r="6" spans="1:3" x14ac:dyDescent="0.3">
      <c r="A6" s="11">
        <v>2014</v>
      </c>
      <c r="B6" s="12">
        <v>45694.720000000394</v>
      </c>
      <c r="C6" s="12">
        <v>20141.782400000026</v>
      </c>
    </row>
    <row r="7" spans="1:3" x14ac:dyDescent="0.3">
      <c r="A7" s="11" t="s">
        <v>15</v>
      </c>
      <c r="B7" s="12">
        <v>29358677.220700651</v>
      </c>
      <c r="C7" s="12">
        <v>17277793.575700089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524C-D8C2-47E1-B347-562394A5BC11}">
  <dimension ref="A1:B49"/>
  <sheetViews>
    <sheetView workbookViewId="0">
      <selection activeCell="A38" sqref="A38"/>
    </sheetView>
  </sheetViews>
  <sheetFormatPr defaultRowHeight="14.4" x14ac:dyDescent="0.3"/>
  <cols>
    <col min="1" max="1" width="14" bestFit="1" customWidth="1"/>
    <col min="2" max="2" width="19.21875" bestFit="1" customWidth="1"/>
  </cols>
  <sheetData>
    <row r="1" spans="1:2" x14ac:dyDescent="0.3">
      <c r="A1" s="10" t="s">
        <v>2</v>
      </c>
      <c r="B1" s="13" t="s">
        <v>16</v>
      </c>
    </row>
    <row r="2" spans="1:2" x14ac:dyDescent="0.3">
      <c r="A2" s="11" t="s">
        <v>31</v>
      </c>
      <c r="B2" s="13">
        <v>1202298.7199999997</v>
      </c>
    </row>
    <row r="3" spans="1:2" x14ac:dyDescent="0.3">
      <c r="A3" s="11" t="s">
        <v>30</v>
      </c>
      <c r="B3" s="13">
        <v>1055589.6499999999</v>
      </c>
    </row>
    <row r="4" spans="1:2" x14ac:dyDescent="0.3">
      <c r="A4" s="11" t="s">
        <v>29</v>
      </c>
      <c r="B4" s="13">
        <v>1080637.5399999998</v>
      </c>
    </row>
    <row r="5" spans="1:2" x14ac:dyDescent="0.3">
      <c r="A5" s="11" t="s">
        <v>28</v>
      </c>
      <c r="B5" s="13">
        <v>1205876.9899999998</v>
      </c>
    </row>
    <row r="6" spans="1:2" x14ac:dyDescent="0.3">
      <c r="A6" s="11" t="s">
        <v>27</v>
      </c>
      <c r="B6" s="13">
        <v>1301100.0983999881</v>
      </c>
    </row>
    <row r="7" spans="1:2" x14ac:dyDescent="0.3">
      <c r="A7" s="11" t="s">
        <v>26</v>
      </c>
      <c r="B7" s="13">
        <v>1257434.5727999893</v>
      </c>
    </row>
    <row r="8" spans="1:2" x14ac:dyDescent="0.3">
      <c r="A8" s="11" t="s">
        <v>25</v>
      </c>
      <c r="B8" s="13">
        <v>1339462.7903999861</v>
      </c>
    </row>
    <row r="9" spans="1:2" x14ac:dyDescent="0.3">
      <c r="A9" s="11" t="s">
        <v>24</v>
      </c>
      <c r="B9" s="13">
        <v>1373469.5481999968</v>
      </c>
    </row>
    <row r="10" spans="1:2" x14ac:dyDescent="0.3">
      <c r="A10" s="11" t="s">
        <v>23</v>
      </c>
      <c r="B10" s="13">
        <v>1363142.0933999806</v>
      </c>
    </row>
    <row r="11" spans="1:2" x14ac:dyDescent="0.3">
      <c r="A11" s="11" t="s">
        <v>22</v>
      </c>
      <c r="B11" s="13">
        <v>1294866.1411999846</v>
      </c>
    </row>
    <row r="12" spans="1:2" x14ac:dyDescent="0.3">
      <c r="A12" s="11" t="s">
        <v>15</v>
      </c>
      <c r="B12" s="13">
        <v>12473878.144399982</v>
      </c>
    </row>
    <row r="22" spans="1:2" x14ac:dyDescent="0.3">
      <c r="A22" s="10" t="s">
        <v>2</v>
      </c>
      <c r="B22" t="s">
        <v>16</v>
      </c>
    </row>
    <row r="23" spans="1:2" x14ac:dyDescent="0.3">
      <c r="A23" s="11" t="s">
        <v>32</v>
      </c>
      <c r="B23" s="12">
        <v>15999.099599999998</v>
      </c>
    </row>
    <row r="24" spans="1:2" x14ac:dyDescent="0.3">
      <c r="A24" s="11" t="s">
        <v>33</v>
      </c>
      <c r="B24" s="12">
        <v>13294.27</v>
      </c>
    </row>
    <row r="25" spans="1:2" x14ac:dyDescent="0.3">
      <c r="A25" s="11" t="s">
        <v>34</v>
      </c>
      <c r="B25" s="12">
        <v>13269.27</v>
      </c>
    </row>
    <row r="26" spans="1:2" x14ac:dyDescent="0.3">
      <c r="A26" s="11" t="s">
        <v>35</v>
      </c>
      <c r="B26" s="12">
        <v>13295.380000000001</v>
      </c>
    </row>
    <row r="27" spans="1:2" x14ac:dyDescent="0.3">
      <c r="A27" s="11" t="s">
        <v>36</v>
      </c>
      <c r="B27" s="12">
        <v>13490.059600000001</v>
      </c>
    </row>
    <row r="28" spans="1:2" x14ac:dyDescent="0.3">
      <c r="A28" s="11" t="s">
        <v>15</v>
      </c>
      <c r="B28" s="12">
        <v>69348.079199999978</v>
      </c>
    </row>
    <row r="38" spans="1:2" x14ac:dyDescent="0.3">
      <c r="A38" s="10" t="s">
        <v>2</v>
      </c>
      <c r="B38" t="s">
        <v>16</v>
      </c>
    </row>
    <row r="39" spans="1:2" x14ac:dyDescent="0.3">
      <c r="A39" s="11" t="s">
        <v>37</v>
      </c>
      <c r="B39" s="12">
        <v>9061000.5844003689</v>
      </c>
    </row>
    <row r="40" spans="1:2" x14ac:dyDescent="0.3">
      <c r="A40" s="11" t="s">
        <v>38</v>
      </c>
      <c r="B40" s="12">
        <v>1977844.8620999868</v>
      </c>
    </row>
    <row r="41" spans="1:2" x14ac:dyDescent="0.3">
      <c r="A41" s="11" t="s">
        <v>39</v>
      </c>
      <c r="B41" s="12">
        <v>3000.8296</v>
      </c>
    </row>
    <row r="42" spans="1:2" x14ac:dyDescent="0.3">
      <c r="A42" s="11" t="s">
        <v>40</v>
      </c>
      <c r="B42" s="12">
        <v>2644017.7142999973</v>
      </c>
    </row>
    <row r="43" spans="1:2" x14ac:dyDescent="0.3">
      <c r="A43" s="11" t="s">
        <v>41</v>
      </c>
      <c r="B43" s="12">
        <v>2894312.3382000043</v>
      </c>
    </row>
    <row r="44" spans="1:2" x14ac:dyDescent="0.3">
      <c r="A44" s="11" t="s">
        <v>42</v>
      </c>
      <c r="B44" s="12">
        <v>6532.4681999999957</v>
      </c>
    </row>
    <row r="45" spans="1:2" x14ac:dyDescent="0.3">
      <c r="A45" s="11" t="s">
        <v>43</v>
      </c>
      <c r="B45" s="12">
        <v>3649866.5512000145</v>
      </c>
    </row>
    <row r="46" spans="1:2" x14ac:dyDescent="0.3">
      <c r="A46" s="11" t="s">
        <v>44</v>
      </c>
      <c r="B46" s="12">
        <v>12238.8496</v>
      </c>
    </row>
    <row r="47" spans="1:2" x14ac:dyDescent="0.3">
      <c r="A47" s="11" t="s">
        <v>45</v>
      </c>
      <c r="B47" s="12">
        <v>5718150.8122004298</v>
      </c>
    </row>
    <row r="48" spans="1:2" x14ac:dyDescent="0.3">
      <c r="A48" s="11" t="s">
        <v>46</v>
      </c>
      <c r="B48" s="12">
        <v>3391712.2109000213</v>
      </c>
    </row>
    <row r="49" spans="1:2" x14ac:dyDescent="0.3">
      <c r="A49" s="11" t="s">
        <v>15</v>
      </c>
      <c r="B49" s="12">
        <v>29358677.220700651</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55DCE-06E2-4852-9B6D-246C9266BB10}">
  <dimension ref="A1:C35"/>
  <sheetViews>
    <sheetView workbookViewId="0">
      <selection activeCell="H25" sqref="H25"/>
    </sheetView>
  </sheetViews>
  <sheetFormatPr defaultRowHeight="14.4" x14ac:dyDescent="0.3"/>
  <cols>
    <col min="1" max="1" width="25" bestFit="1" customWidth="1"/>
    <col min="3" max="3" width="11" bestFit="1" customWidth="1"/>
  </cols>
  <sheetData>
    <row r="1" spans="1:3" x14ac:dyDescent="0.3">
      <c r="A1" t="s">
        <v>16</v>
      </c>
    </row>
    <row r="2" spans="1:3" x14ac:dyDescent="0.3">
      <c r="A2" s="13">
        <v>29358677.220700651</v>
      </c>
      <c r="C2" s="13">
        <f>GETPIVOTDATA("[Measures].[Sum of Sales Amount]",$A$1)</f>
        <v>29358677.220700651</v>
      </c>
    </row>
    <row r="4" spans="1:3" x14ac:dyDescent="0.3">
      <c r="A4" t="s">
        <v>47</v>
      </c>
    </row>
    <row r="5" spans="1:3" x14ac:dyDescent="0.3">
      <c r="A5" s="14">
        <v>60398</v>
      </c>
      <c r="C5" s="14">
        <f>GETPIVOTDATA("[Measures].[Count of SalesOrderNumber]",$A$4)</f>
        <v>60398</v>
      </c>
    </row>
    <row r="7" spans="1:3" x14ac:dyDescent="0.3">
      <c r="A7" t="s">
        <v>48</v>
      </c>
    </row>
    <row r="8" spans="1:3" x14ac:dyDescent="0.3">
      <c r="A8" s="13">
        <v>12080883.645000035</v>
      </c>
      <c r="C8" s="13">
        <f>GETPIVOTDATA("[Measures].[Sum of Profit]",$A$7)</f>
        <v>12080883.645000035</v>
      </c>
    </row>
    <row r="10" spans="1:3" x14ac:dyDescent="0.3">
      <c r="A10" t="s">
        <v>49</v>
      </c>
    </row>
    <row r="11" spans="1:3" x14ac:dyDescent="0.3">
      <c r="A11" s="15">
        <v>486.08691050532553</v>
      </c>
      <c r="C11" s="15">
        <f>GETPIVOTDATA("[Measures].[Average of Sales Amount]",$A$10)</f>
        <v>486.08691050532553</v>
      </c>
    </row>
    <row r="13" spans="1:3" x14ac:dyDescent="0.3">
      <c r="A13" t="s">
        <v>21</v>
      </c>
    </row>
    <row r="14" spans="1:3" x14ac:dyDescent="0.3">
      <c r="A14" s="13">
        <v>17277793.575700089</v>
      </c>
      <c r="C14" s="13">
        <f>GETPIVOTDATA("[Measures].[Sum of Production cost]",$A$13)</f>
        <v>17277793.575700089</v>
      </c>
    </row>
    <row r="18" spans="1:3" x14ac:dyDescent="0.3">
      <c r="A18" s="1"/>
      <c r="B18" s="2"/>
      <c r="C18" s="3"/>
    </row>
    <row r="19" spans="1:3" x14ac:dyDescent="0.3">
      <c r="A19" s="4"/>
      <c r="B19" s="5"/>
      <c r="C19" s="6"/>
    </row>
    <row r="20" spans="1:3" x14ac:dyDescent="0.3">
      <c r="A20" s="4"/>
      <c r="B20" s="5"/>
      <c r="C20" s="6"/>
    </row>
    <row r="21" spans="1:3" x14ac:dyDescent="0.3">
      <c r="A21" s="4"/>
      <c r="B21" s="5"/>
      <c r="C21" s="6"/>
    </row>
    <row r="22" spans="1:3" x14ac:dyDescent="0.3">
      <c r="A22" s="4"/>
      <c r="B22" s="5"/>
      <c r="C22" s="6"/>
    </row>
    <row r="23" spans="1:3" x14ac:dyDescent="0.3">
      <c r="A23" s="4"/>
      <c r="B23" s="5"/>
      <c r="C23" s="6"/>
    </row>
    <row r="24" spans="1:3" x14ac:dyDescent="0.3">
      <c r="A24" s="4"/>
      <c r="B24" s="5"/>
      <c r="C24" s="6"/>
    </row>
    <row r="25" spans="1:3" x14ac:dyDescent="0.3">
      <c r="A25" s="4"/>
      <c r="B25" s="5"/>
      <c r="C25" s="6"/>
    </row>
    <row r="26" spans="1:3" x14ac:dyDescent="0.3">
      <c r="A26" s="4"/>
      <c r="B26" s="5"/>
      <c r="C26" s="6"/>
    </row>
    <row r="27" spans="1:3" x14ac:dyDescent="0.3">
      <c r="A27" s="4"/>
      <c r="B27" s="5"/>
      <c r="C27" s="6"/>
    </row>
    <row r="28" spans="1:3" x14ac:dyDescent="0.3">
      <c r="A28" s="4"/>
      <c r="B28" s="5"/>
      <c r="C28" s="6"/>
    </row>
    <row r="29" spans="1:3" x14ac:dyDescent="0.3">
      <c r="A29" s="4"/>
      <c r="B29" s="5"/>
      <c r="C29" s="6"/>
    </row>
    <row r="30" spans="1:3" x14ac:dyDescent="0.3">
      <c r="A30" s="4"/>
      <c r="B30" s="5"/>
      <c r="C30" s="6"/>
    </row>
    <row r="31" spans="1:3" x14ac:dyDescent="0.3">
      <c r="A31" s="4"/>
      <c r="B31" s="5"/>
      <c r="C31" s="6"/>
    </row>
    <row r="32" spans="1:3" x14ac:dyDescent="0.3">
      <c r="A32" s="4"/>
      <c r="B32" s="5"/>
      <c r="C32" s="6"/>
    </row>
    <row r="33" spans="1:3" x14ac:dyDescent="0.3">
      <c r="A33" s="4"/>
      <c r="B33" s="5"/>
      <c r="C33" s="6"/>
    </row>
    <row r="34" spans="1:3" x14ac:dyDescent="0.3">
      <c r="A34" s="4"/>
      <c r="B34" s="5"/>
      <c r="C34" s="6"/>
    </row>
    <row r="35" spans="1:3" x14ac:dyDescent="0.3">
      <c r="A35" s="7"/>
      <c r="B35" s="8"/>
      <c r="C35" s="9"/>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CF3F-2443-49B8-8B82-CAB8662D5CAF}">
  <dimension ref="A1:W3"/>
  <sheetViews>
    <sheetView showGridLines="0" tabSelected="1" zoomScale="68" zoomScaleNormal="68" workbookViewId="0">
      <selection activeCell="Y14" sqref="Y14"/>
    </sheetView>
  </sheetViews>
  <sheetFormatPr defaultRowHeight="14.4" x14ac:dyDescent="0.3"/>
  <cols>
    <col min="1" max="16384" width="8.88671875" style="16"/>
  </cols>
  <sheetData>
    <row r="1" spans="1:23" x14ac:dyDescent="0.3">
      <c r="A1" s="17" t="s">
        <v>50</v>
      </c>
      <c r="B1" s="17"/>
      <c r="C1" s="17"/>
      <c r="D1" s="17"/>
      <c r="E1" s="17"/>
      <c r="F1" s="17"/>
      <c r="G1" s="17"/>
      <c r="H1" s="17"/>
      <c r="I1" s="17"/>
      <c r="J1" s="17"/>
      <c r="K1" s="17"/>
      <c r="L1" s="17"/>
      <c r="M1" s="17"/>
      <c r="N1" s="17"/>
      <c r="O1" s="17"/>
      <c r="P1" s="17"/>
      <c r="Q1" s="17"/>
      <c r="R1" s="17"/>
      <c r="S1" s="17"/>
      <c r="T1" s="17"/>
      <c r="U1" s="17"/>
      <c r="V1" s="17"/>
      <c r="W1" s="17"/>
    </row>
    <row r="2" spans="1:23" x14ac:dyDescent="0.3">
      <c r="A2" s="17"/>
      <c r="B2" s="17"/>
      <c r="C2" s="17"/>
      <c r="D2" s="17"/>
      <c r="E2" s="17"/>
      <c r="F2" s="17"/>
      <c r="G2" s="17"/>
      <c r="H2" s="17"/>
      <c r="I2" s="17"/>
      <c r="J2" s="17"/>
      <c r="K2" s="17"/>
      <c r="L2" s="17"/>
      <c r="M2" s="17"/>
      <c r="N2" s="17"/>
      <c r="O2" s="17"/>
      <c r="P2" s="17"/>
      <c r="Q2" s="17"/>
      <c r="R2" s="17"/>
      <c r="S2" s="17"/>
      <c r="T2" s="17"/>
      <c r="U2" s="17"/>
      <c r="V2" s="17"/>
      <c r="W2" s="17"/>
    </row>
    <row r="3" spans="1:23" x14ac:dyDescent="0.3">
      <c r="A3" s="17"/>
      <c r="B3" s="17"/>
      <c r="C3" s="17"/>
      <c r="D3" s="17"/>
      <c r="E3" s="17"/>
      <c r="F3" s="17"/>
      <c r="G3" s="17"/>
      <c r="H3" s="17"/>
      <c r="I3" s="17"/>
      <c r="J3" s="17"/>
      <c r="K3" s="17"/>
      <c r="L3" s="17"/>
      <c r="M3" s="17"/>
      <c r="N3" s="17"/>
      <c r="O3" s="17"/>
      <c r="P3" s="17"/>
      <c r="Q3" s="17"/>
      <c r="R3" s="17"/>
      <c r="S3" s="17"/>
      <c r="T3" s="17"/>
      <c r="U3" s="17"/>
      <c r="V3" s="17"/>
      <c r="W3" s="17"/>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CA59A9F-29F0-426C-8936-B78ACCBE6A0A}">
  <ds:schemaRefs>
    <ds:schemaRef ds:uri="http://schemas.microsoft.com/DataMashup"/>
  </ds:schemaRefs>
</ds:datastoreItem>
</file>

<file path=customXml/itemProps2.xml><?xml version="1.0" encoding="utf-8"?>
<ds:datastoreItem xmlns:ds="http://schemas.openxmlformats.org/officeDocument/2006/customXml" ds:itemID="{860BC512-40D6-4DA4-A695-EA2220727FC3}">
  <ds:schemaRefs/>
</ds:datastoreItem>
</file>

<file path=customXml/itemProps3.xml><?xml version="1.0" encoding="utf-8"?>
<ds:datastoreItem xmlns:ds="http://schemas.openxmlformats.org/officeDocument/2006/customXml" ds:itemID="{BBF80B83-BEF8-48F2-8262-8C5B73185877}">
  <ds:schemaRefs/>
</ds:datastoreItem>
</file>

<file path=customXml/itemProps4.xml><?xml version="1.0" encoding="utf-8"?>
<ds:datastoreItem xmlns:ds="http://schemas.openxmlformats.org/officeDocument/2006/customXml" ds:itemID="{B80D443A-78B6-4C6C-87DB-A4D9BBB486AC}">
  <ds:schemaRefs/>
</ds:datastoreItem>
</file>

<file path=customXml/itemProps5.xml><?xml version="1.0" encoding="utf-8"?>
<ds:datastoreItem xmlns:ds="http://schemas.openxmlformats.org/officeDocument/2006/customXml" ds:itemID="{CBE1CF75-7710-4E83-B078-4A3FCEF013C2}">
  <ds:schemaRefs/>
</ds:datastoreItem>
</file>

<file path=customXml/itemProps6.xml><?xml version="1.0" encoding="utf-8"?>
<ds:datastoreItem xmlns:ds="http://schemas.openxmlformats.org/officeDocument/2006/customXml" ds:itemID="{AD9FFE4A-4268-46A0-9475-BD9AA5049536}">
  <ds:schemaRefs/>
</ds:datastoreItem>
</file>

<file path=customXml/itemProps7.xml><?xml version="1.0" encoding="utf-8"?>
<ds:datastoreItem xmlns:ds="http://schemas.openxmlformats.org/officeDocument/2006/customXml" ds:itemID="{887F6713-7DDB-47ED-8852-E8E400E57201}">
  <ds:schemaRefs/>
</ds:datastoreItem>
</file>

<file path=customXml/itemProps8.xml><?xml version="1.0" encoding="utf-8"?>
<ds:datastoreItem xmlns:ds="http://schemas.openxmlformats.org/officeDocument/2006/customXml" ds:itemID="{459016DF-4F2C-423A-8600-65BA924D963F}">
  <ds:schemaRefs/>
</ds:datastoreItem>
</file>

<file path=customXml/itemProps9.xml><?xml version="1.0" encoding="utf-8"?>
<ds:datastoreItem xmlns:ds="http://schemas.openxmlformats.org/officeDocument/2006/customXml" ds:itemID="{D091F519-BFF7-42CB-9E5F-7089E297F478}">
  <ds:schemaRefs/>
</ds:datastoreItem>
</file>

<file path=customXml/itemProps10.xml><?xml version="1.0" encoding="utf-8"?>
<ds:datastoreItem xmlns:ds="http://schemas.openxmlformats.org/officeDocument/2006/customXml" ds:itemID="{40126482-B785-4EFC-B2BC-BFF52332E1DF}">
  <ds:schemaRefs/>
</ds:datastoreItem>
</file>

<file path=customXml/itemProps11.xml><?xml version="1.0" encoding="utf-8"?>
<ds:datastoreItem xmlns:ds="http://schemas.openxmlformats.org/officeDocument/2006/customXml" ds:itemID="{A79C3A87-8B88-4DF5-BFAA-00441BA70E8B}">
  <ds:schemaRefs/>
</ds:datastoreItem>
</file>

<file path=customXml/itemProps12.xml><?xml version="1.0" encoding="utf-8"?>
<ds:datastoreItem xmlns:ds="http://schemas.openxmlformats.org/officeDocument/2006/customXml" ds:itemID="{EB1D6595-88BD-4A22-8CD9-9599277D9A91}">
  <ds:schemaRefs/>
</ds:datastoreItem>
</file>

<file path=customXml/itemProps13.xml><?xml version="1.0" encoding="utf-8"?>
<ds:datastoreItem xmlns:ds="http://schemas.openxmlformats.org/officeDocument/2006/customXml" ds:itemID="{453F6194-E3E3-41D7-9A9C-5755C3E0AADA}">
  <ds:schemaRefs/>
</ds:datastoreItem>
</file>

<file path=customXml/itemProps14.xml><?xml version="1.0" encoding="utf-8"?>
<ds:datastoreItem xmlns:ds="http://schemas.openxmlformats.org/officeDocument/2006/customXml" ds:itemID="{3EDCD898-E13C-4D4E-8373-C76DDDDE16CF}">
  <ds:schemaRefs/>
</ds:datastoreItem>
</file>

<file path=customXml/itemProps15.xml><?xml version="1.0" encoding="utf-8"?>
<ds:datastoreItem xmlns:ds="http://schemas.openxmlformats.org/officeDocument/2006/customXml" ds:itemID="{E8525338-DCD7-4893-9B69-E6A758E62F7F}">
  <ds:schemaRefs/>
</ds:datastoreItem>
</file>

<file path=customXml/itemProps16.xml><?xml version="1.0" encoding="utf-8"?>
<ds:datastoreItem xmlns:ds="http://schemas.openxmlformats.org/officeDocument/2006/customXml" ds:itemID="{94CFD42D-30D9-4C27-838C-2A3766A2B740}">
  <ds:schemaRefs/>
</ds:datastoreItem>
</file>

<file path=customXml/itemProps17.xml><?xml version="1.0" encoding="utf-8"?>
<ds:datastoreItem xmlns:ds="http://schemas.openxmlformats.org/officeDocument/2006/customXml" ds:itemID="{99F8FFA6-ABEB-4F0F-A798-AA21CDCFF47B}">
  <ds:schemaRefs/>
</ds:datastoreItem>
</file>

<file path=customXml/itemProps18.xml><?xml version="1.0" encoding="utf-8"?>
<ds:datastoreItem xmlns:ds="http://schemas.openxmlformats.org/officeDocument/2006/customXml" ds:itemID="{AFD8CD89-EEC0-45FB-9F03-24728699C7ED}">
  <ds:schemaRefs/>
</ds:datastoreItem>
</file>

<file path=customXml/itemProps19.xml><?xml version="1.0" encoding="utf-8"?>
<ds:datastoreItem xmlns:ds="http://schemas.openxmlformats.org/officeDocument/2006/customXml" ds:itemID="{9123A402-3C7D-464C-80BB-028CB589ECA9}">
  <ds:schemaRefs/>
</ds:datastoreItem>
</file>

<file path=customXml/itemProps20.xml><?xml version="1.0" encoding="utf-8"?>
<ds:datastoreItem xmlns:ds="http://schemas.openxmlformats.org/officeDocument/2006/customXml" ds:itemID="{05BF9317-BF3C-4FC5-8A88-9813F3C01A99}">
  <ds:schemaRefs/>
</ds:datastoreItem>
</file>

<file path=customXml/itemProps21.xml><?xml version="1.0" encoding="utf-8"?>
<ds:datastoreItem xmlns:ds="http://schemas.openxmlformats.org/officeDocument/2006/customXml" ds:itemID="{CA889C16-DB5A-4B63-BAB0-AA1EB7CF5161}">
  <ds:schemaRefs/>
</ds:datastoreItem>
</file>

<file path=customXml/itemProps22.xml><?xml version="1.0" encoding="utf-8"?>
<ds:datastoreItem xmlns:ds="http://schemas.openxmlformats.org/officeDocument/2006/customXml" ds:itemID="{C81FF36D-C41A-4550-AC77-91D1763E40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Monthly sales</vt:lpstr>
      <vt:lpstr>Yearly sales</vt:lpstr>
      <vt:lpstr>Quarterly sales</vt:lpstr>
      <vt:lpstr>Sales and cost</vt:lpstr>
      <vt:lpstr>Top 10</vt:lpstr>
      <vt:lpstr>KPI</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phanitha komaragiri</dc:creator>
  <cp:lastModifiedBy>phanitha komaragiri</cp:lastModifiedBy>
  <dcterms:created xsi:type="dcterms:W3CDTF">2026-05-13T10:54:12Z</dcterms:created>
  <dcterms:modified xsi:type="dcterms:W3CDTF">2026-05-13T18:23:25Z</dcterms:modified>
</cp:coreProperties>
</file>