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8_{926986B7-EC4C-4A98-9824-C995216438A2}"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F9" i="11" s="1"/>
  <c r="E10" i="11" l="1"/>
  <c r="F10" i="11" s="1"/>
  <c r="E12" i="11" s="1"/>
  <c r="E16" i="11" s="1"/>
  <c r="F16" i="11" s="1"/>
  <c r="I5" i="11"/>
  <c r="H23" i="11"/>
  <c r="H21" i="11"/>
  <c r="H17" i="11"/>
  <c r="H11" i="11"/>
  <c r="H8" i="11"/>
  <c r="E14" i="11" l="1"/>
  <c r="E13" i="11"/>
  <c r="E18" i="11" s="1"/>
  <c r="E19" i="11" s="1"/>
  <c r="F19" i="11" s="1"/>
  <c r="F12" i="11"/>
  <c r="H9" i="11"/>
  <c r="I6" i="11"/>
  <c r="F18" i="11" l="1"/>
  <c r="E20" i="11"/>
  <c r="F13" i="11"/>
  <c r="F14" i="11"/>
  <c r="E15" i="11"/>
  <c r="F15" i="11" s="1"/>
  <c r="H10" i="11"/>
  <c r="H12" i="11"/>
  <c r="J5" i="11"/>
  <c r="K5" i="11" s="1"/>
  <c r="L5" i="11" s="1"/>
  <c r="M5" i="11" s="1"/>
  <c r="N5" i="11" s="1"/>
  <c r="O5" i="11" s="1"/>
  <c r="P5" i="11" s="1"/>
  <c r="I4" i="11"/>
  <c r="F20" i="11" l="1"/>
  <c r="E22" i="11" s="1"/>
  <c r="F22" i="11" s="1"/>
  <c r="H13" i="11"/>
  <c r="P4" i="11"/>
  <c r="Q5" i="11"/>
  <c r="R5" i="11" s="1"/>
  <c r="S5" i="11" s="1"/>
  <c r="T5" i="11" s="1"/>
  <c r="U5" i="11" s="1"/>
  <c r="V5" i="11" s="1"/>
  <c r="W5" i="11" s="1"/>
  <c r="J6" i="11"/>
  <c r="H22" i="11" l="1"/>
  <c r="H19" i="11"/>
  <c r="H18" i="11"/>
  <c r="H16" i="11"/>
  <c r="H15" i="11"/>
  <c r="H14" i="11"/>
  <c r="W4" i="11"/>
  <c r="X5" i="11"/>
  <c r="Y5" i="11" s="1"/>
  <c r="Z5" i="11" s="1"/>
  <c r="AA5" i="11" s="1"/>
  <c r="AB5" i="11" s="1"/>
  <c r="AC5" i="11" s="1"/>
  <c r="AD5" i="11" s="1"/>
  <c r="K6" i="11"/>
  <c r="AE5" i="11" l="1"/>
  <c r="AF5" i="11" s="1"/>
  <c r="AG5" i="11" s="1"/>
  <c r="AH5" i="11" s="1"/>
  <c r="AI5" i="11" s="1"/>
  <c r="AJ5" i="11" s="1"/>
  <c r="AD4" i="11"/>
  <c r="L6" i="11"/>
  <c r="H20"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<sst xmlns="http://schemas.openxmlformats.org/spreadsheetml/2006/main" count="65" uniqueCount="54">
  <si>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</si>
  <si>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</si>
  <si>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</si>
  <si>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</si>
  <si>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</si>
  <si>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</si>
  <si>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</si>
  <si>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</si>
  <si>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</si>
  <si>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</si>
  <si>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</si>
  <si>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</si>
  <si>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</si>
  <si>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</si>
  <si>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</si>
  <si>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</si>
  <si>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</si>
  <si>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</si>
  <si>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</si>
  <si>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</si>
  <si>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</si>
  <si>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</si>
  <si>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</si>
  <si>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</si>
  <si>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</si>
  <si>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</si>
  <si>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</si>
  <si>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</si>
  <si>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</si>
  <si>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</si>
  <si>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</si>
  <si>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</si>
  <si>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</si>
  <si>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</si>
  <si>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</si>
  <si>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</si>
  <si>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Ideazione</t>
  </si>
  <si>
    <t>Acerbis, Canesi, Fiorenza, Di Pierro</t>
  </si>
  <si>
    <t>Elaborazione</t>
  </si>
  <si>
    <t>Costruzione</t>
  </si>
  <si>
    <t>Transizione</t>
  </si>
  <si>
    <t>Rilascio</t>
  </si>
  <si>
    <t>Monopoly</t>
  </si>
  <si>
    <t>Monke Technologies, LLC.</t>
  </si>
  <si>
    <t>Modello dei casi d'uso</t>
  </si>
  <si>
    <t>Glossario</t>
  </si>
  <si>
    <t>Modello di dominio</t>
  </si>
  <si>
    <t>Modello di progetto</t>
  </si>
  <si>
    <t>Architettura Software</t>
  </si>
  <si>
    <t>Diagrammi di interazione</t>
  </si>
  <si>
    <t>Diagrammi di sequenza di sistema</t>
  </si>
  <si>
    <t xml:space="preserve">Sviluppo nucleo dell'architettura </t>
  </si>
  <si>
    <t>Sviluppo applicazione web</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</si>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</sst>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F800]dddd\,\ mmmm\ dd\,\ 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70" fontId="7" fillId="0" borderId="3" xfId="9" applyNumberFormat="1">
      <alignment horizontal="center" vertical="center"/>
    </xf>
    <xf numFmtId="14" fontId="7" fillId="2" borderId="2" xfId="10" applyNumberFormat="1" applyFill="1">
      <alignment horizontal="center" vertical="center"/>
    </xf>
    <xf numFmtId="14" fontId="0" fillId="8" borderId="2" xfId="0" applyNumberFormat="1" applyFill="1" applyBorder="1" applyAlignment="1">
      <alignment horizontal="center" vertical="center"/>
    </xf>
    <xf numFmtId="14" fontId="4" fillId="8" borderId="2" xfId="0" applyNumberFormat="1" applyFont="1" applyFill="1" applyBorder="1" applyAlignment="1">
      <alignment horizontal="center" vertical="center"/>
    </xf>
    <xf numFmtId="14" fontId="7" fillId="3" borderId="2" xfId="10" applyNumberFormat="1" applyFill="1">
      <alignment horizontal="center" vertical="center"/>
    </xf>
    <xf numFmtId="14" fontId="0" fillId="5" borderId="2" xfId="0" applyNumberFormat="1" applyFill="1" applyBorder="1" applyAlignment="1">
      <alignment horizontal="center" vertical="center"/>
    </xf>
    <xf numFmtId="14" fontId="4" fillId="5" borderId="2" xfId="0" applyNumberFormat="1" applyFont="1" applyFill="1" applyBorder="1" applyAlignment="1">
      <alignment horizontal="center" vertical="center"/>
    </xf>
    <xf numFmtId="14" fontId="7" fillId="10" borderId="2" xfId="10" applyNumberFormat="1" applyFill="1">
      <alignment horizontal="center" vertical="center"/>
    </xf>
    <xf numFmtId="14" fontId="0" fillId="4" borderId="2" xfId="0" applyNumberFormat="1" applyFill="1" applyBorder="1" applyAlignment="1">
      <alignment horizontal="center" vertical="center"/>
    </xf>
    <xf numFmtId="14" fontId="4" fillId="4" borderId="2" xfId="0" applyNumberFormat="1" applyFont="1" applyFill="1" applyBorder="1" applyAlignment="1">
      <alignment horizontal="center" vertical="center"/>
    </xf>
    <xf numFmtId="14" fontId="7" fillId="9" borderId="2" xfId="10" applyNumberFormat="1" applyFill="1">
      <alignment horizontal="center" vertical="center"/>
    </xf>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pane ySplit="6" topLeftCell="A7" activePane="bottomLeft" state="frozen"/>
      <selection pane="bottomLeft" activeCell="F23" sqref="F23"/>
    </sheetView>
  </sheetViews>
  <sheetFormatPr defaultRowHeight="30" customHeight="1" x14ac:dyDescent="0.25"/>
  <cols>
    <col min="1" max="1" width="2.7109375" style="45" customWidth="1"/>
    <col min="2" max="2" width="34.42578125" bestFit="1" customWidth="1"/>
    <col min="3" max="3" width="32.42578125" bestFit="1" customWidth="1"/>
    <col min="4" max="4" width="10.7109375" customWidth="1"/>
    <col min="5" max="5" width="14" style="5" customWidth="1"/>
    <col min="6" max="6" width="11.28515625" customWidth="1"/>
    <col min="7" max="7" width="2.7109375" customWidth="1"/>
    <col min="8" max="8" width="6.140625" hidden="1" customWidth="1"/>
    <col min="9" max="64" width="2.5703125" customWidth="1"/>
    <col min="69" max="70" width="10.28515625"/>
  </cols>
  <sheetData>
    <row r="1" spans="1:64" ht="30" customHeight="1" x14ac:dyDescent="0.45">
      <c r="A1" s="46" t="s">
        <v>27</v>
      </c>
      <c r="B1" s="50" t="s">
        <v>42</v>
      </c>
      <c r="C1" s="1"/>
      <c r="D1" s="2"/>
      <c r="E1" s="4"/>
      <c r="F1" s="34"/>
      <c r="H1" s="2"/>
      <c r="I1" s="14"/>
    </row>
    <row r="2" spans="1:64" ht="30" customHeight="1" x14ac:dyDescent="0.3">
      <c r="A2" s="45" t="s">
        <v>23</v>
      </c>
      <c r="B2" s="51" t="s">
        <v>43</v>
      </c>
      <c r="I2" s="48"/>
    </row>
    <row r="3" spans="1:64" ht="30" customHeight="1" x14ac:dyDescent="0.25">
      <c r="A3" s="45" t="s">
        <v>28</v>
      </c>
      <c r="B3" s="52"/>
      <c r="C3" s="68" t="s">
        <v>0</v>
      </c>
      <c r="D3" s="69"/>
      <c r="E3" s="74">
        <f ca="1">TODAY()</f>
        <v>44554</v>
      </c>
      <c r="F3" s="74"/>
    </row>
    <row r="4" spans="1:64" ht="30" customHeight="1" x14ac:dyDescent="0.25">
      <c r="A4" s="46" t="s">
        <v>29</v>
      </c>
      <c r="C4" s="68" t="s">
        <v>7</v>
      </c>
      <c r="D4" s="69"/>
      <c r="E4" s="7">
        <v>1</v>
      </c>
      <c r="I4" s="71">
        <f ca="1">I5</f>
        <v>44550</v>
      </c>
      <c r="J4" s="72"/>
      <c r="K4" s="72"/>
      <c r="L4" s="72"/>
      <c r="M4" s="72"/>
      <c r="N4" s="72"/>
      <c r="O4" s="73"/>
      <c r="P4" s="71">
        <f ca="1">P5</f>
        <v>44557</v>
      </c>
      <c r="Q4" s="72"/>
      <c r="R4" s="72"/>
      <c r="S4" s="72"/>
      <c r="T4" s="72"/>
      <c r="U4" s="72"/>
      <c r="V4" s="73"/>
      <c r="W4" s="71">
        <f ca="1">W5</f>
        <v>44564</v>
      </c>
      <c r="X4" s="72"/>
      <c r="Y4" s="72"/>
      <c r="Z4" s="72"/>
      <c r="AA4" s="72"/>
      <c r="AB4" s="72"/>
      <c r="AC4" s="73"/>
      <c r="AD4" s="71">
        <f ca="1">AD5</f>
        <v>44571</v>
      </c>
      <c r="AE4" s="72"/>
      <c r="AF4" s="72"/>
      <c r="AG4" s="72"/>
      <c r="AH4" s="72"/>
      <c r="AI4" s="72"/>
      <c r="AJ4" s="73"/>
      <c r="AK4" s="71">
        <f ca="1">AK5</f>
        <v>44578</v>
      </c>
      <c r="AL4" s="72"/>
      <c r="AM4" s="72"/>
      <c r="AN4" s="72"/>
      <c r="AO4" s="72"/>
      <c r="AP4" s="72"/>
      <c r="AQ4" s="73"/>
      <c r="AR4" s="71">
        <f ca="1">AR5</f>
        <v>44585</v>
      </c>
      <c r="AS4" s="72"/>
      <c r="AT4" s="72"/>
      <c r="AU4" s="72"/>
      <c r="AV4" s="72"/>
      <c r="AW4" s="72"/>
      <c r="AX4" s="73"/>
      <c r="AY4" s="71">
        <f ca="1">AY5</f>
        <v>44592</v>
      </c>
      <c r="AZ4" s="72"/>
      <c r="BA4" s="72"/>
      <c r="BB4" s="72"/>
      <c r="BC4" s="72"/>
      <c r="BD4" s="72"/>
      <c r="BE4" s="73"/>
      <c r="BF4" s="71">
        <f ca="1">BF5</f>
        <v>44599</v>
      </c>
      <c r="BG4" s="72"/>
      <c r="BH4" s="72"/>
      <c r="BI4" s="72"/>
      <c r="BJ4" s="72"/>
      <c r="BK4" s="72"/>
      <c r="BL4" s="73"/>
    </row>
    <row r="5" spans="1:64" ht="15" customHeight="1" x14ac:dyDescent="0.25">
      <c r="A5" s="46" t="s">
        <v>30</v>
      </c>
      <c r="B5" s="70"/>
      <c r="C5" s="70"/>
      <c r="D5" s="70"/>
      <c r="E5" s="70"/>
      <c r="F5" s="70"/>
      <c r="G5" s="70"/>
      <c r="I5" s="11">
        <f ca="1">Project_Start-WEEKDAY(Project_Start,1)+2+7*(Display_Week-1)</f>
        <v>44550</v>
      </c>
      <c r="J5" s="10">
        <f ca="1">I5+1</f>
        <v>44551</v>
      </c>
      <c r="K5" s="10">
        <f t="shared" ref="K5:AX5" ca="1" si="0">J5+1</f>
        <v>44552</v>
      </c>
      <c r="L5" s="10">
        <f t="shared" ca="1" si="0"/>
        <v>44553</v>
      </c>
      <c r="M5" s="10">
        <f t="shared" ca="1" si="0"/>
        <v>44554</v>
      </c>
      <c r="N5" s="10">
        <f t="shared" ca="1" si="0"/>
        <v>44555</v>
      </c>
      <c r="O5" s="12">
        <f t="shared" ca="1" si="0"/>
        <v>44556</v>
      </c>
      <c r="P5" s="11">
        <f ca="1">O5+1</f>
        <v>44557</v>
      </c>
      <c r="Q5" s="10">
        <f ca="1">P5+1</f>
        <v>44558</v>
      </c>
      <c r="R5" s="10">
        <f t="shared" ca="1" si="0"/>
        <v>44559</v>
      </c>
      <c r="S5" s="10">
        <f t="shared" ca="1" si="0"/>
        <v>44560</v>
      </c>
      <c r="T5" s="10">
        <f t="shared" ca="1" si="0"/>
        <v>44561</v>
      </c>
      <c r="U5" s="10">
        <f t="shared" ca="1" si="0"/>
        <v>44562</v>
      </c>
      <c r="V5" s="12">
        <f t="shared" ca="1" si="0"/>
        <v>44563</v>
      </c>
      <c r="W5" s="11">
        <f ca="1">V5+1</f>
        <v>44564</v>
      </c>
      <c r="X5" s="10">
        <f ca="1">W5+1</f>
        <v>44565</v>
      </c>
      <c r="Y5" s="10">
        <f t="shared" ca="1" si="0"/>
        <v>44566</v>
      </c>
      <c r="Z5" s="10">
        <f t="shared" ca="1" si="0"/>
        <v>44567</v>
      </c>
      <c r="AA5" s="10">
        <f t="shared" ca="1" si="0"/>
        <v>44568</v>
      </c>
      <c r="AB5" s="10">
        <f t="shared" ca="1" si="0"/>
        <v>44569</v>
      </c>
      <c r="AC5" s="12">
        <f t="shared" ca="1" si="0"/>
        <v>44570</v>
      </c>
      <c r="AD5" s="11">
        <f ca="1">AC5+1</f>
        <v>44571</v>
      </c>
      <c r="AE5" s="10">
        <f ca="1">AD5+1</f>
        <v>44572</v>
      </c>
      <c r="AF5" s="10">
        <f t="shared" ca="1" si="0"/>
        <v>44573</v>
      </c>
      <c r="AG5" s="10">
        <f t="shared" ca="1" si="0"/>
        <v>44574</v>
      </c>
      <c r="AH5" s="10">
        <f t="shared" ca="1" si="0"/>
        <v>44575</v>
      </c>
      <c r="AI5" s="10">
        <f t="shared" ca="1" si="0"/>
        <v>44576</v>
      </c>
      <c r="AJ5" s="12">
        <f t="shared" ca="1" si="0"/>
        <v>44577</v>
      </c>
      <c r="AK5" s="11">
        <f ca="1">AJ5+1</f>
        <v>44578</v>
      </c>
      <c r="AL5" s="10">
        <f ca="1">AK5+1</f>
        <v>44579</v>
      </c>
      <c r="AM5" s="10">
        <f t="shared" ca="1" si="0"/>
        <v>44580</v>
      </c>
      <c r="AN5" s="10">
        <f t="shared" ca="1" si="0"/>
        <v>44581</v>
      </c>
      <c r="AO5" s="10">
        <f t="shared" ca="1" si="0"/>
        <v>44582</v>
      </c>
      <c r="AP5" s="10">
        <f t="shared" ca="1" si="0"/>
        <v>44583</v>
      </c>
      <c r="AQ5" s="12">
        <f t="shared" ca="1" si="0"/>
        <v>44584</v>
      </c>
      <c r="AR5" s="11">
        <f ca="1">AQ5+1</f>
        <v>44585</v>
      </c>
      <c r="AS5" s="10">
        <f ca="1">AR5+1</f>
        <v>44586</v>
      </c>
      <c r="AT5" s="10">
        <f t="shared" ca="1" si="0"/>
        <v>44587</v>
      </c>
      <c r="AU5" s="10">
        <f t="shared" ca="1" si="0"/>
        <v>44588</v>
      </c>
      <c r="AV5" s="10">
        <f t="shared" ca="1" si="0"/>
        <v>44589</v>
      </c>
      <c r="AW5" s="10">
        <f t="shared" ca="1" si="0"/>
        <v>44590</v>
      </c>
      <c r="AX5" s="12">
        <f t="shared" ca="1" si="0"/>
        <v>44591</v>
      </c>
      <c r="AY5" s="11">
        <f ca="1">AX5+1</f>
        <v>44592</v>
      </c>
      <c r="AZ5" s="10">
        <f ca="1">AY5+1</f>
        <v>44593</v>
      </c>
      <c r="BA5" s="10">
        <f t="shared" ref="BA5:BE5" ca="1" si="1">AZ5+1</f>
        <v>44594</v>
      </c>
      <c r="BB5" s="10">
        <f t="shared" ca="1" si="1"/>
        <v>44595</v>
      </c>
      <c r="BC5" s="10">
        <f t="shared" ca="1" si="1"/>
        <v>44596</v>
      </c>
      <c r="BD5" s="10">
        <f t="shared" ca="1" si="1"/>
        <v>44597</v>
      </c>
      <c r="BE5" s="12">
        <f t="shared" ca="1" si="1"/>
        <v>44598</v>
      </c>
      <c r="BF5" s="11">
        <f ca="1">BE5+1</f>
        <v>44599</v>
      </c>
      <c r="BG5" s="10">
        <f ca="1">BF5+1</f>
        <v>44600</v>
      </c>
      <c r="BH5" s="10">
        <f t="shared" ref="BH5:BL5" ca="1" si="2">BG5+1</f>
        <v>44601</v>
      </c>
      <c r="BI5" s="10">
        <f t="shared" ca="1" si="2"/>
        <v>44602</v>
      </c>
      <c r="BJ5" s="10">
        <f t="shared" ca="1" si="2"/>
        <v>44603</v>
      </c>
      <c r="BK5" s="10">
        <f t="shared" ca="1" si="2"/>
        <v>44604</v>
      </c>
      <c r="BL5" s="12">
        <f t="shared" ca="1" si="2"/>
        <v>44605</v>
      </c>
    </row>
    <row r="6" spans="1:64" ht="30" customHeight="1" thickBot="1" x14ac:dyDescent="0.3">
      <c r="A6" s="46" t="s">
        <v>31</v>
      </c>
      <c r="B6" s="8" t="s">
        <v>8</v>
      </c>
      <c r="C6" s="9" t="s">
        <v>2</v>
      </c>
      <c r="D6" s="9" t="s">
        <v>1</v>
      </c>
      <c r="E6" s="9" t="s">
        <v>4</v>
      </c>
      <c r="F6" s="9" t="s">
        <v>5</v>
      </c>
      <c r="G6" s="9"/>
      <c r="H6" s="9" t="s">
        <v>6</v>
      </c>
      <c r="I6" s="13" t="str">
        <f t="shared" ref="I6" ca="1" si="3">LEFT(TEXT(I5,"ddd"),1)</f>
        <v>d</v>
      </c>
      <c r="J6" s="13" t="str">
        <f t="shared" ref="J6:AR6" ca="1" si="4">LEFT(TEXT(J5,"ddd"),1)</f>
        <v>d</v>
      </c>
      <c r="K6" s="13" t="str">
        <f t="shared" ca="1" si="4"/>
        <v>d</v>
      </c>
      <c r="L6" s="13" t="str">
        <f t="shared" ca="1" si="4"/>
        <v>d</v>
      </c>
      <c r="M6" s="13" t="str">
        <f t="shared" ca="1" si="4"/>
        <v>d</v>
      </c>
      <c r="N6" s="13" t="str">
        <f t="shared" ca="1" si="4"/>
        <v>d</v>
      </c>
      <c r="O6" s="13" t="str">
        <f t="shared" ca="1" si="4"/>
        <v>d</v>
      </c>
      <c r="P6" s="13" t="str">
        <f t="shared" ca="1" si="4"/>
        <v>d</v>
      </c>
      <c r="Q6" s="13" t="str">
        <f t="shared" ca="1" si="4"/>
        <v>d</v>
      </c>
      <c r="R6" s="13" t="str">
        <f t="shared" ca="1" si="4"/>
        <v>d</v>
      </c>
      <c r="S6" s="13" t="str">
        <f t="shared" ca="1" si="4"/>
        <v>d</v>
      </c>
      <c r="T6" s="13" t="str">
        <f t="shared" ca="1" si="4"/>
        <v>d</v>
      </c>
      <c r="U6" s="13" t="str">
        <f t="shared" ca="1" si="4"/>
        <v>d</v>
      </c>
      <c r="V6" s="13" t="str">
        <f t="shared" ca="1" si="4"/>
        <v>d</v>
      </c>
      <c r="W6" s="13" t="str">
        <f t="shared" ca="1" si="4"/>
        <v>d</v>
      </c>
      <c r="X6" s="13" t="str">
        <f t="shared" ca="1" si="4"/>
        <v>d</v>
      </c>
      <c r="Y6" s="13" t="str">
        <f t="shared" ca="1" si="4"/>
        <v>d</v>
      </c>
      <c r="Z6" s="13" t="str">
        <f t="shared" ca="1" si="4"/>
        <v>d</v>
      </c>
      <c r="AA6" s="13" t="str">
        <f t="shared" ca="1" si="4"/>
        <v>d</v>
      </c>
      <c r="AB6" s="13" t="str">
        <f t="shared" ca="1" si="4"/>
        <v>d</v>
      </c>
      <c r="AC6" s="13" t="str">
        <f t="shared" ca="1" si="4"/>
        <v>d</v>
      </c>
      <c r="AD6" s="13" t="str">
        <f t="shared" ca="1" si="4"/>
        <v>d</v>
      </c>
      <c r="AE6" s="13" t="str">
        <f t="shared" ca="1" si="4"/>
        <v>d</v>
      </c>
      <c r="AF6" s="13" t="str">
        <f t="shared" ca="1" si="4"/>
        <v>d</v>
      </c>
      <c r="AG6" s="13" t="str">
        <f t="shared" ca="1" si="4"/>
        <v>d</v>
      </c>
      <c r="AH6" s="13" t="str">
        <f t="shared" ca="1" si="4"/>
        <v>d</v>
      </c>
      <c r="AI6" s="13" t="str">
        <f t="shared" ca="1" si="4"/>
        <v>d</v>
      </c>
      <c r="AJ6" s="13" t="str">
        <f t="shared" ca="1" si="4"/>
        <v>d</v>
      </c>
      <c r="AK6" s="13" t="str">
        <f t="shared" ca="1" si="4"/>
        <v>d</v>
      </c>
      <c r="AL6" s="13" t="str">
        <f t="shared" ca="1" si="4"/>
        <v>d</v>
      </c>
      <c r="AM6" s="13" t="str">
        <f t="shared" ca="1" si="4"/>
        <v>d</v>
      </c>
      <c r="AN6" s="13" t="str">
        <f t="shared" ca="1" si="4"/>
        <v>d</v>
      </c>
      <c r="AO6" s="13" t="str">
        <f t="shared" ca="1" si="4"/>
        <v>d</v>
      </c>
      <c r="AP6" s="13" t="str">
        <f t="shared" ca="1" si="4"/>
        <v>d</v>
      </c>
      <c r="AQ6" s="13" t="str">
        <f t="shared" ca="1" si="4"/>
        <v>d</v>
      </c>
      <c r="AR6" s="13" t="str">
        <f t="shared" ca="1" si="4"/>
        <v>d</v>
      </c>
      <c r="AS6" s="13" t="str">
        <f t="shared" ref="AS6:BL6" ca="1" si="5">LEFT(TEXT(AS5,"ddd"),1)</f>
        <v>d</v>
      </c>
      <c r="AT6" s="13" t="str">
        <f t="shared" ca="1" si="5"/>
        <v>d</v>
      </c>
      <c r="AU6" s="13" t="str">
        <f t="shared" ca="1" si="5"/>
        <v>d</v>
      </c>
      <c r="AV6" s="13" t="str">
        <f t="shared" ca="1" si="5"/>
        <v>d</v>
      </c>
      <c r="AW6" s="13" t="str">
        <f t="shared" ca="1" si="5"/>
        <v>d</v>
      </c>
      <c r="AX6" s="13" t="str">
        <f t="shared" ca="1" si="5"/>
        <v>d</v>
      </c>
      <c r="AY6" s="13" t="str">
        <f t="shared" ca="1" si="5"/>
        <v>d</v>
      </c>
      <c r="AZ6" s="13" t="str">
        <f t="shared" ca="1" si="5"/>
        <v>d</v>
      </c>
      <c r="BA6" s="13" t="str">
        <f t="shared" ca="1" si="5"/>
        <v>d</v>
      </c>
      <c r="BB6" s="13" t="str">
        <f t="shared" ca="1" si="5"/>
        <v>d</v>
      </c>
      <c r="BC6" s="13" t="str">
        <f t="shared" ca="1" si="5"/>
        <v>d</v>
      </c>
      <c r="BD6" s="13" t="str">
        <f t="shared" ca="1" si="5"/>
        <v>d</v>
      </c>
      <c r="BE6" s="13" t="str">
        <f t="shared" ca="1" si="5"/>
        <v>d</v>
      </c>
      <c r="BF6" s="13" t="str">
        <f t="shared" ca="1" si="5"/>
        <v>d</v>
      </c>
      <c r="BG6" s="13" t="str">
        <f t="shared" ca="1" si="5"/>
        <v>d</v>
      </c>
      <c r="BH6" s="13" t="str">
        <f t="shared" ca="1" si="5"/>
        <v>d</v>
      </c>
      <c r="BI6" s="13" t="str">
        <f t="shared" ca="1" si="5"/>
        <v>d</v>
      </c>
      <c r="BJ6" s="13" t="str">
        <f t="shared" ca="1" si="5"/>
        <v>d</v>
      </c>
      <c r="BK6" s="13" t="str">
        <f t="shared" ca="1" si="5"/>
        <v>d</v>
      </c>
      <c r="BL6" s="13" t="str">
        <f t="shared" ca="1" si="5"/>
        <v>d</v>
      </c>
    </row>
    <row r="7" spans="1:64" ht="30" hidden="1" customHeight="1" thickBot="1" x14ac:dyDescent="0.3">
      <c r="A7" s="45" t="s">
        <v>26</v>
      </c>
      <c r="C7" s="49"/>
      <c r="E7"/>
      <c r="H7"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 customFormat="1" ht="30" customHeight="1" thickBot="1" x14ac:dyDescent="0.3">
      <c r="A8" s="46" t="s">
        <v>32</v>
      </c>
      <c r="B8" s="18" t="s">
        <v>36</v>
      </c>
      <c r="C8" s="54"/>
      <c r="D8" s="19"/>
      <c r="E8" s="20"/>
      <c r="F8" s="21"/>
      <c r="G8" s="17"/>
      <c r="H8" s="17" t="str">
        <f t="shared" ref="H8:H23" si="6">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 customFormat="1" ht="30" customHeight="1" thickBot="1" x14ac:dyDescent="0.3">
      <c r="A9" s="46" t="s">
        <v>33</v>
      </c>
      <c r="B9" s="63" t="s">
        <v>44</v>
      </c>
      <c r="C9" s="55" t="s">
        <v>37</v>
      </c>
      <c r="D9" s="22">
        <v>0</v>
      </c>
      <c r="E9" s="75">
        <f ca="1">Project_Start</f>
        <v>44554</v>
      </c>
      <c r="F9" s="75">
        <f ca="1">E9+9</f>
        <v>44563</v>
      </c>
      <c r="G9" s="17"/>
      <c r="H9" s="17">
        <f t="shared" ca="1" si="6"/>
        <v>10</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3" customFormat="1" ht="30" customHeight="1" thickBot="1" x14ac:dyDescent="0.3">
      <c r="A10" s="46" t="s">
        <v>34</v>
      </c>
      <c r="B10" s="63" t="s">
        <v>45</v>
      </c>
      <c r="C10" s="55" t="s">
        <v>37</v>
      </c>
      <c r="D10" s="22">
        <v>0</v>
      </c>
      <c r="E10" s="75">
        <f ca="1">F9</f>
        <v>44563</v>
      </c>
      <c r="F10" s="75">
        <f ca="1">E10</f>
        <v>44563</v>
      </c>
      <c r="G10" s="17"/>
      <c r="H10" s="17">
        <f t="shared" ca="1" si="6"/>
        <v>1</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 customFormat="1" ht="30" customHeight="1" thickBot="1" x14ac:dyDescent="0.3">
      <c r="A11" s="46" t="s">
        <v>35</v>
      </c>
      <c r="B11" s="23" t="s">
        <v>38</v>
      </c>
      <c r="C11" s="56"/>
      <c r="D11" s="24"/>
      <c r="E11" s="76"/>
      <c r="F11" s="77"/>
      <c r="G11" s="17"/>
      <c r="H11" s="17" t="str">
        <f t="shared" si="6"/>
        <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3" customFormat="1" ht="30" customHeight="1" thickBot="1" x14ac:dyDescent="0.3">
      <c r="A12" s="46"/>
      <c r="B12" s="64" t="s">
        <v>46</v>
      </c>
      <c r="C12" s="57" t="s">
        <v>37</v>
      </c>
      <c r="D12" s="25">
        <v>0</v>
      </c>
      <c r="E12" s="78">
        <f ca="1">F10-5</f>
        <v>44558</v>
      </c>
      <c r="F12" s="78">
        <f ca="1">E12+8</f>
        <v>44566</v>
      </c>
      <c r="G12" s="17"/>
      <c r="H12" s="17">
        <f t="shared" ca="1" si="6"/>
        <v>9</v>
      </c>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3" customFormat="1" ht="30" customHeight="1" thickBot="1" x14ac:dyDescent="0.3">
      <c r="A13" s="45"/>
      <c r="B13" s="64" t="s">
        <v>47</v>
      </c>
      <c r="C13" s="57" t="s">
        <v>37</v>
      </c>
      <c r="D13" s="25">
        <v>0</v>
      </c>
      <c r="E13" s="78">
        <f ca="1">E12+5</f>
        <v>44563</v>
      </c>
      <c r="F13" s="78">
        <f ca="1">E13+8</f>
        <v>44571</v>
      </c>
      <c r="G13" s="17"/>
      <c r="H13" s="17">
        <f t="shared" ca="1" si="6"/>
        <v>9</v>
      </c>
      <c r="I13" s="32"/>
      <c r="J13" s="32"/>
      <c r="K13" s="32"/>
      <c r="L13" s="32"/>
      <c r="M13" s="32"/>
      <c r="N13" s="32"/>
      <c r="O13" s="32"/>
      <c r="P13" s="32"/>
      <c r="Q13" s="32"/>
      <c r="R13" s="32"/>
      <c r="S13" s="32"/>
      <c r="T13" s="32"/>
      <c r="U13" s="33"/>
      <c r="V13" s="33"/>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3" customFormat="1" ht="30" customHeight="1" thickBot="1" x14ac:dyDescent="0.3">
      <c r="A14" s="45"/>
      <c r="B14" s="64" t="s">
        <v>48</v>
      </c>
      <c r="C14" s="57" t="s">
        <v>37</v>
      </c>
      <c r="D14" s="25">
        <v>0</v>
      </c>
      <c r="E14" s="78">
        <f ca="1">E12+5</f>
        <v>44563</v>
      </c>
      <c r="F14" s="78">
        <f ca="1">E14+4</f>
        <v>44567</v>
      </c>
      <c r="G14" s="17"/>
      <c r="H14" s="17">
        <f t="shared" ca="1" si="6"/>
        <v>5</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3" customFormat="1" ht="30" customHeight="1" thickBot="1" x14ac:dyDescent="0.3">
      <c r="A15" s="45"/>
      <c r="B15" s="64" t="s">
        <v>50</v>
      </c>
      <c r="C15" s="57" t="s">
        <v>37</v>
      </c>
      <c r="D15" s="25">
        <v>0</v>
      </c>
      <c r="E15" s="78">
        <f ca="1">E12</f>
        <v>44558</v>
      </c>
      <c r="F15" s="78">
        <f ca="1">E15+8</f>
        <v>44566</v>
      </c>
      <c r="G15" s="17"/>
      <c r="H15" s="17">
        <f t="shared" ca="1" si="6"/>
        <v>9</v>
      </c>
      <c r="I15" s="32"/>
      <c r="J15" s="32"/>
      <c r="K15" s="32"/>
      <c r="L15" s="32"/>
      <c r="M15" s="32"/>
      <c r="N15" s="32"/>
      <c r="O15" s="32"/>
      <c r="P15" s="32"/>
      <c r="Q15" s="32"/>
      <c r="R15" s="32"/>
      <c r="S15" s="32"/>
      <c r="T15" s="32"/>
      <c r="U15" s="32"/>
      <c r="V15" s="32"/>
      <c r="W15" s="32"/>
      <c r="X15" s="32"/>
      <c r="Y15" s="33"/>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3" customFormat="1" ht="30" customHeight="1" thickBot="1" x14ac:dyDescent="0.3">
      <c r="A16" s="45"/>
      <c r="B16" s="64" t="s">
        <v>49</v>
      </c>
      <c r="C16" s="57" t="s">
        <v>37</v>
      </c>
      <c r="D16" s="25">
        <v>0</v>
      </c>
      <c r="E16" s="78">
        <f ca="1">E12+5</f>
        <v>44563</v>
      </c>
      <c r="F16" s="78">
        <f ca="1">E16+8</f>
        <v>44571</v>
      </c>
      <c r="G16" s="17"/>
      <c r="H16" s="17">
        <f t="shared" ca="1" si="6"/>
        <v>9</v>
      </c>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3" customFormat="1" ht="30" customHeight="1" thickBot="1" x14ac:dyDescent="0.3">
      <c r="A17" s="45" t="s">
        <v>24</v>
      </c>
      <c r="B17" s="26" t="s">
        <v>39</v>
      </c>
      <c r="C17" s="58"/>
      <c r="D17" s="27"/>
      <c r="E17" s="79"/>
      <c r="F17" s="80"/>
      <c r="G17" s="17"/>
      <c r="H17" s="17" t="str">
        <f t="shared" si="6"/>
        <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3" customFormat="1" ht="30" customHeight="1" thickBot="1" x14ac:dyDescent="0.3">
      <c r="A18" s="45"/>
      <c r="B18" s="65" t="s">
        <v>51</v>
      </c>
      <c r="C18" s="59" t="s">
        <v>37</v>
      </c>
      <c r="D18" s="28">
        <v>0</v>
      </c>
      <c r="E18" s="81">
        <f ca="1">E13+5</f>
        <v>44568</v>
      </c>
      <c r="F18" s="81">
        <f ca="1">E18+14</f>
        <v>44582</v>
      </c>
      <c r="G18" s="17"/>
      <c r="H18" s="17">
        <f t="shared" ca="1" si="6"/>
        <v>15</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s="3" customFormat="1" ht="30" customHeight="1" thickBot="1" x14ac:dyDescent="0.3">
      <c r="A19" s="45"/>
      <c r="B19" s="65" t="s">
        <v>52</v>
      </c>
      <c r="C19" s="59" t="s">
        <v>37</v>
      </c>
      <c r="D19" s="28">
        <v>0</v>
      </c>
      <c r="E19" s="81">
        <f ca="1">E18+7</f>
        <v>44575</v>
      </c>
      <c r="F19" s="81">
        <f ca="1">E19+14</f>
        <v>44589</v>
      </c>
      <c r="G19" s="17"/>
      <c r="H19" s="17">
        <f t="shared" ca="1" si="6"/>
        <v>15</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3" customFormat="1" ht="30" customHeight="1" thickBot="1" x14ac:dyDescent="0.3">
      <c r="A20" s="45"/>
      <c r="B20" s="65" t="s">
        <v>53</v>
      </c>
      <c r="C20" s="59" t="s">
        <v>37</v>
      </c>
      <c r="D20" s="28">
        <v>0</v>
      </c>
      <c r="E20" s="81">
        <f ca="1">E18</f>
        <v>44568</v>
      </c>
      <c r="F20" s="81">
        <f ca="1">E20+21</f>
        <v>44589</v>
      </c>
      <c r="G20" s="17"/>
      <c r="H20" s="17">
        <f t="shared" ca="1" si="6"/>
        <v>22</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3" customFormat="1" ht="30" customHeight="1" thickBot="1" x14ac:dyDescent="0.3">
      <c r="A21" s="45" t="s">
        <v>24</v>
      </c>
      <c r="B21" s="29" t="s">
        <v>40</v>
      </c>
      <c r="C21" s="60"/>
      <c r="D21" s="30"/>
      <c r="E21" s="82"/>
      <c r="F21" s="83"/>
      <c r="G21" s="17"/>
      <c r="H21" s="17" t="str">
        <f t="shared" si="6"/>
        <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spans="1:64" s="3" customFormat="1" ht="30" customHeight="1" thickBot="1" x14ac:dyDescent="0.3">
      <c r="A22" s="45"/>
      <c r="B22" s="66" t="s">
        <v>41</v>
      </c>
      <c r="C22" s="61" t="s">
        <v>37</v>
      </c>
      <c r="D22" s="31">
        <v>0</v>
      </c>
      <c r="E22" s="84">
        <f ca="1">F20+1</f>
        <v>44590</v>
      </c>
      <c r="F22" s="84">
        <f ca="1">E22+2</f>
        <v>44592</v>
      </c>
      <c r="G22" s="17"/>
      <c r="H22" s="17">
        <f t="shared" ca="1" si="6"/>
        <v>3</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3" customFormat="1" ht="30" customHeight="1" thickBot="1" x14ac:dyDescent="0.3">
      <c r="A23" s="45" t="s">
        <v>25</v>
      </c>
      <c r="B23" s="67"/>
      <c r="C23" s="62"/>
      <c r="D23" s="16"/>
      <c r="E23" s="53"/>
      <c r="F23" s="53"/>
      <c r="G23" s="17"/>
      <c r="H23" s="17" t="str">
        <f t="shared" si="6"/>
        <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ht="30" customHeight="1" x14ac:dyDescent="0.25">
      <c r="G24" s="6"/>
    </row>
    <row r="25" spans="1:64" ht="30" customHeight="1" x14ac:dyDescent="0.25">
      <c r="C25" s="14"/>
      <c r="F25" s="47"/>
    </row>
    <row r="26" spans="1:64" ht="30" customHeight="1" x14ac:dyDescent="0.25">
      <c r="C2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2" fitToHeight="0" orientation="landscape" r:id="rId1"/>
  <headerFooter differentFirst="1" scaleWithDoc="0">
    <oddFooter>Page &amp;P of &amp;N</oddFooter>
  </headerFooter>
  <ignoredErrors>
    <ignoredError sqref="F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5" customWidth="1"/>
    <col min="2" max="16384" width="9.140625" style="2"/>
  </cols>
  <sheetData>
    <row r="1" spans="1:2" ht="46.5" customHeight="1" x14ac:dyDescent="0.2"/>
    <row r="2" spans="1:2" s="37" customFormat="1" ht="15.75" x14ac:dyDescent="0.25">
      <c r="A2" s="36" t="s">
        <v>11</v>
      </c>
      <c r="B2" s="36"/>
    </row>
    <row r="3" spans="1:2" s="41" customFormat="1" ht="27" customHeight="1" x14ac:dyDescent="0.25">
      <c r="A3" s="42" t="s">
        <v>16</v>
      </c>
      <c r="B3" s="42"/>
    </row>
    <row r="4" spans="1:2" s="38" customFormat="1" ht="26.25" x14ac:dyDescent="0.4">
      <c r="A4" s="39" t="s">
        <v>10</v>
      </c>
    </row>
    <row r="5" spans="1:2" ht="74.099999999999994" customHeight="1" x14ac:dyDescent="0.2">
      <c r="A5" s="40" t="s">
        <v>19</v>
      </c>
    </row>
    <row r="6" spans="1:2" ht="26.25" customHeight="1" x14ac:dyDescent="0.2">
      <c r="A6" s="39" t="s">
        <v>22</v>
      </c>
    </row>
    <row r="7" spans="1:2" s="35" customFormat="1" ht="204.95" customHeight="1" x14ac:dyDescent="0.25">
      <c r="A7" s="44" t="s">
        <v>21</v>
      </c>
    </row>
    <row r="8" spans="1:2" s="38" customFormat="1" ht="26.25" x14ac:dyDescent="0.4">
      <c r="A8" s="39" t="s">
        <v>12</v>
      </c>
    </row>
    <row r="9" spans="1:2" ht="60" x14ac:dyDescent="0.2">
      <c r="A9" s="40" t="s">
        <v>20</v>
      </c>
    </row>
    <row r="10" spans="1:2" s="35" customFormat="1" ht="27.95" customHeight="1" x14ac:dyDescent="0.25">
      <c r="A10" s="43" t="s">
        <v>18</v>
      </c>
    </row>
    <row r="11" spans="1:2" s="38" customFormat="1" ht="26.25" x14ac:dyDescent="0.4">
      <c r="A11" s="39" t="s">
        <v>9</v>
      </c>
    </row>
    <row r="12" spans="1:2" ht="30" x14ac:dyDescent="0.2">
      <c r="A12" s="40" t="s">
        <v>17</v>
      </c>
    </row>
    <row r="13" spans="1:2" s="35" customFormat="1" ht="27.95" customHeight="1" x14ac:dyDescent="0.25">
      <c r="A13" s="43" t="s">
        <v>3</v>
      </c>
    </row>
    <row r="14" spans="1:2" s="38" customFormat="1" ht="26.25" x14ac:dyDescent="0.4">
      <c r="A14" s="39" t="s">
        <v>13</v>
      </c>
    </row>
    <row r="15" spans="1:2" ht="75" customHeight="1" x14ac:dyDescent="0.2">
      <c r="A15" s="40" t="s">
        <v>14</v>
      </c>
    </row>
    <row r="16" spans="1:2" ht="75" x14ac:dyDescent="0.2">
      <c r="A16" s="40"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2021-12-24T15:28:44Z</dcterms:modified>
</cp:coreProperties>
</file>