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60" windowWidth="23715" windowHeight="1008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D19" i="5" l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18" i="5"/>
  <c r="C30" i="5"/>
  <c r="B30" i="5"/>
  <c r="D3" i="5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2" i="5"/>
  <c r="C16" i="5"/>
  <c r="B16" i="5"/>
  <c r="X4" i="4" l="1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3" i="4"/>
  <c r="U31" i="1" l="1"/>
  <c r="U32" i="1"/>
  <c r="U33" i="1"/>
  <c r="U30" i="1"/>
  <c r="T31" i="1"/>
  <c r="T32" i="1"/>
  <c r="T33" i="1"/>
  <c r="T30" i="1"/>
  <c r="Q31" i="1" l="1"/>
  <c r="Q32" i="1"/>
  <c r="Q33" i="1"/>
  <c r="Q34" i="1" s="1"/>
  <c r="Q35" i="1" s="1"/>
  <c r="Q36" i="1" s="1"/>
  <c r="Q37" i="1" s="1"/>
  <c r="Q30" i="1"/>
  <c r="G29" i="3" l="1"/>
  <c r="J26" i="3"/>
  <c r="P38" i="1"/>
  <c r="D67" i="1"/>
  <c r="D52" i="1"/>
  <c r="D37" i="1"/>
  <c r="D18" i="1"/>
  <c r="L9" i="3" l="1"/>
  <c r="L6" i="3"/>
  <c r="L37" i="1" l="1"/>
  <c r="L18" i="1"/>
  <c r="G32" i="2" l="1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31" i="2"/>
  <c r="K54" i="1" l="1"/>
  <c r="K55" i="1"/>
  <c r="K56" i="1"/>
  <c r="K57" i="1"/>
  <c r="K58" i="1"/>
  <c r="K59" i="1"/>
  <c r="K60" i="1"/>
  <c r="K61" i="1"/>
  <c r="K62" i="1"/>
  <c r="K63" i="1"/>
  <c r="K64" i="1"/>
  <c r="K65" i="1"/>
  <c r="K66" i="1"/>
  <c r="K53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38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1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4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53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3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1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4" i="1"/>
  <c r="J68" i="1" l="1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31" i="2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53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4" i="1"/>
  <c r="G68" i="1" l="1"/>
</calcChain>
</file>

<file path=xl/sharedStrings.xml><?xml version="1.0" encoding="utf-8"?>
<sst xmlns="http://schemas.openxmlformats.org/spreadsheetml/2006/main" count="786" uniqueCount="620">
  <si>
    <t>confusion</t>
  </si>
  <si>
    <t>hallucination</t>
  </si>
  <si>
    <t>poison</t>
  </si>
  <si>
    <t>gain strength</t>
  </si>
  <si>
    <t>see invisible</t>
  </si>
  <si>
    <t>healing</t>
  </si>
  <si>
    <t>monster detection</t>
  </si>
  <si>
    <t>magic detection</t>
  </si>
  <si>
    <t>raise level</t>
  </si>
  <si>
    <t>extra healing</t>
  </si>
  <si>
    <t>haste self</t>
  </si>
  <si>
    <t>restore strength</t>
  </si>
  <si>
    <t>blindness</t>
  </si>
  <si>
    <t>levitation</t>
  </si>
  <si>
    <t>potion of</t>
    <phoneticPr fontId="1"/>
  </si>
  <si>
    <t>scroll of</t>
    <phoneticPr fontId="1"/>
  </si>
  <si>
    <t>monster confusion</t>
  </si>
  <si>
    <t>magic mapping</t>
  </si>
  <si>
    <t>hold monster</t>
  </si>
  <si>
    <t>sleep</t>
  </si>
  <si>
    <t>enchant armor</t>
  </si>
  <si>
    <t>identify potion</t>
  </si>
  <si>
    <t>identify scroll</t>
  </si>
  <si>
    <t>identify weapon</t>
  </si>
  <si>
    <t>identify armor</t>
  </si>
  <si>
    <t>identify ring wand or staff</t>
  </si>
  <si>
    <t>scare monster</t>
  </si>
  <si>
    <t>food detection</t>
  </si>
  <si>
    <t>teleportation</t>
  </si>
  <si>
    <t>enchant weapon</t>
  </si>
  <si>
    <t>create monster</t>
  </si>
  <si>
    <t>remove curse</t>
  </si>
  <si>
    <t>aggravate monsters</t>
  </si>
  <si>
    <t>protect armor</t>
  </si>
  <si>
    <t>protection</t>
  </si>
  <si>
    <t>add strength</t>
  </si>
  <si>
    <t>sustain strength</t>
  </si>
  <si>
    <t>searching</t>
  </si>
  <si>
    <t>adornment</t>
  </si>
  <si>
    <t>aggravate monster</t>
  </si>
  <si>
    <t>dexterity</t>
  </si>
  <si>
    <t>increase damage</t>
  </si>
  <si>
    <t>regeneration</t>
  </si>
  <si>
    <t>slow digestion</t>
  </si>
  <si>
    <t>stealth</t>
  </si>
  <si>
    <t>maintain armor</t>
  </si>
  <si>
    <t>ring of</t>
    <phoneticPr fontId="1"/>
  </si>
  <si>
    <t>light</t>
  </si>
  <si>
    <t>invisibility</t>
  </si>
  <si>
    <t>lightning</t>
  </si>
  <si>
    <t>fire</t>
  </si>
  <si>
    <t>cold</t>
  </si>
  <si>
    <t>polymorph</t>
  </si>
  <si>
    <t>magic missile</t>
  </si>
  <si>
    <t>haste monster</t>
  </si>
  <si>
    <t>slow monster</t>
  </si>
  <si>
    <t>drain life</t>
  </si>
  <si>
    <t>nothing</t>
  </si>
  <si>
    <t>teleport away</t>
  </si>
  <si>
    <t>teleport to</t>
  </si>
  <si>
    <t>cancellation</t>
  </si>
  <si>
    <t>wand of</t>
    <phoneticPr fontId="1"/>
  </si>
  <si>
    <t>staff of</t>
    <phoneticPr fontId="1"/>
  </si>
  <si>
    <t>confuse</t>
    <phoneticPr fontId="1"/>
  </si>
  <si>
    <t>hallu</t>
    <phoneticPr fontId="1"/>
  </si>
  <si>
    <t>poison</t>
    <phoneticPr fontId="1"/>
  </si>
  <si>
    <t>power</t>
    <phoneticPr fontId="1"/>
  </si>
  <si>
    <t>look</t>
    <phoneticPr fontId="1"/>
  </si>
  <si>
    <t>heal</t>
    <phoneticPr fontId="1"/>
  </si>
  <si>
    <t>level</t>
    <phoneticPr fontId="1"/>
  </si>
  <si>
    <t>e.heal</t>
    <phoneticPr fontId="1"/>
  </si>
  <si>
    <t>haste</t>
    <phoneticPr fontId="1"/>
  </si>
  <si>
    <t>blind</t>
    <phoneticPr fontId="1"/>
  </si>
  <si>
    <t>levitate</t>
    <phoneticPr fontId="1"/>
  </si>
  <si>
    <t>map</t>
    <phoneticPr fontId="1"/>
  </si>
  <si>
    <t>hold</t>
    <phoneticPr fontId="1"/>
  </si>
  <si>
    <t>sleep</t>
    <phoneticPr fontId="1"/>
  </si>
  <si>
    <t>armor</t>
    <phoneticPr fontId="1"/>
  </si>
  <si>
    <t>identify</t>
    <phoneticPr fontId="1"/>
  </si>
  <si>
    <t>scare</t>
    <phoneticPr fontId="1"/>
  </si>
  <si>
    <t>food</t>
    <phoneticPr fontId="1"/>
  </si>
  <si>
    <t>teleport</t>
    <phoneticPr fontId="1"/>
  </si>
  <si>
    <t>weapon</t>
    <phoneticPr fontId="1"/>
  </si>
  <si>
    <t>create</t>
    <phoneticPr fontId="1"/>
  </si>
  <si>
    <t>anger</t>
    <phoneticPr fontId="1"/>
  </si>
  <si>
    <t>protect</t>
    <phoneticPr fontId="1"/>
  </si>
  <si>
    <t>protect</t>
    <phoneticPr fontId="1"/>
  </si>
  <si>
    <t>power</t>
    <phoneticPr fontId="1"/>
  </si>
  <si>
    <t>search</t>
    <phoneticPr fontId="1"/>
  </si>
  <si>
    <t>look</t>
    <phoneticPr fontId="1"/>
  </si>
  <si>
    <t>anger</t>
    <phoneticPr fontId="1"/>
  </si>
  <si>
    <t>dex</t>
    <phoneticPr fontId="1"/>
  </si>
  <si>
    <t>attack</t>
    <phoneticPr fontId="1"/>
  </si>
  <si>
    <t>food</t>
    <phoneticPr fontId="1"/>
  </si>
  <si>
    <t>teleport</t>
    <phoneticPr fontId="1"/>
  </si>
  <si>
    <t>stealth</t>
    <phoneticPr fontId="1"/>
  </si>
  <si>
    <t>light</t>
    <phoneticPr fontId="1"/>
  </si>
  <si>
    <t>invis</t>
    <phoneticPr fontId="1"/>
  </si>
  <si>
    <t>thunder</t>
    <phoneticPr fontId="1"/>
  </si>
  <si>
    <t>fire</t>
    <phoneticPr fontId="1"/>
  </si>
  <si>
    <t>cold</t>
    <phoneticPr fontId="1"/>
  </si>
  <si>
    <t>morph</t>
    <phoneticPr fontId="1"/>
  </si>
  <si>
    <t>missile</t>
    <phoneticPr fontId="1"/>
  </si>
  <si>
    <t>haste</t>
    <phoneticPr fontId="1"/>
  </si>
  <si>
    <t>slow</t>
    <phoneticPr fontId="1"/>
  </si>
  <si>
    <t>drain</t>
    <phoneticPr fontId="1"/>
  </si>
  <si>
    <t>nothing</t>
    <phoneticPr fontId="1"/>
  </si>
  <si>
    <t>away</t>
    <phoneticPr fontId="1"/>
  </si>
  <si>
    <t>pull</t>
    <phoneticPr fontId="1"/>
  </si>
  <si>
    <t>cancel</t>
    <phoneticPr fontId="1"/>
  </si>
  <si>
    <t>K</t>
  </si>
  <si>
    <t>kestrel</t>
  </si>
  <si>
    <t>ケストレル</t>
  </si>
  <si>
    <t>1x4</t>
  </si>
  <si>
    <t>移動が早い</t>
  </si>
  <si>
    <t>E</t>
  </si>
  <si>
    <t>emu</t>
  </si>
  <si>
    <t>エミュー</t>
  </si>
  <si>
    <t>1x2</t>
  </si>
  <si>
    <t>B</t>
  </si>
  <si>
    <t>bat</t>
  </si>
  <si>
    <t>こうもり</t>
  </si>
  <si>
    <t>動きが不規則, 移動が早い</t>
  </si>
  <si>
    <t>S</t>
  </si>
  <si>
    <t>snake</t>
  </si>
  <si>
    <t>蛇</t>
  </si>
  <si>
    <t>1x3</t>
  </si>
  <si>
    <t>H</t>
  </si>
  <si>
    <t>hobgoblin</t>
  </si>
  <si>
    <t>ホブゴブリン</t>
  </si>
  <si>
    <t>1x8</t>
  </si>
  <si>
    <t>I</t>
  </si>
  <si>
    <t>ice monster</t>
  </si>
  <si>
    <t>アイスモンスター</t>
  </si>
  <si>
    <t>0x0</t>
  </si>
  <si>
    <t>heroを凍りつかせる, 大抵寝ている</t>
    <phoneticPr fontId="1"/>
  </si>
  <si>
    <t>R</t>
  </si>
  <si>
    <t>rattlesnake</t>
  </si>
  <si>
    <t>ラトルスネーク</t>
  </si>
  <si>
    <t>1x6</t>
  </si>
  <si>
    <t>heroの力を減らす</t>
  </si>
  <si>
    <t>O</t>
  </si>
  <si>
    <t>orc</t>
  </si>
  <si>
    <t>オーク</t>
  </si>
  <si>
    <t>お金を拾うと戦わずに逃げる</t>
  </si>
  <si>
    <t>Z</t>
  </si>
  <si>
    <t>zombie</t>
  </si>
  <si>
    <t>ゾンビ</t>
  </si>
  <si>
    <t>L</t>
  </si>
  <si>
    <t>leprechaun</t>
  </si>
  <si>
    <t>レプラコーン</t>
  </si>
  <si>
    <t>1x1</t>
  </si>
  <si>
    <t>お金を奪い取る, 大抵寝ている. 自身が大金を持っていることも多い</t>
    <phoneticPr fontId="1"/>
  </si>
  <si>
    <t>C</t>
  </si>
  <si>
    <t>centaur</t>
  </si>
  <si>
    <t>ケンタウロス</t>
  </si>
  <si>
    <t>1x2/1x5/1x5</t>
  </si>
  <si>
    <t>Q</t>
  </si>
  <si>
    <t>quagga</t>
  </si>
  <si>
    <t>クアッガ</t>
  </si>
  <si>
    <t>1x5/1x5</t>
  </si>
  <si>
    <t>A</t>
  </si>
  <si>
    <t>aquator</t>
  </si>
  <si>
    <t>アクエイター</t>
  </si>
  <si>
    <t>0x0/0x0</t>
  </si>
  <si>
    <t>金属製の鎧を錆びさせる, ダメージは与えない</t>
  </si>
  <si>
    <t>N</t>
  </si>
  <si>
    <t>nymph</t>
  </si>
  <si>
    <t>ニンフ</t>
  </si>
  <si>
    <t>アイテムを奪い取る, 大抵寝ている</t>
    <phoneticPr fontId="1"/>
  </si>
  <si>
    <t>Y</t>
  </si>
  <si>
    <t>yeti</t>
  </si>
  <si>
    <t>イェッティ</t>
  </si>
  <si>
    <t>1x6/1x6</t>
  </si>
  <si>
    <t>F</t>
  </si>
  <si>
    <t>venus flytrap</t>
  </si>
  <si>
    <t>ヴィーナス・フライトラップ</t>
  </si>
  <si>
    <t>%%%x0</t>
  </si>
  <si>
    <t>動かない, heroを動けなくする, 攻撃時エクストラダメージを与える</t>
  </si>
  <si>
    <t>T</t>
  </si>
  <si>
    <t>troll</t>
  </si>
  <si>
    <t>トロール</t>
  </si>
  <si>
    <t>1x8/1x8/2x6</t>
  </si>
  <si>
    <t>?戦いながら体力を回復:定義はあるが実施しているコードがない?</t>
  </si>
  <si>
    <t>W</t>
  </si>
  <si>
    <t>wraith</t>
  </si>
  <si>
    <t>レイス</t>
  </si>
  <si>
    <t>heroのlevelを奪い取る</t>
  </si>
  <si>
    <t>P</t>
  </si>
  <si>
    <t>phantom</t>
  </si>
  <si>
    <t>ファントム</t>
  </si>
  <si>
    <t>4x4</t>
  </si>
  <si>
    <t>見えない, 動きがやや不規則</t>
  </si>
  <si>
    <t>X</t>
  </si>
  <si>
    <t>xeroc</t>
  </si>
  <si>
    <t>ゼロック</t>
  </si>
  <si>
    <t>別の物に化る</t>
  </si>
  <si>
    <t>U</t>
  </si>
  <si>
    <t>black unicorn</t>
  </si>
  <si>
    <t>ブラック・ユニコーン</t>
  </si>
  <si>
    <t>1x9/1x9/2x9</t>
  </si>
  <si>
    <t>M</t>
  </si>
  <si>
    <t>-</t>
  </si>
  <si>
    <t>medusa</t>
  </si>
  <si>
    <t>メデューサ</t>
  </si>
  <si>
    <t>3x4/3x4/2x5</t>
  </si>
  <si>
    <t>V</t>
  </si>
  <si>
    <t>vampire</t>
  </si>
  <si>
    <t>バンパイア</t>
  </si>
  <si>
    <t>1x10</t>
  </si>
  <si>
    <t>heroのmax_HPを奪い取る, ?戦いながら体力を回復:定義はあるが実施しているコードがない?</t>
    <phoneticPr fontId="1"/>
  </si>
  <si>
    <t>G</t>
  </si>
  <si>
    <t>griffin</t>
  </si>
  <si>
    <t>グリフィン　</t>
  </si>
  <si>
    <t>4x3/3x5</t>
  </si>
  <si>
    <t>移動が早い, ?戦いながら体力を回復:定義はあるが実施しているコードがない?</t>
  </si>
  <si>
    <t>J</t>
  </si>
  <si>
    <t>jabberwock</t>
  </si>
  <si>
    <t>ジャバウォック</t>
  </si>
  <si>
    <t>2x12/2x4</t>
  </si>
  <si>
    <t>D</t>
  </si>
  <si>
    <t>dragon</t>
  </si>
  <si>
    <t>ドラゴン</t>
  </si>
  <si>
    <t>1x8/1x8/3x10</t>
  </si>
  <si>
    <t>heroが直線上で、射程内(BOLT_LENGTH=6)に入っているなら1/(DRAGONSHOT=5)の確率で火を吐く, 炎の杖を跳ね返す</t>
  </si>
  <si>
    <t>red hand</t>
    <phoneticPr fontId="1"/>
  </si>
  <si>
    <t>bless</t>
    <phoneticPr fontId="1"/>
  </si>
  <si>
    <t>adorn</t>
    <phoneticPr fontId="1"/>
  </si>
  <si>
    <t>life</t>
    <phoneticPr fontId="1"/>
  </si>
  <si>
    <t>keep</t>
    <phoneticPr fontId="1"/>
  </si>
  <si>
    <t>m.detect</t>
    <phoneticPr fontId="1"/>
  </si>
  <si>
    <t>ch</t>
    <phoneticPr fontId="1"/>
  </si>
  <si>
    <t>u</t>
    <phoneticPr fontId="1"/>
  </si>
  <si>
    <t>d</t>
    <phoneticPr fontId="1"/>
  </si>
  <si>
    <t>name</t>
    <phoneticPr fontId="1"/>
  </si>
  <si>
    <t>exp</t>
    <phoneticPr fontId="1"/>
  </si>
  <si>
    <t>lvl</t>
    <phoneticPr fontId="1"/>
  </si>
  <si>
    <t>arm</t>
    <phoneticPr fontId="1"/>
  </si>
  <si>
    <t>dmg</t>
    <phoneticPr fontId="1"/>
  </si>
  <si>
    <t>flytrap</t>
    <phoneticPr fontId="1"/>
  </si>
  <si>
    <t>unicorn</t>
    <phoneticPr fontId="1"/>
  </si>
  <si>
    <t>ice</t>
    <phoneticPr fontId="1"/>
  </si>
  <si>
    <t>r.snake</t>
    <phoneticPr fontId="1"/>
  </si>
  <si>
    <t>260byte</t>
    <phoneticPr fontId="1"/>
  </si>
  <si>
    <t>amber</t>
    <phoneticPr fontId="1"/>
  </si>
  <si>
    <t>black</t>
    <phoneticPr fontId="1"/>
  </si>
  <si>
    <t>blue</t>
    <phoneticPr fontId="1"/>
  </si>
  <si>
    <t>brown</t>
    <phoneticPr fontId="1"/>
  </si>
  <si>
    <t>clear</t>
    <phoneticPr fontId="1"/>
  </si>
  <si>
    <t>cyal</t>
    <phoneticPr fontId="1"/>
  </si>
  <si>
    <t>gold</t>
    <phoneticPr fontId="1"/>
  </si>
  <si>
    <t>green</t>
    <phoneticPr fontId="1"/>
  </si>
  <si>
    <t>gray</t>
    <phoneticPr fontId="1"/>
  </si>
  <si>
    <t>pink</t>
    <phoneticPr fontId="1"/>
  </si>
  <si>
    <t>red</t>
    <phoneticPr fontId="1"/>
  </si>
  <si>
    <t>vioret</t>
    <phoneticPr fontId="1"/>
  </si>
  <si>
    <t>white</t>
    <phoneticPr fontId="1"/>
  </si>
  <si>
    <t>yellow</t>
    <phoneticPr fontId="1"/>
  </si>
  <si>
    <t>aaaaa</t>
    <phoneticPr fontId="1"/>
  </si>
  <si>
    <t>bbbbb</t>
    <phoneticPr fontId="1"/>
  </si>
  <si>
    <t>ccccc</t>
    <phoneticPr fontId="1"/>
  </si>
  <si>
    <t>ddddd</t>
    <phoneticPr fontId="1"/>
  </si>
  <si>
    <t>eeeee</t>
    <phoneticPr fontId="1"/>
  </si>
  <si>
    <t>fffff</t>
    <phoneticPr fontId="1"/>
  </si>
  <si>
    <t>ggggg</t>
    <phoneticPr fontId="1"/>
  </si>
  <si>
    <t>hhhhh</t>
    <phoneticPr fontId="1"/>
  </si>
  <si>
    <t>iiiii</t>
    <phoneticPr fontId="1"/>
  </si>
  <si>
    <t>jjjjj</t>
    <phoneticPr fontId="1"/>
  </si>
  <si>
    <t>kkkkk</t>
    <phoneticPr fontId="1"/>
  </si>
  <si>
    <t>lllll</t>
    <phoneticPr fontId="1"/>
  </si>
  <si>
    <t>mmmmm</t>
    <phoneticPr fontId="1"/>
  </si>
  <si>
    <t>nnnnn</t>
    <phoneticPr fontId="1"/>
  </si>
  <si>
    <t>ooooo</t>
    <phoneticPr fontId="1"/>
  </si>
  <si>
    <t>ppppp</t>
    <phoneticPr fontId="1"/>
  </si>
  <si>
    <t>qqqqq</t>
    <phoneticPr fontId="1"/>
  </si>
  <si>
    <t>rrrrr</t>
    <phoneticPr fontId="1"/>
  </si>
  <si>
    <t>agate</t>
    <phoneticPr fontId="1"/>
  </si>
  <si>
    <t>diamond</t>
    <phoneticPr fontId="1"/>
  </si>
  <si>
    <t>emerald</t>
    <phoneticPr fontId="1"/>
  </si>
  <si>
    <t>granite</t>
    <phoneticPr fontId="1"/>
  </si>
  <si>
    <t>garnet</t>
    <phoneticPr fontId="1"/>
  </si>
  <si>
    <t>jade</t>
    <phoneticPr fontId="1"/>
  </si>
  <si>
    <t>onix</t>
    <phoneticPr fontId="1"/>
  </si>
  <si>
    <t>opal</t>
    <phoneticPr fontId="1"/>
  </si>
  <si>
    <t>pearl</t>
    <phoneticPr fontId="1"/>
  </si>
  <si>
    <t>ruby</t>
    <phoneticPr fontId="1"/>
  </si>
  <si>
    <t>sapphire</t>
    <phoneticPr fontId="1"/>
  </si>
  <si>
    <t>topaz</t>
    <phoneticPr fontId="1"/>
  </si>
  <si>
    <t>zircon</t>
    <phoneticPr fontId="1"/>
  </si>
  <si>
    <t>amethyst</t>
    <phoneticPr fontId="1"/>
  </si>
  <si>
    <t>bone</t>
    <phoneticPr fontId="1"/>
  </si>
  <si>
    <t>brass</t>
    <phoneticPr fontId="1"/>
  </si>
  <si>
    <t>bronze</t>
    <phoneticPr fontId="1"/>
  </si>
  <si>
    <t>copper</t>
    <phoneticPr fontId="1"/>
  </si>
  <si>
    <t>gold</t>
    <phoneticPr fontId="1"/>
  </si>
  <si>
    <t>iron</t>
    <phoneticPr fontId="1"/>
  </si>
  <si>
    <t>lead</t>
    <phoneticPr fontId="1"/>
  </si>
  <si>
    <t>nickel</t>
    <phoneticPr fontId="1"/>
  </si>
  <si>
    <t>steel</t>
    <phoneticPr fontId="1"/>
  </si>
  <si>
    <t>silver</t>
    <phoneticPr fontId="1"/>
  </si>
  <si>
    <t>tin</t>
    <phoneticPr fontId="1"/>
  </si>
  <si>
    <t>zinc</t>
    <phoneticPr fontId="1"/>
  </si>
  <si>
    <t>mercury</t>
    <phoneticPr fontId="1"/>
  </si>
  <si>
    <t>silicon</t>
    <phoneticPr fontId="1"/>
  </si>
  <si>
    <t>600byte</t>
    <phoneticPr fontId="1"/>
  </si>
  <si>
    <t>restore</t>
    <phoneticPr fontId="1"/>
  </si>
  <si>
    <t>barrier</t>
    <phoneticPr fontId="1"/>
  </si>
  <si>
    <t>food ration</t>
    <phoneticPr fontId="1"/>
  </si>
  <si>
    <t>slime mold</t>
    <phoneticPr fontId="1"/>
  </si>
  <si>
    <t>mace</t>
    <phoneticPr fontId="1"/>
  </si>
  <si>
    <t>long sword</t>
    <phoneticPr fontId="1"/>
  </si>
  <si>
    <t>two handed sword</t>
    <phoneticPr fontId="1"/>
  </si>
  <si>
    <t>short bow</t>
    <phoneticPr fontId="1"/>
  </si>
  <si>
    <t>dart</t>
    <phoneticPr fontId="1"/>
  </si>
  <si>
    <t>arrow</t>
    <phoneticPr fontId="1"/>
  </si>
  <si>
    <t>spaer</t>
    <phoneticPr fontId="1"/>
  </si>
  <si>
    <t>shuriken</t>
    <phoneticPr fontId="1"/>
  </si>
  <si>
    <t>leather armor</t>
    <phoneticPr fontId="1"/>
  </si>
  <si>
    <t>ring mail</t>
    <phoneticPr fontId="1"/>
  </si>
  <si>
    <t>studded leather armor</t>
    <phoneticPr fontId="1"/>
  </si>
  <si>
    <t>scale mail</t>
    <phoneticPr fontId="1"/>
  </si>
  <si>
    <t>chain mail</t>
    <phoneticPr fontId="1"/>
  </si>
  <si>
    <t>splint mail</t>
    <phoneticPr fontId="1"/>
  </si>
  <si>
    <t>banded mail</t>
    <phoneticPr fontId="1"/>
  </si>
  <si>
    <t>plate mail</t>
    <phoneticPr fontId="1"/>
  </si>
  <si>
    <t>dagger</t>
    <phoneticPr fontId="1"/>
  </si>
  <si>
    <t>2x4</t>
    <phoneticPr fontId="1"/>
  </si>
  <si>
    <t>1x3</t>
    <phoneticPr fontId="1"/>
  </si>
  <si>
    <t>3x4</t>
    <phoneticPr fontId="1"/>
  </si>
  <si>
    <t>1x2</t>
    <phoneticPr fontId="1"/>
  </si>
  <si>
    <t>4x4</t>
    <phoneticPr fontId="1"/>
  </si>
  <si>
    <t>1x1</t>
    <phoneticPr fontId="1"/>
  </si>
  <si>
    <t>2x3</t>
    <phoneticPr fontId="1"/>
  </si>
  <si>
    <t>1x6</t>
    <phoneticPr fontId="1"/>
  </si>
  <si>
    <t>1x4</t>
    <phoneticPr fontId="1"/>
  </si>
  <si>
    <t>equip</t>
    <phoneticPr fontId="1"/>
  </si>
  <si>
    <t>throw</t>
    <phoneticPr fontId="1"/>
  </si>
  <si>
    <t>ac</t>
    <phoneticPr fontId="1"/>
  </si>
  <si>
    <t>mace</t>
    <phoneticPr fontId="1"/>
  </si>
  <si>
    <t>bow</t>
    <phoneticPr fontId="1"/>
  </si>
  <si>
    <t>dart</t>
    <phoneticPr fontId="1"/>
  </si>
  <si>
    <t>arrow</t>
    <phoneticPr fontId="1"/>
  </si>
  <si>
    <t>spear</t>
    <phoneticPr fontId="1"/>
  </si>
  <si>
    <t>shriken</t>
    <phoneticPr fontId="1"/>
  </si>
  <si>
    <t>leather</t>
    <phoneticPr fontId="1"/>
  </si>
  <si>
    <t>ring</t>
    <phoneticPr fontId="1"/>
  </si>
  <si>
    <t>studded</t>
    <phoneticPr fontId="1"/>
  </si>
  <si>
    <t>scale</t>
    <phoneticPr fontId="1"/>
  </si>
  <si>
    <t>chain</t>
    <phoneticPr fontId="1"/>
  </si>
  <si>
    <t>splint</t>
    <phoneticPr fontId="1"/>
  </si>
  <si>
    <t>banded</t>
    <phoneticPr fontId="1"/>
  </si>
  <si>
    <t>plate</t>
    <phoneticPr fontId="1"/>
  </si>
  <si>
    <t>axe</t>
    <phoneticPr fontId="1"/>
  </si>
  <si>
    <t>sword</t>
    <phoneticPr fontId="1"/>
  </si>
  <si>
    <t>food</t>
    <phoneticPr fontId="1"/>
  </si>
  <si>
    <t>mold</t>
    <phoneticPr fontId="1"/>
  </si>
  <si>
    <t>i.detect</t>
    <phoneticPr fontId="1"/>
  </si>
  <si>
    <t>id</t>
    <phoneticPr fontId="1"/>
  </si>
  <si>
    <t>t1</t>
    <phoneticPr fontId="1"/>
  </si>
  <si>
    <t>t2</t>
    <phoneticPr fontId="1"/>
  </si>
  <si>
    <t>t3</t>
    <phoneticPr fontId="1"/>
  </si>
  <si>
    <t>ii</t>
    <phoneticPr fontId="1"/>
  </si>
  <si>
    <t>i1</t>
    <phoneticPr fontId="1"/>
  </si>
  <si>
    <t>i2</t>
    <phoneticPr fontId="1"/>
  </si>
  <si>
    <t>i3</t>
    <phoneticPr fontId="1"/>
  </si>
  <si>
    <t>16/16</t>
    <phoneticPr fontId="1"/>
  </si>
  <si>
    <t>1.gold</t>
    <phoneticPr fontId="1"/>
  </si>
  <si>
    <t>stack</t>
    <phoneticPr fontId="1"/>
  </si>
  <si>
    <t>dex</t>
    <phoneticPr fontId="1"/>
  </si>
  <si>
    <t>dmg</t>
    <phoneticPr fontId="1"/>
  </si>
  <si>
    <t>cursed</t>
    <phoneticPr fontId="1"/>
  </si>
  <si>
    <t>ac</t>
    <phoneticPr fontId="1"/>
  </si>
  <si>
    <t>amount</t>
    <phoneticPr fontId="1"/>
  </si>
  <si>
    <t>charge</t>
    <phoneticPr fontId="1"/>
  </si>
  <si>
    <t>2.food</t>
    <phoneticPr fontId="1"/>
  </si>
  <si>
    <t>3.weapon</t>
    <phoneticPr fontId="1"/>
  </si>
  <si>
    <t>4.armor</t>
    <phoneticPr fontId="1"/>
  </si>
  <si>
    <t>5.potion</t>
    <phoneticPr fontId="1"/>
  </si>
  <si>
    <t>6.scroll</t>
    <phoneticPr fontId="1"/>
  </si>
  <si>
    <t>7.ring</t>
    <phoneticPr fontId="1"/>
  </si>
  <si>
    <t>8.wand</t>
    <phoneticPr fontId="1"/>
  </si>
  <si>
    <t>coated</t>
    <phoneticPr fontId="1"/>
  </si>
  <si>
    <t>opened</t>
    <phoneticPr fontId="1"/>
  </si>
  <si>
    <t>amount</t>
    <phoneticPr fontId="1"/>
  </si>
  <si>
    <t>for scare monster</t>
    <phoneticPr fontId="1"/>
  </si>
  <si>
    <t>2+3</t>
    <phoneticPr fontId="1"/>
  </si>
  <si>
    <t>ex)</t>
    <phoneticPr fontId="1"/>
  </si>
  <si>
    <t>6+4</t>
    <phoneticPr fontId="1"/>
  </si>
  <si>
    <t>?</t>
    <phoneticPr fontId="1"/>
  </si>
  <si>
    <t>ABADD</t>
    <phoneticPr fontId="1"/>
  </si>
  <si>
    <t>?</t>
    <phoneticPr fontId="1"/>
  </si>
  <si>
    <t>map</t>
    <phoneticPr fontId="1"/>
  </si>
  <si>
    <t>)</t>
    <phoneticPr fontId="1"/>
  </si>
  <si>
    <t>!</t>
    <phoneticPr fontId="1"/>
  </si>
  <si>
    <t>white</t>
    <phoneticPr fontId="1"/>
  </si>
  <si>
    <t>poison</t>
    <phoneticPr fontId="1"/>
  </si>
  <si>
    <t>=</t>
    <phoneticPr fontId="1"/>
  </si>
  <si>
    <t>gold</t>
    <phoneticPr fontId="1"/>
  </si>
  <si>
    <t>/</t>
    <phoneticPr fontId="1"/>
  </si>
  <si>
    <t>balsa</t>
    <phoneticPr fontId="1"/>
  </si>
  <si>
    <t>speed[4]</t>
    <phoneticPr fontId="1"/>
  </si>
  <si>
    <t>&gt;</t>
    <phoneticPr fontId="1"/>
  </si>
  <si>
    <t>Inventry</t>
    <phoneticPr fontId="1"/>
  </si>
  <si>
    <t>BONNG</t>
    <phoneticPr fontId="1"/>
  </si>
  <si>
    <t>teleport[c]</t>
    <phoneticPr fontId="1"/>
  </si>
  <si>
    <t>sword[2,-2][E]</t>
    <phoneticPr fontId="1"/>
  </si>
  <si>
    <t>:</t>
    <phoneticPr fontId="1"/>
  </si>
  <si>
    <t>food</t>
    <phoneticPr fontId="1"/>
  </si>
  <si>
    <t>mold</t>
    <phoneticPr fontId="1"/>
  </si>
  <si>
    <t>[</t>
    <phoneticPr fontId="1"/>
  </si>
  <si>
    <t>plate[12,12][E]</t>
    <phoneticPr fontId="1"/>
  </si>
  <si>
    <t>{</t>
    <phoneticPr fontId="1"/>
  </si>
  <si>
    <t>leather[0,0]</t>
    <phoneticPr fontId="1"/>
  </si>
  <si>
    <t>Action</t>
    <phoneticPr fontId="1"/>
  </si>
  <si>
    <t>Eat</t>
    <phoneticPr fontId="1"/>
  </si>
  <si>
    <t>Throw</t>
    <phoneticPr fontId="1"/>
  </si>
  <si>
    <t>Drop</t>
    <phoneticPr fontId="1"/>
  </si>
  <si>
    <t>Save &amp; Quit</t>
    <phoneticPr fontId="1"/>
  </si>
  <si>
    <t>known</t>
    <phoneticPr fontId="1"/>
  </si>
  <si>
    <t>known</t>
    <phoneticPr fontId="1"/>
  </si>
  <si>
    <t>1袋の食料</t>
  </si>
  <si>
    <t>(+1)かたびら</t>
  </si>
  <si>
    <t>(+1,+1)ほこ</t>
  </si>
  <si>
    <t>(+1,+0)弓</t>
  </si>
  <si>
    <t>25～35本の(+0,+0)矢</t>
  </si>
  <si>
    <t>cursed</t>
    <phoneticPr fontId="1"/>
  </si>
  <si>
    <t>stack</t>
    <phoneticPr fontId="1"/>
  </si>
  <si>
    <t>known</t>
    <phoneticPr fontId="1"/>
  </si>
  <si>
    <t>coated</t>
    <phoneticPr fontId="1"/>
  </si>
  <si>
    <t>opened</t>
    <phoneticPr fontId="1"/>
  </si>
  <si>
    <t>t4</t>
    <phoneticPr fontId="1"/>
  </si>
  <si>
    <t>i4</t>
    <phoneticPr fontId="1"/>
  </si>
  <si>
    <t>i2</t>
    <phoneticPr fontId="1"/>
  </si>
  <si>
    <t>id/ii</t>
    <phoneticPr fontId="1"/>
  </si>
  <si>
    <t>kind</t>
    <phoneticPr fontId="1"/>
  </si>
  <si>
    <t>i1/t1</t>
    <phoneticPr fontId="1"/>
  </si>
  <si>
    <t>i2/t2</t>
    <phoneticPr fontId="1"/>
  </si>
  <si>
    <t>i3/t3</t>
    <phoneticPr fontId="1"/>
  </si>
  <si>
    <t>i4/t4</t>
    <phoneticPr fontId="1"/>
  </si>
  <si>
    <t>amount</t>
    <phoneticPr fontId="1"/>
  </si>
  <si>
    <t>num1</t>
    <phoneticPr fontId="1"/>
  </si>
  <si>
    <t>num2</t>
    <phoneticPr fontId="1"/>
  </si>
  <si>
    <t>bit</t>
    <phoneticPr fontId="1"/>
  </si>
  <si>
    <t>i1</t>
    <phoneticPr fontId="1"/>
  </si>
  <si>
    <t>i3</t>
    <phoneticPr fontId="1"/>
  </si>
  <si>
    <t>kind</t>
    <phoneticPr fontId="1"/>
  </si>
  <si>
    <t>vali</t>
    <phoneticPr fontId="1"/>
  </si>
  <si>
    <t>equip</t>
    <phoneticPr fontId="1"/>
  </si>
  <si>
    <t>prob</t>
    <phoneticPr fontId="1"/>
  </si>
  <si>
    <t>dx</t>
    <phoneticPr fontId="1"/>
  </si>
  <si>
    <t>dy</t>
    <phoneticPr fontId="1"/>
  </si>
  <si>
    <t>left</t>
    <phoneticPr fontId="1"/>
  </si>
  <si>
    <t>up</t>
    <phoneticPr fontId="1"/>
  </si>
  <si>
    <t>right</t>
    <phoneticPr fontId="1"/>
  </si>
  <si>
    <t>down</t>
    <phoneticPr fontId="1"/>
  </si>
  <si>
    <t>大はやぶさ</t>
  </si>
  <si>
    <t>1d4</t>
  </si>
  <si>
    <t>1～4(2.5)</t>
  </si>
  <si>
    <t>1～6</t>
  </si>
  <si>
    <t>眠/起</t>
  </si>
  <si>
    <t>飛行</t>
  </si>
  <si>
    <t>大うずら</t>
  </si>
  <si>
    <t>1d3</t>
  </si>
  <si>
    <t>1～3(2)</t>
  </si>
  <si>
    <t>1～7</t>
  </si>
  <si>
    <t>眠</t>
  </si>
  <si>
    <t>大こうもり</t>
  </si>
  <si>
    <t>1～8</t>
  </si>
  <si>
    <t>熟睡/起</t>
  </si>
  <si>
    <t>ふらふら</t>
  </si>
  <si>
    <t>へび</t>
  </si>
  <si>
    <t>1～9</t>
  </si>
  <si>
    <t>子鬼</t>
  </si>
  <si>
    <t>1d3/1d2</t>
  </si>
  <si>
    <t>2～5(3.5)</t>
  </si>
  <si>
    <t>1～10</t>
  </si>
  <si>
    <t>氷の怪物</t>
  </si>
  <si>
    <t>0d0</t>
  </si>
  <si>
    <t>0(0)</t>
  </si>
  <si>
    <t>2～11</t>
  </si>
  <si>
    <t>熟睡</t>
  </si>
  <si>
    <t>凍結攻撃</t>
  </si>
  <si>
    <t>がらがらへび</t>
  </si>
  <si>
    <t>2d5</t>
  </si>
  <si>
    <t>2～10(6)</t>
  </si>
  <si>
    <t>3～12</t>
  </si>
  <si>
    <t>毒攻撃</t>
  </si>
  <si>
    <t>欲張り鬼</t>
  </si>
  <si>
    <t>1d5</t>
  </si>
  <si>
    <t>1～5(3)</t>
  </si>
  <si>
    <t>4～13</t>
  </si>
  <si>
    <t>金塊好き</t>
  </si>
  <si>
    <t>1d7</t>
  </si>
  <si>
    <t>1～7(4)</t>
  </si>
  <si>
    <t>5～14</t>
  </si>
  <si>
    <t>金持ち妖精</t>
  </si>
  <si>
    <t>6～16</t>
  </si>
  <si>
    <t>金塊盗み</t>
  </si>
  <si>
    <t>3d3/2d5</t>
  </si>
  <si>
    <t>5～19(12)</t>
  </si>
  <si>
    <t>7～16</t>
  </si>
  <si>
    <t>大つのじか</t>
  </si>
  <si>
    <t>3d5</t>
  </si>
  <si>
    <t>3～15(9)</t>
  </si>
  <si>
    <t>8～17</t>
  </si>
  <si>
    <t>水ごけの怪物</t>
  </si>
  <si>
    <t>9～18</t>
  </si>
  <si>
    <t>鎧弱体化</t>
  </si>
  <si>
    <t>記号</t>
  </si>
  <si>
    <t>名前</t>
  </si>
  <si>
    <t>体力</t>
  </si>
  <si>
    <t>攻撃力</t>
  </si>
  <si>
    <t>算出攻撃力</t>
  </si>
  <si>
    <t>命中</t>
  </si>
  <si>
    <t>経験値</t>
  </si>
  <si>
    <t>アイテム</t>
  </si>
  <si>
    <t>出現階層</t>
  </si>
  <si>
    <t>状態</t>
  </si>
  <si>
    <t>特殊能力</t>
  </si>
  <si>
    <t>10～19</t>
  </si>
  <si>
    <t>アイテム盗み</t>
  </si>
  <si>
    <t>雪男</t>
  </si>
  <si>
    <t>3d6</t>
  </si>
  <si>
    <t>3～18(10.5)</t>
  </si>
  <si>
    <t>11～20</t>
  </si>
  <si>
    <t>はえとりぐさ</t>
  </si>
  <si>
    <t>12～</t>
  </si>
  <si>
    <t>起</t>
  </si>
  <si>
    <t>拘束</t>
  </si>
  <si>
    <t>巨人</t>
  </si>
  <si>
    <t>4d6/1d4</t>
  </si>
  <si>
    <t>5～28(16.5)</t>
  </si>
  <si>
    <t>13～22</t>
  </si>
  <si>
    <t>死霊</t>
  </si>
  <si>
    <t>2d8</t>
  </si>
  <si>
    <t>2～16(9)</t>
  </si>
  <si>
    <t>14～23</t>
  </si>
  <si>
    <t>レベル下げ</t>
  </si>
  <si>
    <t>幽霊</t>
  </si>
  <si>
    <t>5d4</t>
  </si>
  <si>
    <t>5～20(12.5)</t>
  </si>
  <si>
    <t>15～24</t>
  </si>
  <si>
    <t>透明/ふらふら</t>
  </si>
  <si>
    <t>物まねの怪物</t>
  </si>
  <si>
    <t>4d6</t>
  </si>
  <si>
    <t>4～24(14)</t>
  </si>
  <si>
    <t>16～25</t>
  </si>
  <si>
    <t>擬態</t>
  </si>
  <si>
    <t>一角獣</t>
  </si>
  <si>
    <t>4d10</t>
  </si>
  <si>
    <t>4～40(22)</t>
  </si>
  <si>
    <t>17～26</t>
  </si>
  <si>
    <t>4d4/3d7</t>
  </si>
  <si>
    <t>7～37(22)</t>
  </si>
  <si>
    <t>18～</t>
  </si>
  <si>
    <t>睨み</t>
  </si>
  <si>
    <t>1d14/1d4</t>
  </si>
  <si>
    <t>2～18(10)</t>
  </si>
  <si>
    <t>19～</t>
  </si>
  <si>
    <t>ドレイン</t>
  </si>
  <si>
    <t>翼ライオン</t>
  </si>
  <si>
    <t>5d5/5d5</t>
  </si>
  <si>
    <t>10～50(30)</t>
  </si>
  <si>
    <t>20～</t>
  </si>
  <si>
    <t>巨大トカゲ</t>
  </si>
  <si>
    <t>3d10/4d5</t>
  </si>
  <si>
    <t>7～50(28.5)</t>
  </si>
  <si>
    <t>21～</t>
  </si>
  <si>
    <t>4d6/4d9</t>
  </si>
  <si>
    <t>8～60(34)</t>
  </si>
  <si>
    <t>炎</t>
  </si>
  <si>
    <t>dead</t>
    <phoneticPr fontId="1"/>
  </si>
  <si>
    <t>awake</t>
    <phoneticPr fontId="1"/>
  </si>
  <si>
    <t>sleep</t>
    <phoneticPr fontId="1"/>
  </si>
  <si>
    <t>deep sleep</t>
    <phoneticPr fontId="1"/>
  </si>
  <si>
    <t>mimic</t>
    <phoneticPr fontId="1"/>
  </si>
  <si>
    <t>trasparent</t>
    <phoneticPr fontId="1"/>
  </si>
  <si>
    <t>fly</t>
    <phoneticPr fontId="1"/>
  </si>
  <si>
    <t>hullu</t>
    <phoneticPr fontId="1"/>
  </si>
  <si>
    <t>like gold</t>
    <phoneticPr fontId="1"/>
  </si>
  <si>
    <t>drain</t>
    <phoneticPr fontId="1"/>
  </si>
  <si>
    <t>hp</t>
    <phoneticPr fontId="1"/>
  </si>
  <si>
    <t>min</t>
    <phoneticPr fontId="1"/>
  </si>
  <si>
    <t>max</t>
    <phoneticPr fontId="1"/>
  </si>
  <si>
    <t>dex</t>
    <phoneticPr fontId="1"/>
  </si>
  <si>
    <t>exp</t>
    <phoneticPr fontId="1"/>
  </si>
  <si>
    <t>item</t>
    <phoneticPr fontId="1"/>
  </si>
  <si>
    <t>state</t>
    <phoneticPr fontId="1"/>
  </si>
  <si>
    <t>known2</t>
    <phoneticPr fontId="1"/>
  </si>
  <si>
    <t>0b11000000</t>
    <phoneticPr fontId="1"/>
  </si>
  <si>
    <t>0b10000000</t>
    <phoneticPr fontId="1"/>
  </si>
  <si>
    <t>0b01000000</t>
    <phoneticPr fontId="1"/>
  </si>
  <si>
    <t>0b10100000</t>
    <phoneticPr fontId="1"/>
  </si>
  <si>
    <t>0b00100000</t>
    <phoneticPr fontId="1"/>
  </si>
  <si>
    <t>awake</t>
    <phoneticPr fontId="1"/>
  </si>
  <si>
    <t>sleep</t>
    <phoneticPr fontId="1"/>
  </si>
  <si>
    <t>d sleep</t>
    <phoneticPr fontId="1"/>
  </si>
  <si>
    <t>0b00010000</t>
    <phoneticPr fontId="1"/>
  </si>
  <si>
    <t>0b01000000</t>
    <phoneticPr fontId="1"/>
  </si>
  <si>
    <t>mimic</t>
    <phoneticPr fontId="1"/>
  </si>
  <si>
    <t>state</t>
    <phoneticPr fontId="1"/>
  </si>
  <si>
    <t>power</t>
    <phoneticPr fontId="1"/>
  </si>
  <si>
    <t>restore</t>
    <phoneticPr fontId="1"/>
  </si>
  <si>
    <t>heal</t>
    <phoneticPr fontId="1"/>
  </si>
  <si>
    <t>e.heal</t>
    <phoneticPr fontId="1"/>
  </si>
  <si>
    <t>level</t>
    <phoneticPr fontId="1"/>
  </si>
  <si>
    <t>blind</t>
    <phoneticPr fontId="1"/>
  </si>
  <si>
    <t>hallu</t>
    <phoneticPr fontId="1"/>
  </si>
  <si>
    <t>confuse</t>
    <phoneticPr fontId="1"/>
  </si>
  <si>
    <t>speed</t>
    <phoneticPr fontId="1"/>
  </si>
  <si>
    <t>look</t>
    <phoneticPr fontId="1"/>
  </si>
  <si>
    <t>protect</t>
    <phoneticPr fontId="1"/>
  </si>
  <si>
    <t>hold</t>
    <phoneticPr fontId="1"/>
  </si>
  <si>
    <t>weapon</t>
    <phoneticPr fontId="1"/>
  </si>
  <si>
    <t>armor</t>
    <phoneticPr fontId="1"/>
  </si>
  <si>
    <t>sleep</t>
    <phoneticPr fontId="1"/>
  </si>
  <si>
    <t>bless</t>
    <phoneticPr fontId="1"/>
  </si>
  <si>
    <t>create</t>
    <phoneticPr fontId="1"/>
  </si>
  <si>
    <t>anger</t>
    <phoneticPr fontId="1"/>
  </si>
  <si>
    <t>map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</si>
</sst>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yricaM M"/>
      <family val="3"/>
      <charset val="128"/>
    </font>
    <font>
      <sz val="11"/>
      <color theme="0"/>
      <name val="MyricaM M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3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3" fillId="4" borderId="0" xfId="0" applyFont="1" applyFill="1" applyAlignment="1">
      <alignment horizontal="left" vertical="center"/>
    </xf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0"/>
  <sheetViews>
    <sheetView topLeftCell="A4" workbookViewId="0">
      <selection activeCell="A37" sqref="A37"/>
    </sheetView>
  </sheetViews>
  <sheetFormatPr defaultRowHeight="13.5" x14ac:dyDescent="0.15"/>
  <cols>
    <col min="1" max="1" width="4" style="1" bestFit="1" customWidth="1"/>
    <col min="2" max="2" width="10.5" style="1" bestFit="1" customWidth="1"/>
    <col min="3" max="3" width="30.5" style="1" bestFit="1" customWidth="1"/>
    <col min="4" max="4" width="6.5" style="1" customWidth="1"/>
    <col min="5" max="5" width="3.5" style="1" bestFit="1" customWidth="1"/>
    <col min="6" max="6" width="9.5" style="1" bestFit="1" customWidth="1"/>
    <col min="7" max="7" width="4.5" style="1" bestFit="1" customWidth="1"/>
    <col min="8" max="8" width="10.5" style="1" bestFit="1" customWidth="1"/>
    <col min="9" max="9" width="9" style="1"/>
    <col min="10" max="10" width="4.5" style="1" bestFit="1" customWidth="1"/>
    <col min="11" max="13" width="9" style="1"/>
    <col min="14" max="14" width="23.875" style="1" bestFit="1" customWidth="1"/>
    <col min="15" max="16384" width="9" style="1"/>
  </cols>
  <sheetData>
    <row r="3" spans="1:17" x14ac:dyDescent="0.15">
      <c r="D3" s="1" t="s">
        <v>448</v>
      </c>
    </row>
    <row r="4" spans="1:17" x14ac:dyDescent="0.15">
      <c r="A4" s="1">
        <v>1</v>
      </c>
      <c r="B4" s="1" t="s">
        <v>14</v>
      </c>
      <c r="C4" s="1" t="s">
        <v>0</v>
      </c>
      <c r="D4" s="1">
        <v>7</v>
      </c>
      <c r="E4" s="1">
        <f>LEN(C4)</f>
        <v>9</v>
      </c>
      <c r="F4" s="1" t="s">
        <v>63</v>
      </c>
      <c r="G4" s="1">
        <f>LEN(F4)</f>
        <v>7</v>
      </c>
      <c r="H4" s="1" t="str">
        <f>""""&amp;F4&amp;""","</f>
        <v>"confuse",</v>
      </c>
      <c r="I4" s="1" t="s">
        <v>244</v>
      </c>
      <c r="J4" s="1">
        <f>LEN(I4)</f>
        <v>5</v>
      </c>
      <c r="K4" s="1" t="str">
        <f>""""&amp;I4&amp;""","</f>
        <v>"amber",</v>
      </c>
      <c r="L4" s="1">
        <v>10</v>
      </c>
      <c r="M4" s="1">
        <v>1</v>
      </c>
      <c r="N4" s="1" t="s">
        <v>307</v>
      </c>
      <c r="O4" s="1" t="s">
        <v>354</v>
      </c>
    </row>
    <row r="5" spans="1:17" x14ac:dyDescent="0.15">
      <c r="A5" s="1">
        <v>2</v>
      </c>
      <c r="C5" s="1" t="s">
        <v>1</v>
      </c>
      <c r="D5" s="1">
        <v>8</v>
      </c>
      <c r="E5" s="1">
        <f t="shared" ref="E5:E66" si="0">LEN(C5)</f>
        <v>13</v>
      </c>
      <c r="F5" s="1" t="s">
        <v>64</v>
      </c>
      <c r="G5" s="1">
        <f t="shared" ref="G5:G66" si="1">LEN(F5)</f>
        <v>5</v>
      </c>
      <c r="H5" s="1" t="str">
        <f t="shared" ref="H5:H66" si="2">""""&amp;F5&amp;""","</f>
        <v>"hallu",</v>
      </c>
      <c r="I5" s="1" t="s">
        <v>245</v>
      </c>
      <c r="J5" s="1">
        <f t="shared" ref="J5:J66" si="3">LEN(I5)</f>
        <v>5</v>
      </c>
      <c r="K5" s="1" t="str">
        <f t="shared" ref="K5:K66" si="4">""""&amp;I5&amp;""","</f>
        <v>"black",</v>
      </c>
      <c r="L5" s="1">
        <v>10</v>
      </c>
      <c r="M5" s="1">
        <v>2</v>
      </c>
      <c r="N5" s="1" t="s">
        <v>308</v>
      </c>
      <c r="O5" s="1" t="s">
        <v>355</v>
      </c>
    </row>
    <row r="6" spans="1:17" x14ac:dyDescent="0.15">
      <c r="A6" s="1">
        <v>3</v>
      </c>
      <c r="C6" s="1" t="s">
        <v>2</v>
      </c>
      <c r="D6" s="1">
        <v>8</v>
      </c>
      <c r="E6" s="1">
        <f t="shared" si="0"/>
        <v>6</v>
      </c>
      <c r="F6" s="1" t="s">
        <v>65</v>
      </c>
      <c r="G6" s="1">
        <f t="shared" si="1"/>
        <v>6</v>
      </c>
      <c r="H6" s="1" t="str">
        <f t="shared" si="2"/>
        <v>"poison",</v>
      </c>
      <c r="I6" s="1" t="s">
        <v>246</v>
      </c>
      <c r="J6" s="1">
        <f t="shared" si="3"/>
        <v>4</v>
      </c>
      <c r="K6" s="1" t="str">
        <f t="shared" si="4"/>
        <v>"blue",</v>
      </c>
      <c r="L6" s="1">
        <v>10</v>
      </c>
    </row>
    <row r="7" spans="1:17" x14ac:dyDescent="0.15">
      <c r="A7" s="1">
        <v>4</v>
      </c>
      <c r="C7" s="1" t="s">
        <v>3</v>
      </c>
      <c r="D7" s="1">
        <v>13</v>
      </c>
      <c r="E7" s="1">
        <f t="shared" si="0"/>
        <v>13</v>
      </c>
      <c r="F7" s="1" t="s">
        <v>66</v>
      </c>
      <c r="G7" s="1">
        <f t="shared" si="1"/>
        <v>5</v>
      </c>
      <c r="H7" s="1" t="str">
        <f t="shared" si="2"/>
        <v>"power",</v>
      </c>
      <c r="I7" s="1" t="s">
        <v>247</v>
      </c>
      <c r="J7" s="1">
        <f t="shared" si="3"/>
        <v>5</v>
      </c>
      <c r="K7" s="1" t="str">
        <f t="shared" si="4"/>
        <v>"brown",</v>
      </c>
      <c r="L7" s="1">
        <v>10</v>
      </c>
      <c r="P7" s="1" t="s">
        <v>335</v>
      </c>
      <c r="Q7" s="1" t="s">
        <v>336</v>
      </c>
    </row>
    <row r="8" spans="1:17" x14ac:dyDescent="0.15">
      <c r="A8" s="1">
        <v>5</v>
      </c>
      <c r="C8" s="1" t="s">
        <v>4</v>
      </c>
      <c r="D8" s="1">
        <v>3</v>
      </c>
      <c r="E8" s="1">
        <f t="shared" si="0"/>
        <v>13</v>
      </c>
      <c r="F8" s="1" t="s">
        <v>67</v>
      </c>
      <c r="G8" s="1">
        <f t="shared" si="1"/>
        <v>4</v>
      </c>
      <c r="H8" s="1" t="str">
        <f t="shared" si="2"/>
        <v>"look",</v>
      </c>
      <c r="I8" s="1" t="s">
        <v>248</v>
      </c>
      <c r="J8" s="1">
        <f t="shared" si="3"/>
        <v>5</v>
      </c>
      <c r="K8" s="1" t="str">
        <f t="shared" si="4"/>
        <v>"clear",</v>
      </c>
      <c r="L8" s="1">
        <v>4</v>
      </c>
      <c r="M8" s="1">
        <v>1</v>
      </c>
      <c r="N8" s="1" t="s">
        <v>309</v>
      </c>
      <c r="O8" s="1" t="s">
        <v>338</v>
      </c>
      <c r="P8" s="1" t="s">
        <v>326</v>
      </c>
      <c r="Q8" s="1" t="s">
        <v>327</v>
      </c>
    </row>
    <row r="9" spans="1:17" x14ac:dyDescent="0.15">
      <c r="A9" s="1">
        <v>6</v>
      </c>
      <c r="C9" s="1" t="s">
        <v>5</v>
      </c>
      <c r="D9" s="1">
        <v>13</v>
      </c>
      <c r="E9" s="1">
        <f t="shared" si="0"/>
        <v>7</v>
      </c>
      <c r="F9" s="1" t="s">
        <v>68</v>
      </c>
      <c r="G9" s="1">
        <f t="shared" si="1"/>
        <v>4</v>
      </c>
      <c r="H9" s="1" t="str">
        <f t="shared" si="2"/>
        <v>"heal",</v>
      </c>
      <c r="I9" s="1" t="s">
        <v>249</v>
      </c>
      <c r="J9" s="1">
        <f t="shared" si="3"/>
        <v>4</v>
      </c>
      <c r="K9" s="1" t="str">
        <f t="shared" si="4"/>
        <v>"cyal",</v>
      </c>
      <c r="L9" s="1">
        <v>10</v>
      </c>
      <c r="M9" s="1">
        <v>2</v>
      </c>
      <c r="N9" s="1" t="s">
        <v>310</v>
      </c>
      <c r="O9" s="1" t="s">
        <v>352</v>
      </c>
      <c r="P9" s="1" t="s">
        <v>328</v>
      </c>
      <c r="Q9" s="1" t="s">
        <v>329</v>
      </c>
    </row>
    <row r="10" spans="1:17" x14ac:dyDescent="0.15">
      <c r="A10" s="1">
        <v>7</v>
      </c>
      <c r="C10" s="1" t="s">
        <v>6</v>
      </c>
      <c r="D10" s="1">
        <v>6</v>
      </c>
      <c r="E10" s="1">
        <f t="shared" si="0"/>
        <v>17</v>
      </c>
      <c r="F10" s="1" t="s">
        <v>230</v>
      </c>
      <c r="G10" s="1">
        <f t="shared" si="1"/>
        <v>8</v>
      </c>
      <c r="H10" s="1" t="str">
        <f t="shared" si="2"/>
        <v>"m.detect",</v>
      </c>
      <c r="I10" s="1" t="s">
        <v>250</v>
      </c>
      <c r="J10" s="1">
        <f t="shared" si="3"/>
        <v>4</v>
      </c>
      <c r="K10" s="1" t="str">
        <f t="shared" si="4"/>
        <v>"gold",</v>
      </c>
      <c r="L10" s="1">
        <v>10</v>
      </c>
      <c r="M10" s="1">
        <v>3</v>
      </c>
      <c r="N10" s="1" t="s">
        <v>311</v>
      </c>
      <c r="O10" s="1" t="s">
        <v>353</v>
      </c>
      <c r="P10" s="1" t="s">
        <v>330</v>
      </c>
      <c r="Q10" s="1" t="s">
        <v>329</v>
      </c>
    </row>
    <row r="11" spans="1:17" x14ac:dyDescent="0.15">
      <c r="A11" s="1">
        <v>8</v>
      </c>
      <c r="C11" s="1" t="s">
        <v>7</v>
      </c>
      <c r="D11" s="1">
        <v>6</v>
      </c>
      <c r="E11" s="1">
        <f t="shared" si="0"/>
        <v>15</v>
      </c>
      <c r="F11" s="1" t="s">
        <v>356</v>
      </c>
      <c r="G11" s="1">
        <f t="shared" si="1"/>
        <v>8</v>
      </c>
      <c r="H11" s="1" t="str">
        <f t="shared" si="2"/>
        <v>"i.detect",</v>
      </c>
      <c r="I11" s="1" t="s">
        <v>251</v>
      </c>
      <c r="J11" s="1">
        <f t="shared" si="3"/>
        <v>5</v>
      </c>
      <c r="K11" s="1" t="str">
        <f t="shared" si="4"/>
        <v>"green",</v>
      </c>
      <c r="L11" s="1">
        <v>10</v>
      </c>
      <c r="M11" s="1">
        <v>4</v>
      </c>
      <c r="N11" s="1" t="s">
        <v>312</v>
      </c>
      <c r="O11" s="1" t="s">
        <v>339</v>
      </c>
      <c r="P11" s="1" t="s">
        <v>331</v>
      </c>
      <c r="Q11" s="1" t="s">
        <v>331</v>
      </c>
    </row>
    <row r="12" spans="1:17" x14ac:dyDescent="0.15">
      <c r="A12" s="1">
        <v>9</v>
      </c>
      <c r="C12" s="1" t="s">
        <v>8</v>
      </c>
      <c r="D12" s="1">
        <v>2</v>
      </c>
      <c r="E12" s="1">
        <f t="shared" si="0"/>
        <v>11</v>
      </c>
      <c r="F12" s="1" t="s">
        <v>69</v>
      </c>
      <c r="G12" s="1">
        <f t="shared" si="1"/>
        <v>5</v>
      </c>
      <c r="H12" s="1" t="str">
        <f t="shared" si="2"/>
        <v>"level",</v>
      </c>
      <c r="I12" s="1" t="s">
        <v>252</v>
      </c>
      <c r="J12" s="1">
        <f t="shared" si="3"/>
        <v>4</v>
      </c>
      <c r="K12" s="1" t="str">
        <f t="shared" si="4"/>
        <v>"gray",</v>
      </c>
      <c r="L12" s="1">
        <v>5</v>
      </c>
      <c r="M12" s="1">
        <v>5</v>
      </c>
      <c r="N12" s="1" t="s">
        <v>313</v>
      </c>
      <c r="O12" s="1" t="s">
        <v>340</v>
      </c>
      <c r="P12" s="1" t="s">
        <v>331</v>
      </c>
      <c r="Q12" s="1" t="s">
        <v>327</v>
      </c>
    </row>
    <row r="13" spans="1:17" x14ac:dyDescent="0.15">
      <c r="A13" s="1">
        <v>10</v>
      </c>
      <c r="C13" s="1" t="s">
        <v>9</v>
      </c>
      <c r="D13" s="1">
        <v>5</v>
      </c>
      <c r="E13" s="1">
        <f t="shared" si="0"/>
        <v>13</v>
      </c>
      <c r="F13" s="1" t="s">
        <v>70</v>
      </c>
      <c r="G13" s="1">
        <f t="shared" si="1"/>
        <v>6</v>
      </c>
      <c r="H13" s="1" t="str">
        <f t="shared" si="2"/>
        <v>"e.heal",</v>
      </c>
      <c r="I13" s="1" t="s">
        <v>253</v>
      </c>
      <c r="J13" s="1">
        <f t="shared" si="3"/>
        <v>4</v>
      </c>
      <c r="K13" s="1" t="str">
        <f t="shared" si="4"/>
        <v>"pink",</v>
      </c>
      <c r="L13" s="1">
        <v>10</v>
      </c>
      <c r="M13" s="1">
        <v>6</v>
      </c>
      <c r="N13" s="1" t="s">
        <v>314</v>
      </c>
      <c r="O13" s="1" t="s">
        <v>341</v>
      </c>
      <c r="P13" s="1" t="s">
        <v>331</v>
      </c>
      <c r="Q13" s="1" t="s">
        <v>332</v>
      </c>
    </row>
    <row r="14" spans="1:17" x14ac:dyDescent="0.15">
      <c r="A14" s="1">
        <v>11</v>
      </c>
      <c r="C14" s="1" t="s">
        <v>10</v>
      </c>
      <c r="D14" s="1">
        <v>5</v>
      </c>
      <c r="E14" s="1">
        <f t="shared" si="0"/>
        <v>10</v>
      </c>
      <c r="F14" s="1" t="s">
        <v>71</v>
      </c>
      <c r="G14" s="1">
        <f t="shared" si="1"/>
        <v>5</v>
      </c>
      <c r="H14" s="1" t="str">
        <f t="shared" si="2"/>
        <v>"haste",</v>
      </c>
      <c r="I14" s="1" t="s">
        <v>254</v>
      </c>
      <c r="J14" s="1">
        <f t="shared" si="3"/>
        <v>3</v>
      </c>
      <c r="K14" s="1" t="str">
        <f t="shared" si="4"/>
        <v>"red",</v>
      </c>
      <c r="L14" s="1">
        <v>4</v>
      </c>
      <c r="M14" s="1">
        <v>7</v>
      </c>
      <c r="N14" s="1" t="s">
        <v>315</v>
      </c>
      <c r="O14" s="1" t="s">
        <v>342</v>
      </c>
      <c r="P14" s="1" t="s">
        <v>332</v>
      </c>
      <c r="Q14" s="1" t="s">
        <v>333</v>
      </c>
    </row>
    <row r="15" spans="1:17" x14ac:dyDescent="0.15">
      <c r="A15" s="1">
        <v>12</v>
      </c>
      <c r="C15" s="1" t="s">
        <v>11</v>
      </c>
      <c r="D15" s="1">
        <v>13</v>
      </c>
      <c r="E15" s="1">
        <f t="shared" si="0"/>
        <v>16</v>
      </c>
      <c r="F15" s="1" t="s">
        <v>305</v>
      </c>
      <c r="G15" s="1">
        <f t="shared" si="1"/>
        <v>7</v>
      </c>
      <c r="H15" s="1" t="str">
        <f t="shared" si="2"/>
        <v>"restore",</v>
      </c>
      <c r="I15" s="1" t="s">
        <v>255</v>
      </c>
      <c r="J15" s="1">
        <f t="shared" si="3"/>
        <v>6</v>
      </c>
      <c r="K15" s="1" t="str">
        <f t="shared" si="4"/>
        <v>"vioret",</v>
      </c>
      <c r="L15" s="1">
        <v>10</v>
      </c>
      <c r="M15" s="1">
        <v>8</v>
      </c>
      <c r="N15" s="1" t="s">
        <v>316</v>
      </c>
      <c r="O15" s="1" t="s">
        <v>343</v>
      </c>
      <c r="P15" s="1" t="s">
        <v>329</v>
      </c>
      <c r="Q15" s="1" t="s">
        <v>326</v>
      </c>
    </row>
    <row r="16" spans="1:17" x14ac:dyDescent="0.15">
      <c r="A16" s="1">
        <v>13</v>
      </c>
      <c r="C16" s="1" t="s">
        <v>12</v>
      </c>
      <c r="D16" s="1">
        <v>5</v>
      </c>
      <c r="E16" s="1">
        <f t="shared" si="0"/>
        <v>9</v>
      </c>
      <c r="F16" s="1" t="s">
        <v>72</v>
      </c>
      <c r="G16" s="1">
        <f t="shared" si="1"/>
        <v>5</v>
      </c>
      <c r="H16" s="1" t="str">
        <f t="shared" si="2"/>
        <v>"blind",</v>
      </c>
      <c r="I16" s="1" t="s">
        <v>256</v>
      </c>
      <c r="J16" s="1">
        <f t="shared" si="3"/>
        <v>5</v>
      </c>
      <c r="K16" s="1" t="str">
        <f t="shared" si="4"/>
        <v>"white",</v>
      </c>
      <c r="L16" s="1">
        <v>10</v>
      </c>
      <c r="M16" s="1">
        <v>9</v>
      </c>
      <c r="N16" s="1" t="s">
        <v>325</v>
      </c>
      <c r="O16" s="1" t="s">
        <v>325</v>
      </c>
      <c r="P16" s="1" t="s">
        <v>333</v>
      </c>
      <c r="Q16" s="1" t="s">
        <v>334</v>
      </c>
    </row>
    <row r="17" spans="1:22" x14ac:dyDescent="0.15">
      <c r="A17" s="1">
        <v>14</v>
      </c>
      <c r="C17" s="1" t="s">
        <v>13</v>
      </c>
      <c r="D17" s="1">
        <v>6</v>
      </c>
      <c r="E17" s="1">
        <f t="shared" si="0"/>
        <v>10</v>
      </c>
      <c r="F17" s="1" t="s">
        <v>73</v>
      </c>
      <c r="G17" s="1">
        <f t="shared" si="1"/>
        <v>8</v>
      </c>
      <c r="H17" s="1" t="str">
        <f t="shared" si="2"/>
        <v>"levitate",</v>
      </c>
      <c r="I17" s="1" t="s">
        <v>257</v>
      </c>
      <c r="J17" s="1">
        <f t="shared" si="3"/>
        <v>6</v>
      </c>
      <c r="K17" s="1" t="str">
        <f t="shared" si="4"/>
        <v>"yellow",</v>
      </c>
      <c r="L17" s="1">
        <v>5</v>
      </c>
    </row>
    <row r="18" spans="1:22" x14ac:dyDescent="0.15">
      <c r="D18" s="1">
        <f>SUM(D4:D17)</f>
        <v>100</v>
      </c>
      <c r="L18" s="1">
        <f>SUM(L4:L17)</f>
        <v>118</v>
      </c>
      <c r="P18" s="1" t="s">
        <v>337</v>
      </c>
    </row>
    <row r="19" spans="1:22" x14ac:dyDescent="0.15">
      <c r="A19" s="1">
        <v>1</v>
      </c>
      <c r="B19" s="1" t="s">
        <v>15</v>
      </c>
      <c r="C19" s="1" t="s">
        <v>16</v>
      </c>
      <c r="D19" s="1">
        <v>7</v>
      </c>
      <c r="E19" s="1">
        <f t="shared" si="0"/>
        <v>17</v>
      </c>
      <c r="F19" s="1" t="s">
        <v>225</v>
      </c>
      <c r="G19" s="1">
        <f t="shared" si="1"/>
        <v>8</v>
      </c>
      <c r="H19" s="1" t="str">
        <f t="shared" si="2"/>
        <v>"red hand",</v>
      </c>
      <c r="I19" s="1" t="s">
        <v>258</v>
      </c>
      <c r="J19" s="1">
        <f t="shared" si="3"/>
        <v>5</v>
      </c>
      <c r="K19" s="1" t="str">
        <f t="shared" si="4"/>
        <v>"aaaaa",</v>
      </c>
      <c r="L19" s="3"/>
      <c r="M19" s="1">
        <v>1</v>
      </c>
      <c r="N19" s="1" t="s">
        <v>317</v>
      </c>
      <c r="O19" s="1" t="s">
        <v>344</v>
      </c>
      <c r="P19" s="1">
        <v>8</v>
      </c>
    </row>
    <row r="20" spans="1:22" x14ac:dyDescent="0.15">
      <c r="A20" s="1">
        <v>2</v>
      </c>
      <c r="C20" s="1" t="s">
        <v>17</v>
      </c>
      <c r="D20" s="1">
        <v>4</v>
      </c>
      <c r="E20" s="1">
        <f t="shared" si="0"/>
        <v>13</v>
      </c>
      <c r="F20" s="1" t="s">
        <v>74</v>
      </c>
      <c r="G20" s="1">
        <f t="shared" si="1"/>
        <v>3</v>
      </c>
      <c r="H20" s="1" t="str">
        <f t="shared" si="2"/>
        <v>"map",</v>
      </c>
      <c r="I20" s="1" t="s">
        <v>259</v>
      </c>
      <c r="J20" s="1">
        <f t="shared" si="3"/>
        <v>5</v>
      </c>
      <c r="K20" s="1" t="str">
        <f t="shared" si="4"/>
        <v>"bbbbb",</v>
      </c>
      <c r="L20" s="1">
        <v>5</v>
      </c>
      <c r="M20" s="1">
        <v>2</v>
      </c>
      <c r="N20" s="1" t="s">
        <v>318</v>
      </c>
      <c r="O20" s="1" t="s">
        <v>345</v>
      </c>
      <c r="P20" s="1">
        <v>7</v>
      </c>
    </row>
    <row r="21" spans="1:22" x14ac:dyDescent="0.15">
      <c r="A21" s="1">
        <v>3</v>
      </c>
      <c r="C21" s="1" t="s">
        <v>18</v>
      </c>
      <c r="D21" s="1">
        <v>2</v>
      </c>
      <c r="E21" s="1">
        <f t="shared" si="0"/>
        <v>12</v>
      </c>
      <c r="F21" s="1" t="s">
        <v>75</v>
      </c>
      <c r="G21" s="1">
        <f t="shared" si="1"/>
        <v>4</v>
      </c>
      <c r="H21" s="1" t="str">
        <f t="shared" si="2"/>
        <v>"hold",</v>
      </c>
      <c r="I21" s="1" t="s">
        <v>260</v>
      </c>
      <c r="J21" s="1">
        <f t="shared" si="3"/>
        <v>5</v>
      </c>
      <c r="K21" s="1" t="str">
        <f t="shared" si="4"/>
        <v>"ccccc",</v>
      </c>
      <c r="L21" s="1">
        <v>6</v>
      </c>
      <c r="M21" s="1">
        <v>3</v>
      </c>
      <c r="N21" s="1" t="s">
        <v>319</v>
      </c>
      <c r="O21" s="1" t="s">
        <v>346</v>
      </c>
      <c r="P21" s="1">
        <v>7</v>
      </c>
    </row>
    <row r="22" spans="1:22" x14ac:dyDescent="0.15">
      <c r="A22" s="1">
        <v>4</v>
      </c>
      <c r="C22" s="1" t="s">
        <v>19</v>
      </c>
      <c r="D22" s="1">
        <v>3</v>
      </c>
      <c r="E22" s="1">
        <f t="shared" si="0"/>
        <v>5</v>
      </c>
      <c r="F22" s="1" t="s">
        <v>76</v>
      </c>
      <c r="G22" s="1">
        <f t="shared" si="1"/>
        <v>5</v>
      </c>
      <c r="H22" s="1" t="str">
        <f t="shared" si="2"/>
        <v>"sleep",</v>
      </c>
      <c r="I22" s="1" t="s">
        <v>261</v>
      </c>
      <c r="J22" s="1">
        <f t="shared" si="3"/>
        <v>5</v>
      </c>
      <c r="K22" s="1" t="str">
        <f t="shared" si="4"/>
        <v>"ddddd",</v>
      </c>
      <c r="L22" s="1">
        <v>7</v>
      </c>
      <c r="M22" s="1">
        <v>4</v>
      </c>
      <c r="N22" s="1" t="s">
        <v>320</v>
      </c>
      <c r="O22" s="1" t="s">
        <v>347</v>
      </c>
      <c r="P22" s="1">
        <v>6</v>
      </c>
    </row>
    <row r="23" spans="1:22" x14ac:dyDescent="0.15">
      <c r="A23" s="1">
        <v>5</v>
      </c>
      <c r="C23" s="1" t="s">
        <v>20</v>
      </c>
      <c r="D23" s="1">
        <v>7</v>
      </c>
      <c r="E23" s="1">
        <f t="shared" si="0"/>
        <v>13</v>
      </c>
      <c r="F23" s="1" t="s">
        <v>77</v>
      </c>
      <c r="G23" s="1">
        <f t="shared" si="1"/>
        <v>5</v>
      </c>
      <c r="H23" s="1" t="str">
        <f t="shared" si="2"/>
        <v>"armor",</v>
      </c>
      <c r="I23" s="1" t="s">
        <v>262</v>
      </c>
      <c r="J23" s="1">
        <f t="shared" si="3"/>
        <v>5</v>
      </c>
      <c r="K23" s="1" t="str">
        <f t="shared" si="4"/>
        <v>"eeeee",</v>
      </c>
      <c r="L23" s="1">
        <v>5</v>
      </c>
      <c r="M23" s="1">
        <v>5</v>
      </c>
      <c r="N23" s="1" t="s">
        <v>321</v>
      </c>
      <c r="O23" s="1" t="s">
        <v>348</v>
      </c>
      <c r="P23" s="1">
        <v>5</v>
      </c>
    </row>
    <row r="24" spans="1:22" x14ac:dyDescent="0.15">
      <c r="A24" s="1">
        <v>6</v>
      </c>
      <c r="C24" s="1" t="s">
        <v>21</v>
      </c>
      <c r="D24" s="1">
        <v>10</v>
      </c>
      <c r="E24" s="1">
        <f t="shared" si="0"/>
        <v>15</v>
      </c>
      <c r="F24" s="1" t="s">
        <v>78</v>
      </c>
      <c r="G24" s="1">
        <f t="shared" si="1"/>
        <v>8</v>
      </c>
      <c r="H24" s="1" t="str">
        <f t="shared" si="2"/>
        <v>"identify",</v>
      </c>
      <c r="I24" s="1" t="s">
        <v>263</v>
      </c>
      <c r="J24" s="1">
        <f t="shared" si="3"/>
        <v>5</v>
      </c>
      <c r="K24" s="1" t="str">
        <f t="shared" si="4"/>
        <v>"fffff",</v>
      </c>
      <c r="L24" s="1">
        <v>15</v>
      </c>
      <c r="M24" s="1">
        <v>6</v>
      </c>
      <c r="N24" s="1" t="s">
        <v>322</v>
      </c>
      <c r="O24" s="1" t="s">
        <v>349</v>
      </c>
      <c r="P24" s="1">
        <v>4</v>
      </c>
    </row>
    <row r="25" spans="1:22" x14ac:dyDescent="0.15">
      <c r="C25" s="1" t="s">
        <v>22</v>
      </c>
      <c r="D25" s="1">
        <v>10</v>
      </c>
      <c r="E25" s="1">
        <f t="shared" si="0"/>
        <v>15</v>
      </c>
      <c r="G25" s="1">
        <f t="shared" si="1"/>
        <v>0</v>
      </c>
      <c r="H25" s="1" t="str">
        <f t="shared" si="2"/>
        <v>"",</v>
      </c>
      <c r="I25" s="1" t="s">
        <v>264</v>
      </c>
      <c r="J25" s="1">
        <f t="shared" si="3"/>
        <v>5</v>
      </c>
      <c r="K25" s="1" t="str">
        <f t="shared" si="4"/>
        <v>"ggggg",</v>
      </c>
      <c r="L25" s="2"/>
      <c r="M25" s="1">
        <v>7</v>
      </c>
      <c r="N25" s="1" t="s">
        <v>323</v>
      </c>
      <c r="O25" s="1" t="s">
        <v>350</v>
      </c>
      <c r="P25" s="1">
        <v>4</v>
      </c>
    </row>
    <row r="26" spans="1:22" x14ac:dyDescent="0.15">
      <c r="C26" s="1" t="s">
        <v>23</v>
      </c>
      <c r="D26" s="1">
        <v>6</v>
      </c>
      <c r="E26" s="1">
        <f t="shared" si="0"/>
        <v>15</v>
      </c>
      <c r="G26" s="1">
        <f t="shared" si="1"/>
        <v>0</v>
      </c>
      <c r="H26" s="1" t="str">
        <f t="shared" si="2"/>
        <v>"",</v>
      </c>
      <c r="I26" s="1" t="s">
        <v>265</v>
      </c>
      <c r="J26" s="1">
        <f t="shared" si="3"/>
        <v>5</v>
      </c>
      <c r="K26" s="1" t="str">
        <f t="shared" si="4"/>
        <v>"hhhhh",</v>
      </c>
      <c r="L26" s="2"/>
      <c r="M26" s="1">
        <v>8</v>
      </c>
      <c r="N26" s="1" t="s">
        <v>324</v>
      </c>
      <c r="O26" s="1" t="s">
        <v>351</v>
      </c>
      <c r="P26" s="1">
        <v>3</v>
      </c>
    </row>
    <row r="27" spans="1:22" x14ac:dyDescent="0.15">
      <c r="C27" s="1" t="s">
        <v>24</v>
      </c>
      <c r="D27" s="1">
        <v>7</v>
      </c>
      <c r="E27" s="1">
        <f t="shared" si="0"/>
        <v>14</v>
      </c>
      <c r="G27" s="1">
        <f t="shared" si="1"/>
        <v>0</v>
      </c>
      <c r="H27" s="1" t="str">
        <f t="shared" si="2"/>
        <v>"",</v>
      </c>
      <c r="I27" s="1" t="s">
        <v>266</v>
      </c>
      <c r="J27" s="1">
        <f t="shared" si="3"/>
        <v>5</v>
      </c>
      <c r="K27" s="1" t="str">
        <f t="shared" si="4"/>
        <v>"iiiii",</v>
      </c>
      <c r="L27" s="2"/>
    </row>
    <row r="28" spans="1:22" x14ac:dyDescent="0.15">
      <c r="C28" s="1" t="s">
        <v>25</v>
      </c>
      <c r="D28" s="1">
        <v>10</v>
      </c>
      <c r="E28" s="1">
        <f t="shared" si="0"/>
        <v>27</v>
      </c>
      <c r="G28" s="1">
        <f t="shared" si="1"/>
        <v>0</v>
      </c>
      <c r="H28" s="1" t="str">
        <f t="shared" si="2"/>
        <v>"",</v>
      </c>
      <c r="I28" s="1" t="s">
        <v>267</v>
      </c>
      <c r="J28" s="1">
        <f t="shared" si="3"/>
        <v>5</v>
      </c>
      <c r="K28" s="1" t="str">
        <f t="shared" si="4"/>
        <v>"jjjjj",</v>
      </c>
      <c r="L28" s="2"/>
    </row>
    <row r="29" spans="1:22" x14ac:dyDescent="0.15">
      <c r="A29" s="1">
        <v>7</v>
      </c>
      <c r="C29" s="1" t="s">
        <v>26</v>
      </c>
      <c r="D29" s="1">
        <v>3</v>
      </c>
      <c r="E29" s="1">
        <f t="shared" si="0"/>
        <v>13</v>
      </c>
      <c r="F29" s="1" t="s">
        <v>79</v>
      </c>
      <c r="G29" s="1">
        <f t="shared" si="1"/>
        <v>5</v>
      </c>
      <c r="H29" s="1" t="str">
        <f t="shared" si="2"/>
        <v>"scare",</v>
      </c>
      <c r="I29" s="1" t="s">
        <v>268</v>
      </c>
      <c r="J29" s="1">
        <f t="shared" si="3"/>
        <v>5</v>
      </c>
      <c r="K29" s="1" t="str">
        <f t="shared" si="4"/>
        <v>"kkkkk",</v>
      </c>
      <c r="L29" s="1">
        <v>5</v>
      </c>
      <c r="T29" s="1" t="s">
        <v>449</v>
      </c>
      <c r="U29" s="1" t="s">
        <v>450</v>
      </c>
    </row>
    <row r="30" spans="1:22" x14ac:dyDescent="0.15">
      <c r="A30" s="1">
        <v>8</v>
      </c>
      <c r="C30" s="1" t="s">
        <v>27</v>
      </c>
      <c r="D30" s="1">
        <v>2</v>
      </c>
      <c r="E30" s="1">
        <f t="shared" si="0"/>
        <v>14</v>
      </c>
      <c r="F30" s="1" t="s">
        <v>80</v>
      </c>
      <c r="G30" s="1">
        <f t="shared" si="1"/>
        <v>4</v>
      </c>
      <c r="H30" s="1" t="str">
        <f t="shared" si="2"/>
        <v>"food",</v>
      </c>
      <c r="I30" s="1" t="s">
        <v>269</v>
      </c>
      <c r="J30" s="1">
        <f t="shared" si="3"/>
        <v>5</v>
      </c>
      <c r="K30" s="1" t="str">
        <f t="shared" si="4"/>
        <v>"lllll",</v>
      </c>
      <c r="L30" s="3"/>
      <c r="O30" s="1">
        <v>1</v>
      </c>
      <c r="P30" s="1">
        <v>10</v>
      </c>
      <c r="Q30" s="1">
        <f>Q29+P30</f>
        <v>10</v>
      </c>
      <c r="S30" s="1">
        <v>1</v>
      </c>
      <c r="T30" s="1">
        <f>(S30-2)*MOD(S30,2)</f>
        <v>-1</v>
      </c>
      <c r="U30" s="1">
        <f>(S30-3)*MOD((S30-1),2)</f>
        <v>0</v>
      </c>
      <c r="V30" s="1" t="s">
        <v>451</v>
      </c>
    </row>
    <row r="31" spans="1:22" x14ac:dyDescent="0.15">
      <c r="A31" s="1">
        <v>9</v>
      </c>
      <c r="C31" s="1" t="s">
        <v>28</v>
      </c>
      <c r="D31" s="1">
        <v>5</v>
      </c>
      <c r="E31" s="1">
        <f t="shared" si="0"/>
        <v>13</v>
      </c>
      <c r="F31" s="1" t="s">
        <v>81</v>
      </c>
      <c r="G31" s="1">
        <f t="shared" si="1"/>
        <v>8</v>
      </c>
      <c r="H31" s="1" t="str">
        <f t="shared" si="2"/>
        <v>"teleport",</v>
      </c>
      <c r="I31" s="1" t="s">
        <v>270</v>
      </c>
      <c r="J31" s="1">
        <f t="shared" si="3"/>
        <v>5</v>
      </c>
      <c r="K31" s="1" t="str">
        <f t="shared" si="4"/>
        <v>"mmmmm",</v>
      </c>
      <c r="L31" s="1">
        <v>8</v>
      </c>
      <c r="O31" s="1">
        <v>2</v>
      </c>
      <c r="P31" s="1">
        <v>5</v>
      </c>
      <c r="Q31" s="1">
        <f t="shared" ref="Q31:Q37" si="5">Q30+P31</f>
        <v>15</v>
      </c>
      <c r="S31" s="1">
        <v>2</v>
      </c>
      <c r="T31" s="1">
        <f t="shared" ref="T31:T33" si="6">(S31-2)*MOD(S31,2)</f>
        <v>0</v>
      </c>
      <c r="U31" s="1">
        <f t="shared" ref="U31:U33" si="7">(S31-3)*MOD((S31-1),2)</f>
        <v>-1</v>
      </c>
      <c r="V31" s="1" t="s">
        <v>452</v>
      </c>
    </row>
    <row r="32" spans="1:22" x14ac:dyDescent="0.15">
      <c r="A32" s="1">
        <v>10</v>
      </c>
      <c r="C32" s="1" t="s">
        <v>29</v>
      </c>
      <c r="D32" s="1">
        <v>8</v>
      </c>
      <c r="E32" s="1">
        <f t="shared" si="0"/>
        <v>14</v>
      </c>
      <c r="F32" s="1" t="s">
        <v>82</v>
      </c>
      <c r="G32" s="1">
        <f t="shared" si="1"/>
        <v>6</v>
      </c>
      <c r="H32" s="1" t="str">
        <f t="shared" si="2"/>
        <v>"weapon",</v>
      </c>
      <c r="I32" s="1" t="s">
        <v>271</v>
      </c>
      <c r="J32" s="1">
        <f t="shared" si="3"/>
        <v>5</v>
      </c>
      <c r="K32" s="1" t="str">
        <f t="shared" si="4"/>
        <v>"nnnnn",</v>
      </c>
      <c r="L32" s="1">
        <v>5</v>
      </c>
      <c r="O32" s="1">
        <v>3</v>
      </c>
      <c r="P32" s="1">
        <v>9</v>
      </c>
      <c r="Q32" s="1">
        <f t="shared" si="5"/>
        <v>24</v>
      </c>
      <c r="S32" s="1">
        <v>3</v>
      </c>
      <c r="T32" s="1">
        <f t="shared" si="6"/>
        <v>1</v>
      </c>
      <c r="U32" s="1">
        <f t="shared" si="7"/>
        <v>0</v>
      </c>
      <c r="V32" s="1" t="s">
        <v>453</v>
      </c>
    </row>
    <row r="33" spans="1:22" x14ac:dyDescent="0.15">
      <c r="A33" s="1">
        <v>11</v>
      </c>
      <c r="C33" s="1" t="s">
        <v>30</v>
      </c>
      <c r="D33" s="1">
        <v>4</v>
      </c>
      <c r="E33" s="1">
        <f t="shared" si="0"/>
        <v>14</v>
      </c>
      <c r="F33" s="1" t="s">
        <v>83</v>
      </c>
      <c r="G33" s="1">
        <f t="shared" si="1"/>
        <v>6</v>
      </c>
      <c r="H33" s="1" t="str">
        <f t="shared" si="2"/>
        <v>"create",</v>
      </c>
      <c r="I33" s="1" t="s">
        <v>272</v>
      </c>
      <c r="J33" s="1">
        <f t="shared" si="3"/>
        <v>5</v>
      </c>
      <c r="K33" s="1" t="str">
        <f t="shared" si="4"/>
        <v>"ooooo",</v>
      </c>
      <c r="L33" s="1">
        <v>9</v>
      </c>
      <c r="O33" s="1">
        <v>4</v>
      </c>
      <c r="P33" s="1">
        <v>9</v>
      </c>
      <c r="Q33" s="1">
        <f t="shared" si="5"/>
        <v>33</v>
      </c>
      <c r="S33" s="1">
        <v>4</v>
      </c>
      <c r="T33" s="1">
        <f t="shared" si="6"/>
        <v>0</v>
      </c>
      <c r="U33" s="1">
        <f t="shared" si="7"/>
        <v>1</v>
      </c>
      <c r="V33" s="1" t="s">
        <v>454</v>
      </c>
    </row>
    <row r="34" spans="1:22" x14ac:dyDescent="0.15">
      <c r="A34" s="1">
        <v>12</v>
      </c>
      <c r="C34" s="1" t="s">
        <v>31</v>
      </c>
      <c r="D34" s="1">
        <v>7</v>
      </c>
      <c r="E34" s="1">
        <f t="shared" si="0"/>
        <v>12</v>
      </c>
      <c r="F34" s="1" t="s">
        <v>226</v>
      </c>
      <c r="G34" s="1">
        <f t="shared" si="1"/>
        <v>5</v>
      </c>
      <c r="H34" s="1" t="str">
        <f t="shared" si="2"/>
        <v>"bless",</v>
      </c>
      <c r="I34" s="1" t="s">
        <v>273</v>
      </c>
      <c r="J34" s="1">
        <f t="shared" si="3"/>
        <v>5</v>
      </c>
      <c r="K34" s="1" t="str">
        <f t="shared" si="4"/>
        <v>"ppppp",</v>
      </c>
      <c r="L34" s="1">
        <v>9</v>
      </c>
      <c r="O34" s="1">
        <v>5</v>
      </c>
      <c r="P34" s="1">
        <v>30</v>
      </c>
      <c r="Q34" s="1">
        <f t="shared" si="5"/>
        <v>63</v>
      </c>
    </row>
    <row r="35" spans="1:22" x14ac:dyDescent="0.15">
      <c r="A35" s="1">
        <v>13</v>
      </c>
      <c r="C35" s="1" t="s">
        <v>32</v>
      </c>
      <c r="D35" s="1">
        <v>3</v>
      </c>
      <c r="E35" s="1">
        <f t="shared" si="0"/>
        <v>18</v>
      </c>
      <c r="F35" s="1" t="s">
        <v>84</v>
      </c>
      <c r="G35" s="1">
        <f t="shared" si="1"/>
        <v>5</v>
      </c>
      <c r="H35" s="1" t="str">
        <f t="shared" si="2"/>
        <v>"anger",</v>
      </c>
      <c r="I35" s="1" t="s">
        <v>274</v>
      </c>
      <c r="J35" s="1">
        <f t="shared" si="3"/>
        <v>5</v>
      </c>
      <c r="K35" s="1" t="str">
        <f t="shared" si="4"/>
        <v>"qqqqq",</v>
      </c>
      <c r="L35" s="1">
        <v>6</v>
      </c>
      <c r="O35" s="1">
        <v>6</v>
      </c>
      <c r="P35" s="1">
        <v>30</v>
      </c>
      <c r="Q35" s="1">
        <f t="shared" si="5"/>
        <v>93</v>
      </c>
    </row>
    <row r="36" spans="1:22" x14ac:dyDescent="0.15">
      <c r="A36" s="1">
        <v>14</v>
      </c>
      <c r="C36" s="1" t="s">
        <v>33</v>
      </c>
      <c r="D36" s="1">
        <v>2</v>
      </c>
      <c r="E36" s="1">
        <f t="shared" si="0"/>
        <v>13</v>
      </c>
      <c r="F36" s="1" t="s">
        <v>85</v>
      </c>
      <c r="G36" s="1">
        <f t="shared" si="1"/>
        <v>7</v>
      </c>
      <c r="H36" s="1" t="str">
        <f t="shared" si="2"/>
        <v>"protect",</v>
      </c>
      <c r="I36" s="1" t="s">
        <v>275</v>
      </c>
      <c r="J36" s="1">
        <f t="shared" si="3"/>
        <v>5</v>
      </c>
      <c r="K36" s="1" t="str">
        <f t="shared" si="4"/>
        <v>"rrrrr",</v>
      </c>
      <c r="L36" s="1">
        <v>6</v>
      </c>
      <c r="O36" s="1">
        <v>7</v>
      </c>
      <c r="P36" s="1">
        <v>3</v>
      </c>
      <c r="Q36" s="1">
        <f t="shared" si="5"/>
        <v>96</v>
      </c>
    </row>
    <row r="37" spans="1:22" x14ac:dyDescent="0.15">
      <c r="D37" s="1">
        <f>SUM(D19:D36)</f>
        <v>100</v>
      </c>
      <c r="L37" s="1">
        <f>SUM(L19:L36)</f>
        <v>86</v>
      </c>
      <c r="O37" s="1">
        <v>8</v>
      </c>
      <c r="P37" s="1">
        <v>4</v>
      </c>
      <c r="Q37" s="1">
        <f t="shared" si="5"/>
        <v>100</v>
      </c>
    </row>
    <row r="38" spans="1:22" x14ac:dyDescent="0.15">
      <c r="A38" s="1">
        <v>1</v>
      </c>
      <c r="B38" s="1" t="s">
        <v>46</v>
      </c>
      <c r="C38" s="8" t="s">
        <v>34</v>
      </c>
      <c r="D38" s="1">
        <v>9</v>
      </c>
      <c r="E38" s="1">
        <f t="shared" si="0"/>
        <v>10</v>
      </c>
      <c r="F38" s="1" t="s">
        <v>86</v>
      </c>
      <c r="G38" s="1">
        <f t="shared" si="1"/>
        <v>7</v>
      </c>
      <c r="H38" s="1" t="str">
        <f t="shared" si="2"/>
        <v>"protect",</v>
      </c>
      <c r="I38" s="1" t="s">
        <v>276</v>
      </c>
      <c r="J38" s="1">
        <f t="shared" si="3"/>
        <v>5</v>
      </c>
      <c r="K38" s="1" t="str">
        <f t="shared" si="4"/>
        <v>"agate",</v>
      </c>
      <c r="P38" s="1">
        <f>SUM(P30:P37)</f>
        <v>100</v>
      </c>
    </row>
    <row r="39" spans="1:22" x14ac:dyDescent="0.15">
      <c r="A39" s="1">
        <v>2</v>
      </c>
      <c r="C39" s="8" t="s">
        <v>35</v>
      </c>
      <c r="D39" s="1">
        <v>9</v>
      </c>
      <c r="E39" s="1">
        <f t="shared" si="0"/>
        <v>12</v>
      </c>
      <c r="F39" s="1" t="s">
        <v>87</v>
      </c>
      <c r="G39" s="1">
        <f t="shared" si="1"/>
        <v>5</v>
      </c>
      <c r="H39" s="1" t="str">
        <f t="shared" si="2"/>
        <v>"power",</v>
      </c>
      <c r="I39" s="1" t="s">
        <v>289</v>
      </c>
      <c r="J39" s="1">
        <f t="shared" si="3"/>
        <v>8</v>
      </c>
      <c r="K39" s="1" t="str">
        <f t="shared" si="4"/>
        <v>"amethyst",</v>
      </c>
    </row>
    <row r="40" spans="1:22" x14ac:dyDescent="0.15">
      <c r="A40" s="1">
        <v>3</v>
      </c>
      <c r="C40" s="1" t="s">
        <v>36</v>
      </c>
      <c r="D40" s="1">
        <v>5</v>
      </c>
      <c r="E40" s="1">
        <f t="shared" si="0"/>
        <v>16</v>
      </c>
      <c r="F40" s="1" t="s">
        <v>229</v>
      </c>
      <c r="G40" s="1">
        <f t="shared" si="1"/>
        <v>4</v>
      </c>
      <c r="H40" s="1" t="str">
        <f t="shared" si="2"/>
        <v>"keep",</v>
      </c>
      <c r="I40" s="1" t="s">
        <v>277</v>
      </c>
      <c r="J40" s="1">
        <f t="shared" si="3"/>
        <v>7</v>
      </c>
      <c r="K40" s="1" t="str">
        <f t="shared" si="4"/>
        <v>"diamond",</v>
      </c>
    </row>
    <row r="41" spans="1:22" x14ac:dyDescent="0.15">
      <c r="A41" s="1">
        <v>4</v>
      </c>
      <c r="C41" s="1" t="s">
        <v>37</v>
      </c>
      <c r="D41" s="1">
        <v>10</v>
      </c>
      <c r="E41" s="1">
        <f t="shared" si="0"/>
        <v>9</v>
      </c>
      <c r="F41" s="1" t="s">
        <v>88</v>
      </c>
      <c r="G41" s="1">
        <f t="shared" si="1"/>
        <v>6</v>
      </c>
      <c r="H41" s="1" t="str">
        <f t="shared" si="2"/>
        <v>"search",</v>
      </c>
      <c r="I41" s="1" t="s">
        <v>278</v>
      </c>
      <c r="J41" s="1">
        <f t="shared" si="3"/>
        <v>7</v>
      </c>
      <c r="K41" s="1" t="str">
        <f t="shared" si="4"/>
        <v>"emerald",</v>
      </c>
    </row>
    <row r="42" spans="1:22" x14ac:dyDescent="0.15">
      <c r="A42" s="1">
        <v>5</v>
      </c>
      <c r="C42" s="1" t="s">
        <v>4</v>
      </c>
      <c r="D42" s="1">
        <v>10</v>
      </c>
      <c r="E42" s="1">
        <f t="shared" si="0"/>
        <v>13</v>
      </c>
      <c r="F42" s="1" t="s">
        <v>89</v>
      </c>
      <c r="G42" s="1">
        <f t="shared" si="1"/>
        <v>4</v>
      </c>
      <c r="H42" s="1" t="str">
        <f t="shared" si="2"/>
        <v>"look",</v>
      </c>
      <c r="I42" s="1" t="s">
        <v>279</v>
      </c>
      <c r="J42" s="1">
        <f t="shared" si="3"/>
        <v>7</v>
      </c>
      <c r="K42" s="1" t="str">
        <f t="shared" si="4"/>
        <v>"granite",</v>
      </c>
    </row>
    <row r="43" spans="1:22" x14ac:dyDescent="0.15">
      <c r="A43" s="1">
        <v>6</v>
      </c>
      <c r="C43" s="9" t="s">
        <v>38</v>
      </c>
      <c r="D43" s="1">
        <v>1</v>
      </c>
      <c r="E43" s="1">
        <f t="shared" si="0"/>
        <v>9</v>
      </c>
      <c r="F43" s="1" t="s">
        <v>227</v>
      </c>
      <c r="G43" s="1">
        <f t="shared" si="1"/>
        <v>5</v>
      </c>
      <c r="H43" s="1" t="str">
        <f t="shared" si="2"/>
        <v>"adorn",</v>
      </c>
      <c r="I43" s="1" t="s">
        <v>280</v>
      </c>
      <c r="J43" s="1">
        <f t="shared" si="3"/>
        <v>6</v>
      </c>
      <c r="K43" s="1" t="str">
        <f t="shared" si="4"/>
        <v>"garnet",</v>
      </c>
    </row>
    <row r="44" spans="1:22" x14ac:dyDescent="0.15">
      <c r="A44" s="1">
        <v>7</v>
      </c>
      <c r="C44" s="1" t="s">
        <v>39</v>
      </c>
      <c r="D44" s="1">
        <v>10</v>
      </c>
      <c r="E44" s="1">
        <f t="shared" si="0"/>
        <v>17</v>
      </c>
      <c r="F44" s="1" t="s">
        <v>90</v>
      </c>
      <c r="G44" s="1">
        <f t="shared" si="1"/>
        <v>5</v>
      </c>
      <c r="H44" s="1" t="str">
        <f t="shared" si="2"/>
        <v>"anger",</v>
      </c>
      <c r="I44" s="1" t="s">
        <v>281</v>
      </c>
      <c r="J44" s="1">
        <f t="shared" si="3"/>
        <v>4</v>
      </c>
      <c r="K44" s="1" t="str">
        <f t="shared" si="4"/>
        <v>"jade",</v>
      </c>
    </row>
    <row r="45" spans="1:22" x14ac:dyDescent="0.15">
      <c r="A45" s="1">
        <v>8</v>
      </c>
      <c r="C45" s="8" t="s">
        <v>40</v>
      </c>
      <c r="D45" s="1">
        <v>8</v>
      </c>
      <c r="E45" s="1">
        <f t="shared" si="0"/>
        <v>9</v>
      </c>
      <c r="F45" s="1" t="s">
        <v>91</v>
      </c>
      <c r="G45" s="1">
        <f t="shared" si="1"/>
        <v>3</v>
      </c>
      <c r="H45" s="1" t="str">
        <f t="shared" si="2"/>
        <v>"dex",</v>
      </c>
      <c r="I45" s="1" t="s">
        <v>282</v>
      </c>
      <c r="J45" s="1">
        <f t="shared" si="3"/>
        <v>4</v>
      </c>
      <c r="K45" s="1" t="str">
        <f t="shared" si="4"/>
        <v>"onix",</v>
      </c>
    </row>
    <row r="46" spans="1:22" x14ac:dyDescent="0.15">
      <c r="A46" s="1">
        <v>9</v>
      </c>
      <c r="C46" s="8" t="s">
        <v>41</v>
      </c>
      <c r="D46" s="1">
        <v>8</v>
      </c>
      <c r="E46" s="1">
        <f t="shared" si="0"/>
        <v>15</v>
      </c>
      <c r="F46" s="1" t="s">
        <v>92</v>
      </c>
      <c r="G46" s="1">
        <f t="shared" si="1"/>
        <v>6</v>
      </c>
      <c r="H46" s="1" t="str">
        <f t="shared" si="2"/>
        <v>"attack",</v>
      </c>
      <c r="I46" s="1" t="s">
        <v>283</v>
      </c>
      <c r="J46" s="1">
        <f t="shared" si="3"/>
        <v>4</v>
      </c>
      <c r="K46" s="1" t="str">
        <f t="shared" si="4"/>
        <v>"opal",</v>
      </c>
    </row>
    <row r="47" spans="1:22" x14ac:dyDescent="0.15">
      <c r="A47" s="1">
        <v>10</v>
      </c>
      <c r="C47" s="1" t="s">
        <v>42</v>
      </c>
      <c r="D47" s="1">
        <v>4</v>
      </c>
      <c r="E47" s="1">
        <f t="shared" si="0"/>
        <v>12</v>
      </c>
      <c r="F47" s="1" t="s">
        <v>228</v>
      </c>
      <c r="G47" s="1">
        <f t="shared" si="1"/>
        <v>4</v>
      </c>
      <c r="H47" s="1" t="str">
        <f t="shared" si="2"/>
        <v>"life",</v>
      </c>
      <c r="I47" s="1" t="s">
        <v>284</v>
      </c>
      <c r="J47" s="1">
        <f t="shared" si="3"/>
        <v>5</v>
      </c>
      <c r="K47" s="1" t="str">
        <f t="shared" si="4"/>
        <v>"pearl",</v>
      </c>
    </row>
    <row r="48" spans="1:22" x14ac:dyDescent="0.15">
      <c r="A48" s="1">
        <v>11</v>
      </c>
      <c r="C48" s="1" t="s">
        <v>43</v>
      </c>
      <c r="D48" s="1">
        <v>9</v>
      </c>
      <c r="E48" s="1">
        <f t="shared" si="0"/>
        <v>14</v>
      </c>
      <c r="F48" s="1" t="s">
        <v>93</v>
      </c>
      <c r="G48" s="1">
        <f t="shared" si="1"/>
        <v>4</v>
      </c>
      <c r="H48" s="1" t="str">
        <f t="shared" si="2"/>
        <v>"food",</v>
      </c>
      <c r="I48" s="1" t="s">
        <v>285</v>
      </c>
      <c r="J48" s="1">
        <f t="shared" si="3"/>
        <v>4</v>
      </c>
      <c r="K48" s="1" t="str">
        <f t="shared" si="4"/>
        <v>"ruby",</v>
      </c>
    </row>
    <row r="49" spans="1:11" x14ac:dyDescent="0.15">
      <c r="A49" s="1">
        <v>12</v>
      </c>
      <c r="C49" s="9" t="s">
        <v>28</v>
      </c>
      <c r="D49" s="1">
        <v>5</v>
      </c>
      <c r="E49" s="1">
        <f t="shared" si="0"/>
        <v>13</v>
      </c>
      <c r="F49" s="1" t="s">
        <v>94</v>
      </c>
      <c r="G49" s="1">
        <f t="shared" si="1"/>
        <v>8</v>
      </c>
      <c r="H49" s="1" t="str">
        <f t="shared" si="2"/>
        <v>"teleport",</v>
      </c>
      <c r="I49" s="1" t="s">
        <v>286</v>
      </c>
      <c r="J49" s="1">
        <f t="shared" si="3"/>
        <v>8</v>
      </c>
      <c r="K49" s="1" t="str">
        <f t="shared" si="4"/>
        <v>"sapphire",</v>
      </c>
    </row>
    <row r="50" spans="1:11" x14ac:dyDescent="0.15">
      <c r="A50" s="1">
        <v>13</v>
      </c>
      <c r="C50" s="1" t="s">
        <v>44</v>
      </c>
      <c r="D50" s="1">
        <v>7</v>
      </c>
      <c r="E50" s="1">
        <f t="shared" si="0"/>
        <v>7</v>
      </c>
      <c r="F50" s="1" t="s">
        <v>95</v>
      </c>
      <c r="G50" s="1">
        <f t="shared" si="1"/>
        <v>7</v>
      </c>
      <c r="H50" s="1" t="str">
        <f t="shared" si="2"/>
        <v>"stealth",</v>
      </c>
      <c r="I50" s="1" t="s">
        <v>287</v>
      </c>
      <c r="J50" s="1">
        <f t="shared" si="3"/>
        <v>5</v>
      </c>
      <c r="K50" s="1" t="str">
        <f t="shared" si="4"/>
        <v>"topaz",</v>
      </c>
    </row>
    <row r="51" spans="1:11" x14ac:dyDescent="0.15">
      <c r="A51" s="1">
        <v>14</v>
      </c>
      <c r="C51" s="1" t="s">
        <v>45</v>
      </c>
      <c r="D51" s="1">
        <v>5</v>
      </c>
      <c r="E51" s="1">
        <f t="shared" si="0"/>
        <v>14</v>
      </c>
      <c r="F51" s="1" t="s">
        <v>306</v>
      </c>
      <c r="G51" s="1">
        <f t="shared" si="1"/>
        <v>7</v>
      </c>
      <c r="H51" s="1" t="str">
        <f t="shared" si="2"/>
        <v>"barrier",</v>
      </c>
      <c r="I51" s="1" t="s">
        <v>288</v>
      </c>
      <c r="J51" s="1">
        <f t="shared" si="3"/>
        <v>6</v>
      </c>
      <c r="K51" s="1" t="str">
        <f t="shared" si="4"/>
        <v>"zircon",</v>
      </c>
    </row>
    <row r="52" spans="1:11" x14ac:dyDescent="0.15">
      <c r="D52" s="1">
        <f>SUM(D38:D51)</f>
        <v>100</v>
      </c>
    </row>
    <row r="53" spans="1:11" x14ac:dyDescent="0.15">
      <c r="A53" s="1">
        <v>1</v>
      </c>
      <c r="B53" s="1" t="s">
        <v>61</v>
      </c>
      <c r="C53" s="1" t="s">
        <v>47</v>
      </c>
      <c r="D53" s="1">
        <v>12</v>
      </c>
      <c r="E53" s="1">
        <f t="shared" si="0"/>
        <v>5</v>
      </c>
      <c r="F53" s="1" t="s">
        <v>96</v>
      </c>
      <c r="G53" s="1">
        <f t="shared" si="1"/>
        <v>5</v>
      </c>
      <c r="H53" s="1" t="str">
        <f t="shared" si="2"/>
        <v>"light",</v>
      </c>
      <c r="I53" s="1" t="s">
        <v>290</v>
      </c>
      <c r="J53" s="1">
        <f t="shared" si="3"/>
        <v>4</v>
      </c>
      <c r="K53" s="1" t="str">
        <f t="shared" si="4"/>
        <v>"bone",</v>
      </c>
    </row>
    <row r="54" spans="1:11" x14ac:dyDescent="0.15">
      <c r="A54" s="1">
        <v>2</v>
      </c>
      <c r="B54" s="1" t="s">
        <v>62</v>
      </c>
      <c r="C54" s="1" t="s">
        <v>48</v>
      </c>
      <c r="D54" s="1">
        <v>6</v>
      </c>
      <c r="E54" s="1">
        <f t="shared" si="0"/>
        <v>12</v>
      </c>
      <c r="F54" s="1" t="s">
        <v>97</v>
      </c>
      <c r="G54" s="1">
        <f t="shared" si="1"/>
        <v>5</v>
      </c>
      <c r="H54" s="1" t="str">
        <f t="shared" si="2"/>
        <v>"invis",</v>
      </c>
      <c r="I54" s="1" t="s">
        <v>291</v>
      </c>
      <c r="J54" s="1">
        <f t="shared" si="3"/>
        <v>5</v>
      </c>
      <c r="K54" s="1" t="str">
        <f t="shared" si="4"/>
        <v>"brass",</v>
      </c>
    </row>
    <row r="55" spans="1:11" x14ac:dyDescent="0.15">
      <c r="A55" s="1">
        <v>3</v>
      </c>
      <c r="C55" s="1" t="s">
        <v>49</v>
      </c>
      <c r="D55" s="1">
        <v>3</v>
      </c>
      <c r="E55" s="1">
        <f t="shared" si="0"/>
        <v>9</v>
      </c>
      <c r="F55" s="1" t="s">
        <v>98</v>
      </c>
      <c r="G55" s="1">
        <f t="shared" si="1"/>
        <v>7</v>
      </c>
      <c r="H55" s="1" t="str">
        <f t="shared" si="2"/>
        <v>"thunder",</v>
      </c>
      <c r="I55" s="1" t="s">
        <v>292</v>
      </c>
      <c r="J55" s="1">
        <f t="shared" si="3"/>
        <v>6</v>
      </c>
      <c r="K55" s="1" t="str">
        <f t="shared" si="4"/>
        <v>"bronze",</v>
      </c>
    </row>
    <row r="56" spans="1:11" x14ac:dyDescent="0.15">
      <c r="A56" s="1">
        <v>4</v>
      </c>
      <c r="C56" s="1" t="s">
        <v>50</v>
      </c>
      <c r="D56" s="1">
        <v>3</v>
      </c>
      <c r="E56" s="1">
        <f t="shared" si="0"/>
        <v>4</v>
      </c>
      <c r="F56" s="1" t="s">
        <v>99</v>
      </c>
      <c r="G56" s="1">
        <f t="shared" si="1"/>
        <v>4</v>
      </c>
      <c r="H56" s="1" t="str">
        <f t="shared" si="2"/>
        <v>"fire",</v>
      </c>
      <c r="I56" s="1" t="s">
        <v>293</v>
      </c>
      <c r="J56" s="1">
        <f t="shared" si="3"/>
        <v>6</v>
      </c>
      <c r="K56" s="1" t="str">
        <f t="shared" si="4"/>
        <v>"copper",</v>
      </c>
    </row>
    <row r="57" spans="1:11" x14ac:dyDescent="0.15">
      <c r="A57" s="1">
        <v>5</v>
      </c>
      <c r="C57" s="1" t="s">
        <v>51</v>
      </c>
      <c r="D57" s="1">
        <v>3</v>
      </c>
      <c r="E57" s="1">
        <f t="shared" si="0"/>
        <v>4</v>
      </c>
      <c r="F57" s="1" t="s">
        <v>100</v>
      </c>
      <c r="G57" s="1">
        <f t="shared" si="1"/>
        <v>4</v>
      </c>
      <c r="H57" s="1" t="str">
        <f t="shared" si="2"/>
        <v>"cold",</v>
      </c>
      <c r="I57" s="1" t="s">
        <v>294</v>
      </c>
      <c r="J57" s="1">
        <f t="shared" si="3"/>
        <v>4</v>
      </c>
      <c r="K57" s="1" t="str">
        <f t="shared" si="4"/>
        <v>"gold",</v>
      </c>
    </row>
    <row r="58" spans="1:11" x14ac:dyDescent="0.15">
      <c r="A58" s="1">
        <v>6</v>
      </c>
      <c r="C58" s="1" t="s">
        <v>52</v>
      </c>
      <c r="D58" s="1">
        <v>15</v>
      </c>
      <c r="E58" s="1">
        <f t="shared" si="0"/>
        <v>9</v>
      </c>
      <c r="F58" s="1" t="s">
        <v>101</v>
      </c>
      <c r="G58" s="1">
        <f t="shared" si="1"/>
        <v>5</v>
      </c>
      <c r="H58" s="1" t="str">
        <f t="shared" si="2"/>
        <v>"morph",</v>
      </c>
      <c r="I58" s="1" t="s">
        <v>295</v>
      </c>
      <c r="J58" s="1">
        <f t="shared" si="3"/>
        <v>4</v>
      </c>
      <c r="K58" s="1" t="str">
        <f t="shared" si="4"/>
        <v>"iron",</v>
      </c>
    </row>
    <row r="59" spans="1:11" x14ac:dyDescent="0.15">
      <c r="A59" s="1">
        <v>7</v>
      </c>
      <c r="C59" s="1" t="s">
        <v>53</v>
      </c>
      <c r="D59" s="1">
        <v>10</v>
      </c>
      <c r="E59" s="1">
        <f t="shared" si="0"/>
        <v>13</v>
      </c>
      <c r="F59" s="1" t="s">
        <v>102</v>
      </c>
      <c r="G59" s="1">
        <f t="shared" si="1"/>
        <v>7</v>
      </c>
      <c r="H59" s="1" t="str">
        <f t="shared" si="2"/>
        <v>"missile",</v>
      </c>
      <c r="I59" s="1" t="s">
        <v>296</v>
      </c>
      <c r="J59" s="1">
        <f t="shared" si="3"/>
        <v>4</v>
      </c>
      <c r="K59" s="1" t="str">
        <f t="shared" si="4"/>
        <v>"lead",</v>
      </c>
    </row>
    <row r="60" spans="1:11" x14ac:dyDescent="0.15">
      <c r="A60" s="1">
        <v>8</v>
      </c>
      <c r="C60" s="1" t="s">
        <v>54</v>
      </c>
      <c r="D60" s="1">
        <v>10</v>
      </c>
      <c r="E60" s="1">
        <f t="shared" si="0"/>
        <v>13</v>
      </c>
      <c r="F60" s="1" t="s">
        <v>103</v>
      </c>
      <c r="G60" s="1">
        <f t="shared" si="1"/>
        <v>5</v>
      </c>
      <c r="H60" s="1" t="str">
        <f t="shared" si="2"/>
        <v>"haste",</v>
      </c>
      <c r="I60" s="1" t="s">
        <v>302</v>
      </c>
      <c r="J60" s="1">
        <f t="shared" si="3"/>
        <v>7</v>
      </c>
      <c r="K60" s="1" t="str">
        <f t="shared" si="4"/>
        <v>"mercury",</v>
      </c>
    </row>
    <row r="61" spans="1:11" x14ac:dyDescent="0.15">
      <c r="A61" s="1">
        <v>9</v>
      </c>
      <c r="C61" s="1" t="s">
        <v>55</v>
      </c>
      <c r="D61" s="1">
        <v>11</v>
      </c>
      <c r="E61" s="1">
        <f t="shared" si="0"/>
        <v>12</v>
      </c>
      <c r="F61" s="1" t="s">
        <v>104</v>
      </c>
      <c r="G61" s="1">
        <f t="shared" si="1"/>
        <v>4</v>
      </c>
      <c r="H61" s="1" t="str">
        <f t="shared" si="2"/>
        <v>"slow",</v>
      </c>
      <c r="I61" s="1" t="s">
        <v>297</v>
      </c>
      <c r="J61" s="1">
        <f t="shared" si="3"/>
        <v>6</v>
      </c>
      <c r="K61" s="1" t="str">
        <f t="shared" si="4"/>
        <v>"nickel",</v>
      </c>
    </row>
    <row r="62" spans="1:11" x14ac:dyDescent="0.15">
      <c r="A62" s="1">
        <v>10</v>
      </c>
      <c r="C62" s="1" t="s">
        <v>56</v>
      </c>
      <c r="D62" s="1">
        <v>9</v>
      </c>
      <c r="E62" s="1">
        <f t="shared" si="0"/>
        <v>10</v>
      </c>
      <c r="F62" s="1" t="s">
        <v>105</v>
      </c>
      <c r="G62" s="1">
        <f t="shared" si="1"/>
        <v>5</v>
      </c>
      <c r="H62" s="1" t="str">
        <f t="shared" si="2"/>
        <v>"drain",</v>
      </c>
      <c r="I62" s="1" t="s">
        <v>298</v>
      </c>
      <c r="J62" s="1">
        <f t="shared" si="3"/>
        <v>5</v>
      </c>
      <c r="K62" s="1" t="str">
        <f t="shared" si="4"/>
        <v>"steel",</v>
      </c>
    </row>
    <row r="63" spans="1:11" x14ac:dyDescent="0.15">
      <c r="A63" s="1">
        <v>11</v>
      </c>
      <c r="C63" s="1" t="s">
        <v>57</v>
      </c>
      <c r="D63" s="1">
        <v>1</v>
      </c>
      <c r="E63" s="1">
        <f t="shared" si="0"/>
        <v>7</v>
      </c>
      <c r="F63" s="1" t="s">
        <v>106</v>
      </c>
      <c r="G63" s="1">
        <f t="shared" si="1"/>
        <v>7</v>
      </c>
      <c r="H63" s="1" t="str">
        <f t="shared" si="2"/>
        <v>"nothing",</v>
      </c>
      <c r="I63" s="1" t="s">
        <v>299</v>
      </c>
      <c r="J63" s="1">
        <f t="shared" si="3"/>
        <v>6</v>
      </c>
      <c r="K63" s="1" t="str">
        <f t="shared" si="4"/>
        <v>"silver",</v>
      </c>
    </row>
    <row r="64" spans="1:11" x14ac:dyDescent="0.15">
      <c r="A64" s="1">
        <v>12</v>
      </c>
      <c r="C64" s="1" t="s">
        <v>58</v>
      </c>
      <c r="D64" s="1">
        <v>6</v>
      </c>
      <c r="E64" s="1">
        <f t="shared" si="0"/>
        <v>13</v>
      </c>
      <c r="F64" s="1" t="s">
        <v>107</v>
      </c>
      <c r="G64" s="1">
        <f t="shared" si="1"/>
        <v>4</v>
      </c>
      <c r="H64" s="1" t="str">
        <f t="shared" si="2"/>
        <v>"away",</v>
      </c>
      <c r="I64" s="1" t="s">
        <v>303</v>
      </c>
      <c r="J64" s="1">
        <f t="shared" si="3"/>
        <v>7</v>
      </c>
      <c r="K64" s="1" t="str">
        <f t="shared" si="4"/>
        <v>"silicon",</v>
      </c>
    </row>
    <row r="65" spans="1:11" x14ac:dyDescent="0.15">
      <c r="A65" s="1">
        <v>13</v>
      </c>
      <c r="C65" s="1" t="s">
        <v>59</v>
      </c>
      <c r="D65" s="1">
        <v>6</v>
      </c>
      <c r="E65" s="1">
        <f t="shared" si="0"/>
        <v>11</v>
      </c>
      <c r="F65" s="1" t="s">
        <v>108</v>
      </c>
      <c r="G65" s="1">
        <f t="shared" si="1"/>
        <v>4</v>
      </c>
      <c r="H65" s="1" t="str">
        <f t="shared" si="2"/>
        <v>"pull",</v>
      </c>
      <c r="I65" s="1" t="s">
        <v>300</v>
      </c>
      <c r="J65" s="1">
        <f t="shared" si="3"/>
        <v>3</v>
      </c>
      <c r="K65" s="1" t="str">
        <f t="shared" si="4"/>
        <v>"tin",</v>
      </c>
    </row>
    <row r="66" spans="1:11" x14ac:dyDescent="0.15">
      <c r="A66" s="1">
        <v>14</v>
      </c>
      <c r="C66" s="1" t="s">
        <v>60</v>
      </c>
      <c r="D66" s="1">
        <v>5</v>
      </c>
      <c r="E66" s="1">
        <f t="shared" si="0"/>
        <v>12</v>
      </c>
      <c r="F66" s="1" t="s">
        <v>109</v>
      </c>
      <c r="G66" s="1">
        <f t="shared" si="1"/>
        <v>6</v>
      </c>
      <c r="H66" s="1" t="str">
        <f t="shared" si="2"/>
        <v>"cancel",</v>
      </c>
      <c r="I66" s="1" t="s">
        <v>301</v>
      </c>
      <c r="J66" s="1">
        <f t="shared" si="3"/>
        <v>4</v>
      </c>
      <c r="K66" s="1" t="str">
        <f t="shared" si="4"/>
        <v>"zinc",</v>
      </c>
    </row>
    <row r="67" spans="1:11" x14ac:dyDescent="0.15">
      <c r="D67" s="1">
        <f>SUM(D53:D66)</f>
        <v>100</v>
      </c>
    </row>
    <row r="68" spans="1:11" x14ac:dyDescent="0.15">
      <c r="G68" s="1">
        <f>SUM(G4:G66)</f>
        <v>309</v>
      </c>
      <c r="J68" s="1">
        <f>SUM(J4:J66)</f>
        <v>306</v>
      </c>
    </row>
    <row r="70" spans="1:11" x14ac:dyDescent="0.15">
      <c r="H70" s="1" t="s">
        <v>304</v>
      </c>
    </row>
  </sheetData>
  <phoneticPr fontId="1"/>
  <conditionalFormatting sqref="G4:G66">
    <cfRule type="cellIs" dxfId="1" priority="2" operator="greaterThan">
      <formula>7</formula>
    </cfRule>
  </conditionalFormatting>
  <conditionalFormatting sqref="J4:J66">
    <cfRule type="cellIs" dxfId="0" priority="1" operator="greaterThan">
      <formula>7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58"/>
  <sheetViews>
    <sheetView workbookViewId="0">
      <selection activeCell="G1" sqref="G1"/>
    </sheetView>
  </sheetViews>
  <sheetFormatPr defaultRowHeight="13.5" x14ac:dyDescent="0.15"/>
  <cols>
    <col min="1" max="2" width="9" style="1"/>
    <col min="3" max="5" width="3.5" style="1" bestFit="1" customWidth="1"/>
    <col min="6" max="6" width="15" style="1" bestFit="1" customWidth="1"/>
    <col min="7" max="7" width="29.375" style="1" bestFit="1" customWidth="1"/>
    <col min="8" max="8" width="5.5" style="1" bestFit="1" customWidth="1"/>
    <col min="9" max="10" width="4.5" style="1" bestFit="1" customWidth="1"/>
    <col min="11" max="11" width="13.875" style="1" bestFit="1" customWidth="1"/>
    <col min="12" max="12" width="106.5" style="1" bestFit="1" customWidth="1"/>
    <col min="13" max="16384" width="9" style="1"/>
  </cols>
  <sheetData>
    <row r="3" spans="3:12" x14ac:dyDescent="0.15">
      <c r="C3" s="1" t="s">
        <v>231</v>
      </c>
      <c r="D3" s="1" t="s">
        <v>232</v>
      </c>
      <c r="E3" s="1" t="s">
        <v>233</v>
      </c>
      <c r="F3" s="1" t="s">
        <v>234</v>
      </c>
      <c r="H3" s="1" t="s">
        <v>235</v>
      </c>
      <c r="I3" s="1" t="s">
        <v>236</v>
      </c>
      <c r="J3" s="1" t="s">
        <v>237</v>
      </c>
      <c r="K3" s="1" t="s">
        <v>238</v>
      </c>
    </row>
    <row r="4" spans="3:12" ht="13.5" customHeight="1" x14ac:dyDescent="0.15">
      <c r="C4" s="1" t="s">
        <v>110</v>
      </c>
      <c r="D4" s="1">
        <v>1</v>
      </c>
      <c r="E4" s="1">
        <v>6</v>
      </c>
      <c r="F4" s="1" t="s">
        <v>111</v>
      </c>
      <c r="G4" s="1" t="s">
        <v>112</v>
      </c>
      <c r="H4" s="1">
        <v>1</v>
      </c>
      <c r="I4" s="1">
        <v>1</v>
      </c>
      <c r="J4" s="1">
        <v>7</v>
      </c>
      <c r="K4" s="1" t="s">
        <v>113</v>
      </c>
      <c r="L4" s="1" t="s">
        <v>114</v>
      </c>
    </row>
    <row r="5" spans="3:12" ht="13.5" customHeight="1" x14ac:dyDescent="0.15">
      <c r="C5" s="1" t="s">
        <v>115</v>
      </c>
      <c r="D5" s="1">
        <v>1</v>
      </c>
      <c r="E5" s="1">
        <v>7</v>
      </c>
      <c r="F5" s="1" t="s">
        <v>116</v>
      </c>
      <c r="G5" s="1" t="s">
        <v>117</v>
      </c>
      <c r="H5" s="1">
        <v>1</v>
      </c>
      <c r="I5" s="1">
        <v>1</v>
      </c>
      <c r="J5" s="1">
        <v>3</v>
      </c>
      <c r="K5" s="1" t="s">
        <v>118</v>
      </c>
    </row>
    <row r="6" spans="3:12" ht="13.5" customHeight="1" x14ac:dyDescent="0.15">
      <c r="C6" s="1" t="s">
        <v>119</v>
      </c>
      <c r="D6" s="1">
        <v>1</v>
      </c>
      <c r="E6" s="1">
        <v>8</v>
      </c>
      <c r="F6" s="1" t="s">
        <v>120</v>
      </c>
      <c r="G6" s="1" t="s">
        <v>121</v>
      </c>
      <c r="H6" s="1">
        <v>1</v>
      </c>
      <c r="I6" s="1">
        <v>1</v>
      </c>
      <c r="J6" s="1">
        <v>3</v>
      </c>
      <c r="K6" s="1" t="s">
        <v>118</v>
      </c>
      <c r="L6" s="1" t="s">
        <v>122</v>
      </c>
    </row>
    <row r="7" spans="3:12" ht="13.5" customHeight="1" x14ac:dyDescent="0.15">
      <c r="C7" s="1" t="s">
        <v>123</v>
      </c>
      <c r="D7" s="1">
        <v>1</v>
      </c>
      <c r="E7" s="1">
        <v>9</v>
      </c>
      <c r="F7" s="1" t="s">
        <v>124</v>
      </c>
      <c r="G7" s="1" t="s">
        <v>125</v>
      </c>
      <c r="H7" s="1">
        <v>2</v>
      </c>
      <c r="I7" s="1">
        <v>1</v>
      </c>
      <c r="J7" s="1">
        <v>5</v>
      </c>
      <c r="K7" s="1" t="s">
        <v>126</v>
      </c>
    </row>
    <row r="8" spans="3:12" ht="13.5" customHeight="1" x14ac:dyDescent="0.15">
      <c r="C8" s="1" t="s">
        <v>127</v>
      </c>
      <c r="D8" s="1">
        <v>1</v>
      </c>
      <c r="E8" s="1">
        <v>10</v>
      </c>
      <c r="F8" s="1" t="s">
        <v>128</v>
      </c>
      <c r="G8" s="1" t="s">
        <v>129</v>
      </c>
      <c r="H8" s="1">
        <v>3</v>
      </c>
      <c r="I8" s="1">
        <v>1</v>
      </c>
      <c r="J8" s="1">
        <v>5</v>
      </c>
      <c r="K8" s="1" t="s">
        <v>130</v>
      </c>
    </row>
    <row r="9" spans="3:12" ht="13.5" customHeight="1" x14ac:dyDescent="0.15">
      <c r="C9" s="1" t="s">
        <v>131</v>
      </c>
      <c r="D9" s="1">
        <v>2</v>
      </c>
      <c r="E9" s="1">
        <v>11</v>
      </c>
      <c r="F9" s="1" t="s">
        <v>132</v>
      </c>
      <c r="G9" s="1" t="s">
        <v>133</v>
      </c>
      <c r="H9" s="1">
        <v>5</v>
      </c>
      <c r="I9" s="1">
        <v>1</v>
      </c>
      <c r="J9" s="1">
        <v>9</v>
      </c>
      <c r="K9" s="1" t="s">
        <v>134</v>
      </c>
      <c r="L9" s="1" t="s">
        <v>135</v>
      </c>
    </row>
    <row r="10" spans="3:12" ht="13.5" customHeight="1" x14ac:dyDescent="0.15">
      <c r="C10" s="1" t="s">
        <v>136</v>
      </c>
      <c r="D10" s="1">
        <v>3</v>
      </c>
      <c r="E10" s="1">
        <v>12</v>
      </c>
      <c r="F10" s="1" t="s">
        <v>137</v>
      </c>
      <c r="G10" s="1" t="s">
        <v>138</v>
      </c>
      <c r="H10" s="1">
        <v>9</v>
      </c>
      <c r="I10" s="1">
        <v>2</v>
      </c>
      <c r="J10" s="1">
        <v>3</v>
      </c>
      <c r="K10" s="1" t="s">
        <v>139</v>
      </c>
      <c r="L10" s="1" t="s">
        <v>140</v>
      </c>
    </row>
    <row r="11" spans="3:12" ht="13.5" customHeight="1" x14ac:dyDescent="0.15">
      <c r="C11" s="1" t="s">
        <v>141</v>
      </c>
      <c r="D11" s="1">
        <v>4</v>
      </c>
      <c r="E11" s="1">
        <v>13</v>
      </c>
      <c r="F11" s="1" t="s">
        <v>142</v>
      </c>
      <c r="G11" s="1" t="s">
        <v>143</v>
      </c>
      <c r="H11" s="1">
        <v>5</v>
      </c>
      <c r="I11" s="1">
        <v>1</v>
      </c>
      <c r="J11" s="1">
        <v>6</v>
      </c>
      <c r="K11" s="1" t="s">
        <v>130</v>
      </c>
      <c r="L11" s="1" t="s">
        <v>144</v>
      </c>
    </row>
    <row r="12" spans="3:12" ht="13.5" customHeight="1" x14ac:dyDescent="0.15">
      <c r="C12" s="1" t="s">
        <v>145</v>
      </c>
      <c r="D12" s="1">
        <v>5</v>
      </c>
      <c r="E12" s="1">
        <v>14</v>
      </c>
      <c r="F12" s="1" t="s">
        <v>146</v>
      </c>
      <c r="G12" s="1" t="s">
        <v>147</v>
      </c>
      <c r="H12" s="1">
        <v>6</v>
      </c>
      <c r="I12" s="1">
        <v>2</v>
      </c>
      <c r="J12" s="1">
        <v>8</v>
      </c>
      <c r="K12" s="1" t="s">
        <v>130</v>
      </c>
    </row>
    <row r="13" spans="3:12" ht="13.5" customHeight="1" x14ac:dyDescent="0.15">
      <c r="C13" s="1" t="s">
        <v>148</v>
      </c>
      <c r="D13" s="1">
        <v>6</v>
      </c>
      <c r="E13" s="1">
        <v>15</v>
      </c>
      <c r="F13" s="1" t="s">
        <v>149</v>
      </c>
      <c r="G13" s="1" t="s">
        <v>150</v>
      </c>
      <c r="H13" s="1">
        <v>10</v>
      </c>
      <c r="I13" s="1">
        <v>3</v>
      </c>
      <c r="J13" s="1">
        <v>8</v>
      </c>
      <c r="K13" s="1" t="s">
        <v>151</v>
      </c>
      <c r="L13" s="1" t="s">
        <v>152</v>
      </c>
    </row>
    <row r="14" spans="3:12" ht="13.5" customHeight="1" x14ac:dyDescent="0.15">
      <c r="C14" s="1" t="s">
        <v>153</v>
      </c>
      <c r="D14" s="1">
        <v>7</v>
      </c>
      <c r="E14" s="1">
        <v>16</v>
      </c>
      <c r="F14" s="1" t="s">
        <v>154</v>
      </c>
      <c r="G14" s="1" t="s">
        <v>155</v>
      </c>
      <c r="H14" s="1">
        <v>17</v>
      </c>
      <c r="I14" s="1">
        <v>4</v>
      </c>
      <c r="J14" s="1">
        <v>4</v>
      </c>
      <c r="K14" s="1" t="s">
        <v>156</v>
      </c>
    </row>
    <row r="15" spans="3:12" ht="13.5" customHeight="1" x14ac:dyDescent="0.15">
      <c r="C15" s="1" t="s">
        <v>157</v>
      </c>
      <c r="D15" s="1">
        <v>8</v>
      </c>
      <c r="E15" s="1">
        <v>17</v>
      </c>
      <c r="F15" s="1" t="s">
        <v>158</v>
      </c>
      <c r="G15" s="1" t="s">
        <v>159</v>
      </c>
      <c r="H15" s="1">
        <v>15</v>
      </c>
      <c r="I15" s="1">
        <v>3</v>
      </c>
      <c r="J15" s="1">
        <v>3</v>
      </c>
      <c r="K15" s="1" t="s">
        <v>160</v>
      </c>
    </row>
    <row r="16" spans="3:12" ht="13.5" customHeight="1" x14ac:dyDescent="0.15">
      <c r="C16" s="1" t="s">
        <v>161</v>
      </c>
      <c r="D16" s="1">
        <v>9</v>
      </c>
      <c r="E16" s="1">
        <v>18</v>
      </c>
      <c r="F16" s="1" t="s">
        <v>162</v>
      </c>
      <c r="G16" s="1" t="s">
        <v>163</v>
      </c>
      <c r="H16" s="1">
        <v>20</v>
      </c>
      <c r="I16" s="1">
        <v>5</v>
      </c>
      <c r="J16" s="1">
        <v>2</v>
      </c>
      <c r="K16" s="1" t="s">
        <v>164</v>
      </c>
      <c r="L16" s="1" t="s">
        <v>165</v>
      </c>
    </row>
    <row r="17" spans="3:12" ht="13.5" customHeight="1" x14ac:dyDescent="0.15">
      <c r="C17" s="1" t="s">
        <v>166</v>
      </c>
      <c r="D17" s="1">
        <v>10</v>
      </c>
      <c r="E17" s="1">
        <v>19</v>
      </c>
      <c r="F17" s="1" t="s">
        <v>167</v>
      </c>
      <c r="G17" s="1" t="s">
        <v>168</v>
      </c>
      <c r="H17" s="1">
        <v>37</v>
      </c>
      <c r="I17" s="1">
        <v>3</v>
      </c>
      <c r="J17" s="1">
        <v>9</v>
      </c>
      <c r="K17" s="1" t="s">
        <v>134</v>
      </c>
      <c r="L17" s="1" t="s">
        <v>169</v>
      </c>
    </row>
    <row r="18" spans="3:12" ht="13.5" customHeight="1" x14ac:dyDescent="0.15">
      <c r="C18" s="1" t="s">
        <v>170</v>
      </c>
      <c r="D18" s="1">
        <v>11</v>
      </c>
      <c r="E18" s="1">
        <v>20</v>
      </c>
      <c r="F18" s="1" t="s">
        <v>171</v>
      </c>
      <c r="G18" s="1" t="s">
        <v>172</v>
      </c>
      <c r="H18" s="1">
        <v>50</v>
      </c>
      <c r="I18" s="1">
        <v>4</v>
      </c>
      <c r="J18" s="1">
        <v>6</v>
      </c>
      <c r="K18" s="1" t="s">
        <v>173</v>
      </c>
    </row>
    <row r="19" spans="3:12" ht="13.5" customHeight="1" x14ac:dyDescent="0.15">
      <c r="C19" s="1" t="s">
        <v>174</v>
      </c>
      <c r="D19" s="1">
        <v>12</v>
      </c>
      <c r="E19" s="1">
        <v>21</v>
      </c>
      <c r="F19" s="1" t="s">
        <v>175</v>
      </c>
      <c r="G19" s="1" t="s">
        <v>176</v>
      </c>
      <c r="H19" s="1">
        <v>80</v>
      </c>
      <c r="I19" s="1">
        <v>8</v>
      </c>
      <c r="J19" s="1">
        <v>3</v>
      </c>
      <c r="K19" s="1" t="s">
        <v>177</v>
      </c>
      <c r="L19" s="1" t="s">
        <v>178</v>
      </c>
    </row>
    <row r="20" spans="3:12" ht="13.5" customHeight="1" x14ac:dyDescent="0.15">
      <c r="C20" s="1" t="s">
        <v>179</v>
      </c>
      <c r="D20" s="1">
        <v>13</v>
      </c>
      <c r="E20" s="1">
        <v>22</v>
      </c>
      <c r="F20" s="1" t="s">
        <v>180</v>
      </c>
      <c r="G20" s="1" t="s">
        <v>181</v>
      </c>
      <c r="H20" s="1">
        <v>120</v>
      </c>
      <c r="I20" s="1">
        <v>6</v>
      </c>
      <c r="J20" s="1">
        <v>4</v>
      </c>
      <c r="K20" s="1" t="s">
        <v>182</v>
      </c>
      <c r="L20" s="1" t="s">
        <v>183</v>
      </c>
    </row>
    <row r="21" spans="3:12" ht="13.5" customHeight="1" x14ac:dyDescent="0.15">
      <c r="C21" s="1" t="s">
        <v>184</v>
      </c>
      <c r="D21" s="1">
        <v>14</v>
      </c>
      <c r="E21" s="1">
        <v>23</v>
      </c>
      <c r="F21" s="1" t="s">
        <v>185</v>
      </c>
      <c r="G21" s="1" t="s">
        <v>186</v>
      </c>
      <c r="H21" s="1">
        <v>55</v>
      </c>
      <c r="I21" s="1">
        <v>5</v>
      </c>
      <c r="J21" s="1">
        <v>4</v>
      </c>
      <c r="K21" s="1" t="s">
        <v>139</v>
      </c>
      <c r="L21" s="1" t="s">
        <v>187</v>
      </c>
    </row>
    <row r="22" spans="3:12" ht="13.5" customHeight="1" x14ac:dyDescent="0.15">
      <c r="C22" s="1" t="s">
        <v>188</v>
      </c>
      <c r="D22" s="1">
        <v>15</v>
      </c>
      <c r="E22" s="1">
        <v>24</v>
      </c>
      <c r="F22" s="1" t="s">
        <v>189</v>
      </c>
      <c r="G22" s="1" t="s">
        <v>190</v>
      </c>
      <c r="H22" s="1">
        <v>120</v>
      </c>
      <c r="I22" s="1">
        <v>8</v>
      </c>
      <c r="J22" s="1">
        <v>3</v>
      </c>
      <c r="K22" s="1" t="s">
        <v>191</v>
      </c>
      <c r="L22" s="1" t="s">
        <v>192</v>
      </c>
    </row>
    <row r="23" spans="3:12" ht="13.5" customHeight="1" x14ac:dyDescent="0.15">
      <c r="C23" s="1" t="s">
        <v>193</v>
      </c>
      <c r="D23" s="1">
        <v>16</v>
      </c>
      <c r="E23" s="1">
        <v>25</v>
      </c>
      <c r="F23" s="1" t="s">
        <v>194</v>
      </c>
      <c r="G23" s="1" t="s">
        <v>195</v>
      </c>
      <c r="H23" s="1">
        <v>100</v>
      </c>
      <c r="I23" s="1">
        <v>7</v>
      </c>
      <c r="J23" s="1">
        <v>7</v>
      </c>
      <c r="K23" s="1" t="s">
        <v>191</v>
      </c>
      <c r="L23" s="1" t="s">
        <v>196</v>
      </c>
    </row>
    <row r="24" spans="3:12" ht="13.5" customHeight="1" x14ac:dyDescent="0.15">
      <c r="C24" s="1" t="s">
        <v>197</v>
      </c>
      <c r="D24" s="1">
        <v>17</v>
      </c>
      <c r="E24" s="1">
        <v>26</v>
      </c>
      <c r="F24" s="1" t="s">
        <v>198</v>
      </c>
      <c r="G24" s="1" t="s">
        <v>199</v>
      </c>
      <c r="H24" s="1">
        <v>190</v>
      </c>
      <c r="I24" s="1">
        <v>7</v>
      </c>
      <c r="J24" s="1">
        <v>-2</v>
      </c>
      <c r="K24" s="1" t="s">
        <v>200</v>
      </c>
    </row>
    <row r="25" spans="3:12" ht="13.5" customHeight="1" x14ac:dyDescent="0.15">
      <c r="C25" s="1" t="s">
        <v>201</v>
      </c>
      <c r="D25" s="1">
        <v>18</v>
      </c>
      <c r="E25" s="1" t="s">
        <v>202</v>
      </c>
      <c r="F25" s="1" t="s">
        <v>203</v>
      </c>
      <c r="G25" s="1" t="s">
        <v>204</v>
      </c>
      <c r="H25" s="1">
        <v>200</v>
      </c>
      <c r="I25" s="1">
        <v>8</v>
      </c>
      <c r="J25" s="1">
        <v>2</v>
      </c>
      <c r="K25" s="1" t="s">
        <v>205</v>
      </c>
    </row>
    <row r="26" spans="3:12" ht="13.5" customHeight="1" x14ac:dyDescent="0.15">
      <c r="C26" s="1" t="s">
        <v>206</v>
      </c>
      <c r="D26" s="1">
        <v>19</v>
      </c>
      <c r="E26" s="1" t="s">
        <v>202</v>
      </c>
      <c r="F26" s="1" t="s">
        <v>207</v>
      </c>
      <c r="G26" s="1" t="s">
        <v>208</v>
      </c>
      <c r="H26" s="1">
        <v>350</v>
      </c>
      <c r="I26" s="1">
        <v>8</v>
      </c>
      <c r="J26" s="1">
        <v>1</v>
      </c>
      <c r="K26" s="1" t="s">
        <v>209</v>
      </c>
      <c r="L26" s="1" t="s">
        <v>210</v>
      </c>
    </row>
    <row r="27" spans="3:12" ht="13.5" customHeight="1" x14ac:dyDescent="0.15">
      <c r="C27" s="1" t="s">
        <v>211</v>
      </c>
      <c r="D27" s="1">
        <v>20</v>
      </c>
      <c r="E27" s="1" t="s">
        <v>202</v>
      </c>
      <c r="F27" s="1" t="s">
        <v>212</v>
      </c>
      <c r="G27" s="1" t="s">
        <v>213</v>
      </c>
      <c r="H27" s="1">
        <v>2000</v>
      </c>
      <c r="I27" s="1">
        <v>13</v>
      </c>
      <c r="J27" s="1">
        <v>2</v>
      </c>
      <c r="K27" s="1" t="s">
        <v>214</v>
      </c>
      <c r="L27" s="1" t="s">
        <v>215</v>
      </c>
    </row>
    <row r="28" spans="3:12" ht="13.5" customHeight="1" x14ac:dyDescent="0.15">
      <c r="C28" s="1" t="s">
        <v>216</v>
      </c>
      <c r="D28" s="1">
        <v>21</v>
      </c>
      <c r="E28" s="1" t="s">
        <v>202</v>
      </c>
      <c r="F28" s="1" t="s">
        <v>217</v>
      </c>
      <c r="G28" s="1" t="s">
        <v>218</v>
      </c>
      <c r="H28" s="1">
        <v>3000</v>
      </c>
      <c r="I28" s="1">
        <v>15</v>
      </c>
      <c r="J28" s="1">
        <v>6</v>
      </c>
      <c r="K28" s="1" t="s">
        <v>219</v>
      </c>
    </row>
    <row r="29" spans="3:12" ht="13.5" customHeight="1" x14ac:dyDescent="0.15">
      <c r="C29" s="1" t="s">
        <v>220</v>
      </c>
      <c r="D29" s="1">
        <v>22</v>
      </c>
      <c r="E29" s="1" t="s">
        <v>202</v>
      </c>
      <c r="F29" s="1" t="s">
        <v>221</v>
      </c>
      <c r="G29" s="1" t="s">
        <v>222</v>
      </c>
      <c r="H29" s="1">
        <v>5000</v>
      </c>
      <c r="I29" s="1">
        <v>10</v>
      </c>
      <c r="J29" s="1">
        <v>-1</v>
      </c>
      <c r="K29" s="1" t="s">
        <v>223</v>
      </c>
      <c r="L29" s="1" t="s">
        <v>224</v>
      </c>
    </row>
    <row r="31" spans="3:12" x14ac:dyDescent="0.15">
      <c r="F31" s="1" t="s">
        <v>111</v>
      </c>
      <c r="G31" s="1" t="str">
        <f>""""&amp;F31&amp;""","</f>
        <v>"kestrel",</v>
      </c>
      <c r="H31" s="1">
        <f>LEN(F31)</f>
        <v>7</v>
      </c>
    </row>
    <row r="32" spans="3:12" x14ac:dyDescent="0.15">
      <c r="F32" s="1" t="s">
        <v>116</v>
      </c>
      <c r="G32" s="1" t="str">
        <f t="shared" ref="G32:G56" si="0">""""&amp;F32&amp;""","</f>
        <v>"emu",</v>
      </c>
      <c r="H32" s="1">
        <f t="shared" ref="H32:H56" si="1">LEN(F32)</f>
        <v>3</v>
      </c>
    </row>
    <row r="33" spans="6:8" x14ac:dyDescent="0.15">
      <c r="F33" s="1" t="s">
        <v>120</v>
      </c>
      <c r="G33" s="1" t="str">
        <f t="shared" si="0"/>
        <v>"bat",</v>
      </c>
      <c r="H33" s="1">
        <f t="shared" si="1"/>
        <v>3</v>
      </c>
    </row>
    <row r="34" spans="6:8" x14ac:dyDescent="0.15">
      <c r="F34" s="1" t="s">
        <v>124</v>
      </c>
      <c r="G34" s="1" t="str">
        <f t="shared" si="0"/>
        <v>"snake",</v>
      </c>
      <c r="H34" s="1">
        <f t="shared" si="1"/>
        <v>5</v>
      </c>
    </row>
    <row r="35" spans="6:8" x14ac:dyDescent="0.15">
      <c r="F35" s="1" t="s">
        <v>128</v>
      </c>
      <c r="G35" s="1" t="str">
        <f t="shared" si="0"/>
        <v>"hobgoblin",</v>
      </c>
      <c r="H35" s="1">
        <f t="shared" si="1"/>
        <v>9</v>
      </c>
    </row>
    <row r="36" spans="6:8" x14ac:dyDescent="0.15">
      <c r="F36" s="1" t="s">
        <v>241</v>
      </c>
      <c r="G36" s="1" t="str">
        <f t="shared" si="0"/>
        <v>"ice",</v>
      </c>
      <c r="H36" s="1">
        <f t="shared" si="1"/>
        <v>3</v>
      </c>
    </row>
    <row r="37" spans="6:8" x14ac:dyDescent="0.15">
      <c r="F37" s="1" t="s">
        <v>242</v>
      </c>
      <c r="G37" s="1" t="str">
        <f t="shared" si="0"/>
        <v>"r.snake",</v>
      </c>
      <c r="H37" s="1">
        <f t="shared" si="1"/>
        <v>7</v>
      </c>
    </row>
    <row r="38" spans="6:8" x14ac:dyDescent="0.15">
      <c r="F38" s="1" t="s">
        <v>142</v>
      </c>
      <c r="G38" s="1" t="str">
        <f t="shared" si="0"/>
        <v>"orc",</v>
      </c>
      <c r="H38" s="1">
        <f t="shared" si="1"/>
        <v>3</v>
      </c>
    </row>
    <row r="39" spans="6:8" x14ac:dyDescent="0.15">
      <c r="F39" s="1" t="s">
        <v>146</v>
      </c>
      <c r="G39" s="1" t="str">
        <f t="shared" si="0"/>
        <v>"zombie",</v>
      </c>
      <c r="H39" s="1">
        <f t="shared" si="1"/>
        <v>6</v>
      </c>
    </row>
    <row r="40" spans="6:8" x14ac:dyDescent="0.15">
      <c r="F40" s="1" t="s">
        <v>149</v>
      </c>
      <c r="G40" s="1" t="str">
        <f t="shared" si="0"/>
        <v>"leprechaun",</v>
      </c>
      <c r="H40" s="1">
        <f t="shared" si="1"/>
        <v>10</v>
      </c>
    </row>
    <row r="41" spans="6:8" x14ac:dyDescent="0.15">
      <c r="F41" s="1" t="s">
        <v>154</v>
      </c>
      <c r="G41" s="1" t="str">
        <f t="shared" si="0"/>
        <v>"centaur",</v>
      </c>
      <c r="H41" s="1">
        <f t="shared" si="1"/>
        <v>7</v>
      </c>
    </row>
    <row r="42" spans="6:8" x14ac:dyDescent="0.15">
      <c r="F42" s="1" t="s">
        <v>158</v>
      </c>
      <c r="G42" s="1" t="str">
        <f t="shared" si="0"/>
        <v>"quagga",</v>
      </c>
      <c r="H42" s="1">
        <f t="shared" si="1"/>
        <v>6</v>
      </c>
    </row>
    <row r="43" spans="6:8" x14ac:dyDescent="0.15">
      <c r="F43" s="1" t="s">
        <v>162</v>
      </c>
      <c r="G43" s="1" t="str">
        <f t="shared" si="0"/>
        <v>"aquator",</v>
      </c>
      <c r="H43" s="1">
        <f t="shared" si="1"/>
        <v>7</v>
      </c>
    </row>
    <row r="44" spans="6:8" x14ac:dyDescent="0.15">
      <c r="F44" s="1" t="s">
        <v>167</v>
      </c>
      <c r="G44" s="1" t="str">
        <f t="shared" si="0"/>
        <v>"nymph",</v>
      </c>
      <c r="H44" s="1">
        <f t="shared" si="1"/>
        <v>5</v>
      </c>
    </row>
    <row r="45" spans="6:8" x14ac:dyDescent="0.15">
      <c r="F45" s="1" t="s">
        <v>171</v>
      </c>
      <c r="G45" s="1" t="str">
        <f t="shared" si="0"/>
        <v>"yeti",</v>
      </c>
      <c r="H45" s="1">
        <f t="shared" si="1"/>
        <v>4</v>
      </c>
    </row>
    <row r="46" spans="6:8" x14ac:dyDescent="0.15">
      <c r="F46" s="1" t="s">
        <v>239</v>
      </c>
      <c r="G46" s="1" t="str">
        <f t="shared" si="0"/>
        <v>"flytrap",</v>
      </c>
      <c r="H46" s="1">
        <f t="shared" si="1"/>
        <v>7</v>
      </c>
    </row>
    <row r="47" spans="6:8" x14ac:dyDescent="0.15">
      <c r="F47" s="1" t="s">
        <v>180</v>
      </c>
      <c r="G47" s="1" t="str">
        <f t="shared" si="0"/>
        <v>"troll",</v>
      </c>
      <c r="H47" s="1">
        <f t="shared" si="1"/>
        <v>5</v>
      </c>
    </row>
    <row r="48" spans="6:8" x14ac:dyDescent="0.15">
      <c r="F48" s="1" t="s">
        <v>185</v>
      </c>
      <c r="G48" s="1" t="str">
        <f t="shared" si="0"/>
        <v>"wraith",</v>
      </c>
      <c r="H48" s="1">
        <f t="shared" si="1"/>
        <v>6</v>
      </c>
    </row>
    <row r="49" spans="6:8" x14ac:dyDescent="0.15">
      <c r="F49" s="1" t="s">
        <v>189</v>
      </c>
      <c r="G49" s="1" t="str">
        <f t="shared" si="0"/>
        <v>"phantom",</v>
      </c>
      <c r="H49" s="1">
        <f t="shared" si="1"/>
        <v>7</v>
      </c>
    </row>
    <row r="50" spans="6:8" x14ac:dyDescent="0.15">
      <c r="F50" s="1" t="s">
        <v>194</v>
      </c>
      <c r="G50" s="1" t="str">
        <f t="shared" si="0"/>
        <v>"xeroc",</v>
      </c>
      <c r="H50" s="1">
        <f t="shared" si="1"/>
        <v>5</v>
      </c>
    </row>
    <row r="51" spans="6:8" x14ac:dyDescent="0.15">
      <c r="F51" s="1" t="s">
        <v>240</v>
      </c>
      <c r="G51" s="1" t="str">
        <f t="shared" si="0"/>
        <v>"unicorn",</v>
      </c>
      <c r="H51" s="1">
        <f t="shared" si="1"/>
        <v>7</v>
      </c>
    </row>
    <row r="52" spans="6:8" x14ac:dyDescent="0.15">
      <c r="F52" s="1" t="s">
        <v>203</v>
      </c>
      <c r="G52" s="1" t="str">
        <f t="shared" si="0"/>
        <v>"medusa",</v>
      </c>
      <c r="H52" s="1">
        <f t="shared" si="1"/>
        <v>6</v>
      </c>
    </row>
    <row r="53" spans="6:8" x14ac:dyDescent="0.15">
      <c r="F53" s="1" t="s">
        <v>207</v>
      </c>
      <c r="G53" s="1" t="str">
        <f t="shared" si="0"/>
        <v>"vampire",</v>
      </c>
      <c r="H53" s="1">
        <f t="shared" si="1"/>
        <v>7</v>
      </c>
    </row>
    <row r="54" spans="6:8" x14ac:dyDescent="0.15">
      <c r="F54" s="1" t="s">
        <v>212</v>
      </c>
      <c r="G54" s="1" t="str">
        <f t="shared" si="0"/>
        <v>"griffin",</v>
      </c>
      <c r="H54" s="1">
        <f t="shared" si="1"/>
        <v>7</v>
      </c>
    </row>
    <row r="55" spans="6:8" x14ac:dyDescent="0.15">
      <c r="F55" s="1" t="s">
        <v>217</v>
      </c>
      <c r="G55" s="1" t="str">
        <f t="shared" si="0"/>
        <v>"jabberwock",</v>
      </c>
      <c r="H55" s="1">
        <f t="shared" si="1"/>
        <v>10</v>
      </c>
    </row>
    <row r="56" spans="6:8" x14ac:dyDescent="0.15">
      <c r="F56" s="1" t="s">
        <v>221</v>
      </c>
      <c r="G56" s="1" t="str">
        <f t="shared" si="0"/>
        <v>"dragon",</v>
      </c>
      <c r="H56" s="1">
        <f t="shared" si="1"/>
        <v>6</v>
      </c>
    </row>
    <row r="58" spans="6:8" x14ac:dyDescent="0.15">
      <c r="H58" s="1" t="s">
        <v>243</v>
      </c>
    </row>
  </sheetData>
  <phoneticPr fontId="1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G26" sqref="G26"/>
    </sheetView>
  </sheetViews>
  <sheetFormatPr defaultRowHeight="13.5" x14ac:dyDescent="0.15"/>
  <cols>
    <col min="1" max="11" width="9" style="1"/>
    <col min="12" max="12" width="4.5" style="1" bestFit="1" customWidth="1"/>
    <col min="13" max="13" width="2.5" style="1" bestFit="1" customWidth="1"/>
    <col min="14" max="14" width="3.5" style="1" bestFit="1" customWidth="1"/>
    <col min="15" max="15" width="2.5" style="1" bestFit="1" customWidth="1"/>
    <col min="16" max="18" width="9" style="1"/>
    <col min="19" max="19" width="3" style="1" customWidth="1"/>
    <col min="20" max="20" width="3.25" style="1" customWidth="1"/>
    <col min="21" max="21" width="3.125" style="1" customWidth="1"/>
    <col min="22" max="16384" width="9" style="1"/>
  </cols>
  <sheetData>
    <row r="1" spans="1:23" x14ac:dyDescent="0.15">
      <c r="C1" s="1" t="s">
        <v>366</v>
      </c>
      <c r="D1" s="1" t="s">
        <v>374</v>
      </c>
      <c r="E1" s="1" t="s">
        <v>375</v>
      </c>
      <c r="F1" s="1" t="s">
        <v>376</v>
      </c>
      <c r="G1" s="1" t="s">
        <v>377</v>
      </c>
      <c r="H1" s="1" t="s">
        <v>378</v>
      </c>
      <c r="I1" s="1" t="s">
        <v>379</v>
      </c>
      <c r="J1" s="1" t="s">
        <v>380</v>
      </c>
    </row>
    <row r="2" spans="1:23" x14ac:dyDescent="0.15">
      <c r="C2" s="1" t="s">
        <v>367</v>
      </c>
      <c r="D2" s="1" t="s">
        <v>367</v>
      </c>
      <c r="G2" s="1" t="s">
        <v>367</v>
      </c>
      <c r="H2" s="1" t="s">
        <v>367</v>
      </c>
    </row>
    <row r="3" spans="1:23" x14ac:dyDescent="0.15">
      <c r="A3" s="5">
        <v>32</v>
      </c>
    </row>
    <row r="4" spans="1:23" x14ac:dyDescent="0.15">
      <c r="A4" s="4" t="s">
        <v>357</v>
      </c>
      <c r="B4" s="1" t="s">
        <v>365</v>
      </c>
      <c r="L4" s="1" t="s">
        <v>386</v>
      </c>
    </row>
    <row r="5" spans="1:23" x14ac:dyDescent="0.15">
      <c r="A5" s="4" t="s">
        <v>358</v>
      </c>
      <c r="D5" s="1" t="s">
        <v>372</v>
      </c>
      <c r="E5" s="1" t="s">
        <v>368</v>
      </c>
      <c r="F5" s="1" t="s">
        <v>371</v>
      </c>
      <c r="G5" s="1" t="s">
        <v>372</v>
      </c>
      <c r="H5" s="1" t="s">
        <v>372</v>
      </c>
      <c r="I5" s="1" t="s">
        <v>373</v>
      </c>
      <c r="J5" s="1" t="s">
        <v>383</v>
      </c>
      <c r="L5" s="4" t="s">
        <v>385</v>
      </c>
      <c r="M5" s="4">
        <v>2</v>
      </c>
      <c r="N5" s="4">
        <v>-2</v>
      </c>
      <c r="O5" s="4">
        <v>1</v>
      </c>
    </row>
    <row r="6" spans="1:23" x14ac:dyDescent="0.15">
      <c r="A6" s="4" t="s">
        <v>359</v>
      </c>
      <c r="E6" s="1" t="s">
        <v>369</v>
      </c>
      <c r="F6" s="1" t="s">
        <v>381</v>
      </c>
      <c r="H6" s="1" t="s">
        <v>382</v>
      </c>
      <c r="L6" s="4">
        <f>2*16+3</f>
        <v>35</v>
      </c>
      <c r="M6" s="4">
        <v>2</v>
      </c>
      <c r="N6" s="4">
        <v>-2</v>
      </c>
      <c r="O6" s="4">
        <v>1</v>
      </c>
    </row>
    <row r="7" spans="1:23" x14ac:dyDescent="0.15">
      <c r="A7" s="4" t="s">
        <v>360</v>
      </c>
      <c r="E7" s="1" t="s">
        <v>370</v>
      </c>
      <c r="F7" s="1" t="s">
        <v>370</v>
      </c>
      <c r="I7" s="1" t="s">
        <v>370</v>
      </c>
      <c r="L7" s="4"/>
      <c r="M7" s="4"/>
      <c r="N7" s="4"/>
      <c r="O7" s="4"/>
    </row>
    <row r="8" spans="1:23" x14ac:dyDescent="0.15">
      <c r="A8" s="4" t="s">
        <v>430</v>
      </c>
      <c r="E8" s="1" t="s">
        <v>418</v>
      </c>
      <c r="F8" s="1" t="s">
        <v>418</v>
      </c>
      <c r="I8" s="1" t="s">
        <v>419</v>
      </c>
      <c r="J8" s="1" t="s">
        <v>419</v>
      </c>
      <c r="L8" s="4" t="s">
        <v>387</v>
      </c>
      <c r="M8" s="4">
        <v>2</v>
      </c>
      <c r="N8" s="4">
        <v>0</v>
      </c>
      <c r="O8" s="4">
        <v>0</v>
      </c>
    </row>
    <row r="9" spans="1:23" x14ac:dyDescent="0.15">
      <c r="A9" s="4"/>
      <c r="H9" s="1" t="s">
        <v>384</v>
      </c>
      <c r="L9" s="4">
        <f>16*6+4</f>
        <v>100</v>
      </c>
      <c r="M9" s="4">
        <v>2</v>
      </c>
      <c r="N9" s="4">
        <v>0</v>
      </c>
      <c r="O9" s="4">
        <v>0</v>
      </c>
    </row>
    <row r="10" spans="1:23" x14ac:dyDescent="0.15">
      <c r="A10" s="5">
        <v>20</v>
      </c>
    </row>
    <row r="11" spans="1:23" x14ac:dyDescent="0.15">
      <c r="A11" s="4" t="s">
        <v>361</v>
      </c>
      <c r="B11" s="1" t="s">
        <v>365</v>
      </c>
    </row>
    <row r="12" spans="1:23" x14ac:dyDescent="0.15">
      <c r="A12" s="4" t="s">
        <v>362</v>
      </c>
      <c r="M12" s="7" t="s">
        <v>402</v>
      </c>
      <c r="N12" s="7"/>
      <c r="O12" s="7"/>
      <c r="P12" s="7"/>
      <c r="Q12" s="7"/>
      <c r="S12" s="7" t="s">
        <v>402</v>
      </c>
      <c r="T12" s="7"/>
      <c r="U12" s="7"/>
      <c r="V12" s="7"/>
      <c r="W12" s="7"/>
    </row>
    <row r="13" spans="1:23" x14ac:dyDescent="0.15">
      <c r="A13" s="4" t="s">
        <v>363</v>
      </c>
      <c r="M13" s="4" t="s">
        <v>401</v>
      </c>
      <c r="N13" s="4" t="s">
        <v>406</v>
      </c>
      <c r="O13" s="4">
        <v>4</v>
      </c>
      <c r="P13" s="1" t="s">
        <v>407</v>
      </c>
      <c r="S13" s="4" t="s">
        <v>401</v>
      </c>
      <c r="T13" s="10" t="s">
        <v>413</v>
      </c>
      <c r="U13" s="10"/>
      <c r="V13" s="10"/>
      <c r="W13" s="10"/>
    </row>
    <row r="14" spans="1:23" x14ac:dyDescent="0.15">
      <c r="A14" s="4" t="s">
        <v>364</v>
      </c>
      <c r="N14" s="4" t="s">
        <v>406</v>
      </c>
      <c r="O14" s="4">
        <v>1</v>
      </c>
      <c r="P14" s="1" t="s">
        <v>408</v>
      </c>
      <c r="T14" s="4"/>
      <c r="U14" s="5" t="s">
        <v>414</v>
      </c>
    </row>
    <row r="15" spans="1:23" x14ac:dyDescent="0.15">
      <c r="A15" s="4" t="s">
        <v>431</v>
      </c>
      <c r="N15" s="4" t="s">
        <v>392</v>
      </c>
      <c r="P15" s="1" t="s">
        <v>405</v>
      </c>
      <c r="T15" s="4"/>
      <c r="U15" s="1" t="s">
        <v>415</v>
      </c>
    </row>
    <row r="16" spans="1:23" x14ac:dyDescent="0.15">
      <c r="N16" s="4" t="s">
        <v>409</v>
      </c>
      <c r="P16" s="1" t="s">
        <v>410</v>
      </c>
      <c r="T16" s="4" t="s">
        <v>401</v>
      </c>
      <c r="U16" s="1" t="s">
        <v>416</v>
      </c>
    </row>
    <row r="17" spans="1:22" x14ac:dyDescent="0.15">
      <c r="N17" s="4" t="s">
        <v>411</v>
      </c>
      <c r="P17" s="1" t="s">
        <v>412</v>
      </c>
      <c r="T17" s="4"/>
      <c r="U17" s="1" t="s">
        <v>417</v>
      </c>
    </row>
    <row r="18" spans="1:22" x14ac:dyDescent="0.15">
      <c r="F18" s="1" t="s">
        <v>445</v>
      </c>
      <c r="G18" s="1" t="s">
        <v>446</v>
      </c>
      <c r="H18" s="1" t="s">
        <v>443</v>
      </c>
      <c r="I18" s="1" t="s">
        <v>432</v>
      </c>
      <c r="J18" s="1" t="s">
        <v>444</v>
      </c>
      <c r="K18" s="1" t="s">
        <v>431</v>
      </c>
      <c r="N18" s="4" t="s">
        <v>393</v>
      </c>
      <c r="O18" s="4">
        <v>1</v>
      </c>
      <c r="P18" s="1" t="s">
        <v>394</v>
      </c>
      <c r="T18" s="4"/>
      <c r="U18" s="4"/>
    </row>
    <row r="19" spans="1:22" x14ac:dyDescent="0.15">
      <c r="C19" s="1" t="s">
        <v>420</v>
      </c>
      <c r="F19" s="1">
        <v>2</v>
      </c>
      <c r="G19" s="1">
        <v>0</v>
      </c>
      <c r="H19" s="1">
        <v>1</v>
      </c>
      <c r="I19" s="1">
        <v>1</v>
      </c>
      <c r="J19" s="1">
        <v>0</v>
      </c>
      <c r="K19" s="1">
        <v>0</v>
      </c>
      <c r="N19" s="4" t="s">
        <v>393</v>
      </c>
      <c r="O19" s="4">
        <v>1</v>
      </c>
      <c r="P19" s="1" t="s">
        <v>395</v>
      </c>
      <c r="T19" s="4"/>
      <c r="U19" s="4"/>
    </row>
    <row r="20" spans="1:22" x14ac:dyDescent="0.15">
      <c r="C20" s="1" t="s">
        <v>421</v>
      </c>
      <c r="F20" s="1">
        <v>4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N20" s="4" t="s">
        <v>388</v>
      </c>
      <c r="O20" s="4">
        <v>2</v>
      </c>
      <c r="P20" s="5" t="s">
        <v>389</v>
      </c>
      <c r="T20" s="4"/>
      <c r="U20" s="4"/>
      <c r="V20" s="5"/>
    </row>
    <row r="21" spans="1:22" x14ac:dyDescent="0.15">
      <c r="C21" s="1" t="s">
        <v>422</v>
      </c>
      <c r="F21" s="1">
        <v>3</v>
      </c>
      <c r="G21" s="1">
        <v>0</v>
      </c>
      <c r="H21" s="1">
        <v>1</v>
      </c>
      <c r="I21" s="1">
        <v>1</v>
      </c>
      <c r="J21" s="1">
        <v>1</v>
      </c>
      <c r="K21" s="1">
        <v>0</v>
      </c>
      <c r="N21" s="4" t="s">
        <v>390</v>
      </c>
      <c r="O21" s="4">
        <v>1</v>
      </c>
      <c r="P21" s="5" t="s">
        <v>391</v>
      </c>
      <c r="T21" s="4"/>
      <c r="U21" s="4"/>
      <c r="V21" s="5"/>
    </row>
    <row r="22" spans="1:22" x14ac:dyDescent="0.15">
      <c r="C22" s="1" t="s">
        <v>423</v>
      </c>
      <c r="F22" s="1">
        <v>3</v>
      </c>
      <c r="G22" s="1">
        <v>3</v>
      </c>
      <c r="H22" s="1">
        <v>1</v>
      </c>
      <c r="I22" s="1">
        <v>1</v>
      </c>
      <c r="J22" s="1">
        <v>0</v>
      </c>
      <c r="K22" s="1">
        <v>0</v>
      </c>
      <c r="N22" s="4" t="s">
        <v>388</v>
      </c>
      <c r="O22" s="4">
        <v>3</v>
      </c>
      <c r="P22" s="1" t="s">
        <v>403</v>
      </c>
      <c r="T22" s="4"/>
      <c r="U22" s="4"/>
    </row>
    <row r="23" spans="1:22" x14ac:dyDescent="0.15">
      <c r="C23" s="1" t="s">
        <v>424</v>
      </c>
      <c r="F23" s="1">
        <v>3</v>
      </c>
      <c r="G23" s="1">
        <v>5</v>
      </c>
      <c r="H23" s="1">
        <v>30</v>
      </c>
      <c r="I23" s="1">
        <v>0</v>
      </c>
      <c r="J23" s="1">
        <v>0</v>
      </c>
      <c r="K23" s="1">
        <v>0</v>
      </c>
      <c r="N23" s="6" t="s">
        <v>396</v>
      </c>
      <c r="P23" s="1" t="s">
        <v>397</v>
      </c>
      <c r="T23" s="6"/>
    </row>
    <row r="24" spans="1:22" x14ac:dyDescent="0.15">
      <c r="N24" s="6" t="s">
        <v>396</v>
      </c>
      <c r="P24" s="1" t="s">
        <v>404</v>
      </c>
      <c r="T24" s="6"/>
    </row>
    <row r="25" spans="1:22" x14ac:dyDescent="0.15">
      <c r="B25" s="1">
        <v>7</v>
      </c>
      <c r="C25" s="1">
        <v>6</v>
      </c>
      <c r="D25" s="1">
        <v>5</v>
      </c>
      <c r="E25" s="1">
        <v>4</v>
      </c>
      <c r="F25" s="1">
        <v>3</v>
      </c>
      <c r="G25" s="1">
        <v>2</v>
      </c>
      <c r="H25" s="1">
        <v>1</v>
      </c>
      <c r="I25" s="1">
        <v>0</v>
      </c>
      <c r="N25" s="4" t="s">
        <v>398</v>
      </c>
      <c r="P25" s="1" t="s">
        <v>399</v>
      </c>
      <c r="T25" s="4"/>
    </row>
    <row r="26" spans="1:22" x14ac:dyDescent="0.15"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f>B26*128+C26*64+D26*32+E26*16+F26*8+G26*4+H26*2+I26</f>
        <v>16</v>
      </c>
      <c r="N26" s="4" t="s">
        <v>398</v>
      </c>
      <c r="P26" s="1" t="s">
        <v>400</v>
      </c>
      <c r="T26" s="4"/>
    </row>
    <row r="27" spans="1:22" x14ac:dyDescent="0.15">
      <c r="B27" s="1" t="s">
        <v>426</v>
      </c>
      <c r="C27" s="1" t="s">
        <v>425</v>
      </c>
      <c r="D27" s="1" t="s">
        <v>427</v>
      </c>
      <c r="E27" s="1" t="s">
        <v>447</v>
      </c>
      <c r="F27" s="1" t="s">
        <v>428</v>
      </c>
      <c r="G27" s="1" t="s">
        <v>429</v>
      </c>
      <c r="H27" s="1" t="s">
        <v>588</v>
      </c>
    </row>
    <row r="29" spans="1:22" x14ac:dyDescent="0.15">
      <c r="A29" s="1" t="s">
        <v>433</v>
      </c>
      <c r="B29" s="1" t="s">
        <v>434</v>
      </c>
      <c r="E29" s="1">
        <v>8</v>
      </c>
      <c r="F29" s="1">
        <v>3</v>
      </c>
      <c r="G29" s="1">
        <f>E29*16+F29</f>
        <v>131</v>
      </c>
    </row>
    <row r="30" spans="1:22" x14ac:dyDescent="0.15">
      <c r="A30" s="1" t="s">
        <v>435</v>
      </c>
      <c r="B30" s="1" t="s">
        <v>439</v>
      </c>
    </row>
    <row r="31" spans="1:22" x14ac:dyDescent="0.15">
      <c r="A31" s="1" t="s">
        <v>436</v>
      </c>
      <c r="B31" s="1" t="s">
        <v>440</v>
      </c>
    </row>
    <row r="32" spans="1:22" x14ac:dyDescent="0.15">
      <c r="A32" s="1" t="s">
        <v>437</v>
      </c>
      <c r="B32" s="1" t="s">
        <v>441</v>
      </c>
    </row>
    <row r="33" spans="1:2" x14ac:dyDescent="0.15">
      <c r="A33" s="1" t="s">
        <v>438</v>
      </c>
      <c r="B33" s="1" t="s">
        <v>442</v>
      </c>
    </row>
  </sheetData>
  <mergeCells count="1">
    <mergeCell ref="T13:W13"/>
  </mergeCells>
  <phoneticPr fontId="1"/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7"/>
  <sheetViews>
    <sheetView workbookViewId="0">
      <selection activeCell="O7" sqref="O7"/>
    </sheetView>
  </sheetViews>
  <sheetFormatPr defaultRowHeight="13.5" x14ac:dyDescent="0.15"/>
  <cols>
    <col min="1" max="1" width="9" style="1"/>
    <col min="2" max="2" width="3.5" style="1" bestFit="1" customWidth="1"/>
    <col min="3" max="3" width="5.5" style="1" bestFit="1" customWidth="1"/>
    <col min="4" max="4" width="13.875" style="1" bestFit="1" customWidth="1"/>
    <col min="5" max="5" width="5.5" style="1" bestFit="1" customWidth="1"/>
    <col min="6" max="6" width="9.5" style="1" bestFit="1" customWidth="1"/>
    <col min="7" max="7" width="12.75" style="1" bestFit="1" customWidth="1"/>
    <col min="8" max="9" width="3.5" style="1" bestFit="1" customWidth="1"/>
    <col min="10" max="10" width="5.5" style="1" bestFit="1" customWidth="1"/>
    <col min="11" max="11" width="7.5" style="1" bestFit="1" customWidth="1"/>
    <col min="12" max="13" width="9.5" style="1" bestFit="1" customWidth="1"/>
    <col min="14" max="14" width="8.5" style="1" bestFit="1" customWidth="1"/>
    <col min="15" max="15" width="15" style="1" bestFit="1" customWidth="1"/>
    <col min="16" max="20" width="4.5" style="1" bestFit="1" customWidth="1"/>
    <col min="21" max="21" width="5.5" style="1" bestFit="1" customWidth="1"/>
    <col min="22" max="22" width="9" style="1"/>
    <col min="23" max="23" width="11.625" style="1" bestFit="1" customWidth="1"/>
    <col min="24" max="16384" width="9" style="1"/>
  </cols>
  <sheetData>
    <row r="1" spans="2:24" x14ac:dyDescent="0.15"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7</v>
      </c>
    </row>
    <row r="2" spans="2:24" x14ac:dyDescent="0.15">
      <c r="C2" s="1" t="s">
        <v>508</v>
      </c>
      <c r="D2" s="1" t="s">
        <v>509</v>
      </c>
      <c r="E2" s="1" t="s">
        <v>510</v>
      </c>
      <c r="F2" s="1" t="s">
        <v>511</v>
      </c>
      <c r="G2" s="1" t="s">
        <v>512</v>
      </c>
      <c r="J2" s="1" t="s">
        <v>513</v>
      </c>
      <c r="K2" s="1" t="s">
        <v>514</v>
      </c>
      <c r="L2" s="1" t="s">
        <v>515</v>
      </c>
      <c r="M2" s="1" t="s">
        <v>516</v>
      </c>
      <c r="N2" s="1" t="s">
        <v>517</v>
      </c>
      <c r="O2" s="1" t="s">
        <v>518</v>
      </c>
      <c r="P2" s="1" t="s">
        <v>581</v>
      </c>
      <c r="Q2" s="1" t="s">
        <v>582</v>
      </c>
      <c r="R2" s="1" t="s">
        <v>583</v>
      </c>
      <c r="S2" s="1" t="s">
        <v>584</v>
      </c>
      <c r="T2" s="1" t="s">
        <v>585</v>
      </c>
      <c r="U2" s="1" t="s">
        <v>586</v>
      </c>
      <c r="V2" s="1" t="s">
        <v>600</v>
      </c>
      <c r="W2" s="1" t="s">
        <v>587</v>
      </c>
    </row>
    <row r="3" spans="2:24" x14ac:dyDescent="0.15">
      <c r="B3" s="1">
        <v>0</v>
      </c>
      <c r="C3" s="1" t="s">
        <v>110</v>
      </c>
      <c r="D3" s="1" t="s">
        <v>455</v>
      </c>
      <c r="E3" s="1">
        <v>10</v>
      </c>
      <c r="F3" s="1" t="s">
        <v>456</v>
      </c>
      <c r="G3" s="1" t="s">
        <v>457</v>
      </c>
      <c r="H3" s="1">
        <v>1</v>
      </c>
      <c r="I3" s="1">
        <v>4</v>
      </c>
      <c r="J3" s="1">
        <v>60</v>
      </c>
      <c r="K3" s="1">
        <v>2</v>
      </c>
      <c r="L3" s="1">
        <v>0</v>
      </c>
      <c r="M3" s="1" t="s">
        <v>458</v>
      </c>
      <c r="N3" s="1" t="s">
        <v>459</v>
      </c>
      <c r="O3" s="1" t="s">
        <v>460</v>
      </c>
      <c r="P3" s="1">
        <v>10</v>
      </c>
      <c r="Q3" s="1">
        <v>1</v>
      </c>
      <c r="R3" s="1">
        <v>4</v>
      </c>
      <c r="S3" s="1">
        <v>60</v>
      </c>
      <c r="T3" s="1">
        <v>2</v>
      </c>
      <c r="U3" s="1">
        <v>0</v>
      </c>
      <c r="V3" s="1">
        <v>3</v>
      </c>
      <c r="W3" s="1" t="s">
        <v>589</v>
      </c>
      <c r="X3" s="1" t="str">
        <f>"{"&amp;P3&amp;","&amp;Q3&amp;","&amp;R3&amp;","&amp;S3&amp;","&amp;T3&amp;","&amp;U3&amp;","&amp;V3&amp;"}"</f>
        <v>{10,1,4,60,2,0,3}</v>
      </c>
    </row>
    <row r="4" spans="2:24" x14ac:dyDescent="0.15">
      <c r="B4" s="1">
        <v>1</v>
      </c>
      <c r="C4" s="1" t="s">
        <v>115</v>
      </c>
      <c r="D4" s="1" t="s">
        <v>461</v>
      </c>
      <c r="E4" s="1">
        <v>11</v>
      </c>
      <c r="F4" s="1" t="s">
        <v>462</v>
      </c>
      <c r="G4" s="1" t="s">
        <v>463</v>
      </c>
      <c r="H4" s="1">
        <v>1</v>
      </c>
      <c r="I4" s="1">
        <v>3</v>
      </c>
      <c r="J4" s="1">
        <v>65</v>
      </c>
      <c r="K4" s="1">
        <v>2</v>
      </c>
      <c r="L4" s="1">
        <v>0</v>
      </c>
      <c r="M4" s="1" t="s">
        <v>464</v>
      </c>
      <c r="N4" s="1" t="s">
        <v>465</v>
      </c>
      <c r="O4" s="1" t="s">
        <v>202</v>
      </c>
      <c r="P4" s="1">
        <v>11</v>
      </c>
      <c r="Q4" s="1">
        <v>1</v>
      </c>
      <c r="R4" s="1">
        <v>3</v>
      </c>
      <c r="S4" s="1">
        <v>65</v>
      </c>
      <c r="T4" s="1">
        <v>2</v>
      </c>
      <c r="U4" s="1">
        <v>0</v>
      </c>
      <c r="V4" s="1">
        <v>2</v>
      </c>
      <c r="W4" s="1" t="s">
        <v>591</v>
      </c>
      <c r="X4" s="1" t="str">
        <f t="shared" ref="X4:X28" si="0">"{"&amp;P4&amp;","&amp;Q4&amp;","&amp;R4&amp;","&amp;S4&amp;","&amp;T4&amp;","&amp;U4&amp;","&amp;V4&amp;"}"</f>
        <v>{11,1,3,65,2,0,2}</v>
      </c>
    </row>
    <row r="5" spans="2:24" x14ac:dyDescent="0.15">
      <c r="B5" s="1">
        <v>2</v>
      </c>
      <c r="C5" s="1" t="s">
        <v>119</v>
      </c>
      <c r="D5" s="1" t="s">
        <v>466</v>
      </c>
      <c r="E5" s="1">
        <v>10</v>
      </c>
      <c r="F5" s="1" t="s">
        <v>462</v>
      </c>
      <c r="G5" s="1" t="s">
        <v>463</v>
      </c>
      <c r="H5" s="1">
        <v>1</v>
      </c>
      <c r="I5" s="1">
        <v>3</v>
      </c>
      <c r="J5" s="1">
        <v>60</v>
      </c>
      <c r="K5" s="1">
        <v>2</v>
      </c>
      <c r="L5" s="1">
        <v>0</v>
      </c>
      <c r="M5" s="1" t="s">
        <v>467</v>
      </c>
      <c r="N5" s="1" t="s">
        <v>468</v>
      </c>
      <c r="O5" s="1" t="s">
        <v>469</v>
      </c>
      <c r="P5" s="1">
        <v>10</v>
      </c>
      <c r="Q5" s="1">
        <v>1</v>
      </c>
      <c r="R5" s="1">
        <v>3</v>
      </c>
      <c r="S5" s="1">
        <v>60</v>
      </c>
      <c r="T5" s="1">
        <v>2</v>
      </c>
      <c r="U5" s="1">
        <v>0</v>
      </c>
      <c r="V5" s="1">
        <v>5</v>
      </c>
      <c r="W5" s="1" t="s">
        <v>592</v>
      </c>
      <c r="X5" s="1" t="str">
        <f t="shared" si="0"/>
        <v>{10,1,3,60,2,0,5}</v>
      </c>
    </row>
    <row r="6" spans="2:24" x14ac:dyDescent="0.15">
      <c r="B6" s="1">
        <v>3</v>
      </c>
      <c r="C6" s="1" t="s">
        <v>123</v>
      </c>
      <c r="D6" s="1" t="s">
        <v>470</v>
      </c>
      <c r="E6" s="1">
        <v>8</v>
      </c>
      <c r="F6" s="1" t="s">
        <v>462</v>
      </c>
      <c r="G6" s="1" t="s">
        <v>463</v>
      </c>
      <c r="H6" s="1">
        <v>1</v>
      </c>
      <c r="I6" s="1">
        <v>3</v>
      </c>
      <c r="J6" s="1">
        <v>50</v>
      </c>
      <c r="K6" s="1">
        <v>2</v>
      </c>
      <c r="L6" s="1">
        <v>0</v>
      </c>
      <c r="M6" s="1" t="s">
        <v>471</v>
      </c>
      <c r="N6" s="1" t="s">
        <v>459</v>
      </c>
      <c r="O6" s="1" t="s">
        <v>202</v>
      </c>
      <c r="P6" s="1">
        <v>8</v>
      </c>
      <c r="Q6" s="1">
        <v>1</v>
      </c>
      <c r="R6" s="1">
        <v>3</v>
      </c>
      <c r="S6" s="1">
        <v>50</v>
      </c>
      <c r="T6" s="1">
        <v>2</v>
      </c>
      <c r="U6" s="1">
        <v>0</v>
      </c>
      <c r="V6" s="1">
        <v>3</v>
      </c>
      <c r="W6" s="1" t="s">
        <v>589</v>
      </c>
      <c r="X6" s="1" t="str">
        <f t="shared" si="0"/>
        <v>{8,1,3,50,2,0,3}</v>
      </c>
    </row>
    <row r="7" spans="2:24" x14ac:dyDescent="0.15">
      <c r="B7" s="1">
        <v>4</v>
      </c>
      <c r="C7" s="1" t="s">
        <v>127</v>
      </c>
      <c r="D7" s="1" t="s">
        <v>472</v>
      </c>
      <c r="E7" s="1">
        <v>15</v>
      </c>
      <c r="F7" s="1" t="s">
        <v>473</v>
      </c>
      <c r="G7" s="1" t="s">
        <v>474</v>
      </c>
      <c r="H7" s="1">
        <v>2</v>
      </c>
      <c r="I7" s="1">
        <v>5</v>
      </c>
      <c r="J7" s="1">
        <v>67</v>
      </c>
      <c r="K7" s="1">
        <v>3</v>
      </c>
      <c r="L7" s="1">
        <v>0</v>
      </c>
      <c r="M7" s="1" t="s">
        <v>475</v>
      </c>
      <c r="N7" s="1" t="s">
        <v>459</v>
      </c>
      <c r="O7" s="1" t="s">
        <v>202</v>
      </c>
      <c r="P7" s="1">
        <v>15</v>
      </c>
      <c r="Q7" s="1">
        <v>2</v>
      </c>
      <c r="R7" s="1">
        <v>5</v>
      </c>
      <c r="S7" s="1">
        <v>67</v>
      </c>
      <c r="T7" s="1">
        <v>3</v>
      </c>
      <c r="U7" s="1">
        <v>0</v>
      </c>
      <c r="V7" s="1">
        <v>3</v>
      </c>
      <c r="W7" s="1" t="s">
        <v>589</v>
      </c>
      <c r="X7" s="1" t="str">
        <f t="shared" si="0"/>
        <v>{15,2,5,67,3,0,3}</v>
      </c>
    </row>
    <row r="8" spans="2:24" x14ac:dyDescent="0.15">
      <c r="B8" s="1">
        <v>5</v>
      </c>
      <c r="C8" s="1" t="s">
        <v>131</v>
      </c>
      <c r="D8" s="1" t="s">
        <v>476</v>
      </c>
      <c r="E8" s="1">
        <v>15</v>
      </c>
      <c r="F8" s="1" t="s">
        <v>477</v>
      </c>
      <c r="G8" s="1" t="s">
        <v>478</v>
      </c>
      <c r="H8" s="1">
        <v>0</v>
      </c>
      <c r="I8" s="1">
        <v>0</v>
      </c>
      <c r="J8" s="1">
        <v>68</v>
      </c>
      <c r="K8" s="1">
        <v>5</v>
      </c>
      <c r="L8" s="1">
        <v>0</v>
      </c>
      <c r="M8" s="1" t="s">
        <v>479</v>
      </c>
      <c r="N8" s="1" t="s">
        <v>480</v>
      </c>
      <c r="O8" s="1" t="s">
        <v>481</v>
      </c>
      <c r="P8" s="1">
        <v>15</v>
      </c>
      <c r="Q8" s="1">
        <v>0</v>
      </c>
      <c r="R8" s="1">
        <v>0</v>
      </c>
      <c r="S8" s="1">
        <v>68</v>
      </c>
      <c r="T8" s="1">
        <v>5</v>
      </c>
      <c r="U8" s="1">
        <v>0</v>
      </c>
      <c r="V8" s="1">
        <v>4</v>
      </c>
      <c r="W8" s="1" t="s">
        <v>593</v>
      </c>
      <c r="X8" s="1" t="str">
        <f t="shared" si="0"/>
        <v>{15,0,0,68,5,0,4}</v>
      </c>
    </row>
    <row r="9" spans="2:24" x14ac:dyDescent="0.15">
      <c r="B9" s="1">
        <v>6</v>
      </c>
      <c r="C9" s="1" t="s">
        <v>136</v>
      </c>
      <c r="D9" s="1" t="s">
        <v>482</v>
      </c>
      <c r="E9" s="1">
        <v>19</v>
      </c>
      <c r="F9" s="1" t="s">
        <v>483</v>
      </c>
      <c r="G9" s="1" t="s">
        <v>484</v>
      </c>
      <c r="H9" s="1">
        <v>2</v>
      </c>
      <c r="I9" s="1">
        <v>10</v>
      </c>
      <c r="J9" s="1">
        <v>70</v>
      </c>
      <c r="K9" s="1">
        <v>10</v>
      </c>
      <c r="L9" s="1">
        <v>0</v>
      </c>
      <c r="M9" s="1" t="s">
        <v>485</v>
      </c>
      <c r="N9" s="1" t="s">
        <v>459</v>
      </c>
      <c r="O9" s="1" t="s">
        <v>486</v>
      </c>
      <c r="P9" s="1">
        <v>19</v>
      </c>
      <c r="Q9" s="1">
        <v>2</v>
      </c>
      <c r="R9" s="1">
        <v>10</v>
      </c>
      <c r="S9" s="1">
        <v>70</v>
      </c>
      <c r="T9" s="1">
        <v>10</v>
      </c>
      <c r="U9" s="1">
        <v>0</v>
      </c>
      <c r="V9" s="1">
        <v>3</v>
      </c>
      <c r="W9" s="1" t="s">
        <v>589</v>
      </c>
      <c r="X9" s="1" t="str">
        <f t="shared" si="0"/>
        <v>{19,2,10,70,10,0,3}</v>
      </c>
    </row>
    <row r="10" spans="2:24" x14ac:dyDescent="0.15">
      <c r="B10" s="1">
        <v>7</v>
      </c>
      <c r="C10" s="1" t="s">
        <v>141</v>
      </c>
      <c r="D10" s="1" t="s">
        <v>487</v>
      </c>
      <c r="E10" s="1">
        <v>25</v>
      </c>
      <c r="F10" s="1" t="s">
        <v>488</v>
      </c>
      <c r="G10" s="1" t="s">
        <v>489</v>
      </c>
      <c r="H10" s="1">
        <v>1</v>
      </c>
      <c r="I10" s="1">
        <v>5</v>
      </c>
      <c r="J10" s="1">
        <v>70</v>
      </c>
      <c r="K10" s="1">
        <v>5</v>
      </c>
      <c r="L10" s="1">
        <v>10</v>
      </c>
      <c r="M10" s="1" t="s">
        <v>490</v>
      </c>
      <c r="N10" s="1" t="s">
        <v>459</v>
      </c>
      <c r="O10" s="1" t="s">
        <v>491</v>
      </c>
      <c r="P10" s="1">
        <v>25</v>
      </c>
      <c r="Q10" s="1">
        <v>1</v>
      </c>
      <c r="R10" s="1">
        <v>5</v>
      </c>
      <c r="S10" s="1">
        <v>70</v>
      </c>
      <c r="T10" s="1">
        <v>5</v>
      </c>
      <c r="U10" s="1">
        <v>10</v>
      </c>
      <c r="V10" s="1">
        <v>3</v>
      </c>
      <c r="W10" s="1" t="s">
        <v>589</v>
      </c>
      <c r="X10" s="1" t="str">
        <f t="shared" si="0"/>
        <v>{25,1,5,70,5,10,3}</v>
      </c>
    </row>
    <row r="11" spans="2:24" x14ac:dyDescent="0.15">
      <c r="B11" s="1">
        <v>8</v>
      </c>
      <c r="C11" s="1" t="s">
        <v>145</v>
      </c>
      <c r="D11" s="1" t="s">
        <v>147</v>
      </c>
      <c r="E11" s="1">
        <v>21</v>
      </c>
      <c r="F11" s="1" t="s">
        <v>492</v>
      </c>
      <c r="G11" s="1" t="s">
        <v>493</v>
      </c>
      <c r="H11" s="1">
        <v>1</v>
      </c>
      <c r="I11" s="1">
        <v>7</v>
      </c>
      <c r="J11" s="1">
        <v>69</v>
      </c>
      <c r="K11" s="1">
        <v>8</v>
      </c>
      <c r="L11" s="1">
        <v>0</v>
      </c>
      <c r="M11" s="1" t="s">
        <v>494</v>
      </c>
      <c r="N11" s="1" t="s">
        <v>459</v>
      </c>
      <c r="O11" s="1" t="s">
        <v>202</v>
      </c>
      <c r="P11" s="1">
        <v>21</v>
      </c>
      <c r="Q11" s="1">
        <v>1</v>
      </c>
      <c r="R11" s="1">
        <v>7</v>
      </c>
      <c r="S11" s="1">
        <v>69</v>
      </c>
      <c r="T11" s="1">
        <v>8</v>
      </c>
      <c r="U11" s="1">
        <v>0</v>
      </c>
      <c r="V11" s="1">
        <v>3</v>
      </c>
      <c r="W11" s="1" t="s">
        <v>589</v>
      </c>
      <c r="X11" s="1" t="str">
        <f t="shared" si="0"/>
        <v>{21,1,7,69,8,0,3}</v>
      </c>
    </row>
    <row r="12" spans="2:24" x14ac:dyDescent="0.15">
      <c r="B12" s="1">
        <v>9</v>
      </c>
      <c r="C12" s="1" t="s">
        <v>148</v>
      </c>
      <c r="D12" s="1" t="s">
        <v>495</v>
      </c>
      <c r="E12" s="1">
        <v>25</v>
      </c>
      <c r="F12" s="1" t="s">
        <v>477</v>
      </c>
      <c r="G12" s="1" t="s">
        <v>478</v>
      </c>
      <c r="H12" s="1">
        <v>0</v>
      </c>
      <c r="I12" s="1">
        <v>0</v>
      </c>
      <c r="J12" s="1">
        <v>75</v>
      </c>
      <c r="K12" s="1">
        <v>21</v>
      </c>
      <c r="L12" s="1">
        <v>-100</v>
      </c>
      <c r="M12" s="1" t="s">
        <v>496</v>
      </c>
      <c r="N12" s="1" t="s">
        <v>480</v>
      </c>
      <c r="O12" s="1" t="s">
        <v>497</v>
      </c>
      <c r="P12" s="1">
        <v>25</v>
      </c>
      <c r="Q12" s="1">
        <v>0</v>
      </c>
      <c r="R12" s="1">
        <v>0</v>
      </c>
      <c r="S12" s="1">
        <v>75</v>
      </c>
      <c r="T12" s="1">
        <v>21</v>
      </c>
      <c r="U12" s="1">
        <v>100</v>
      </c>
      <c r="V12" s="1">
        <v>4</v>
      </c>
      <c r="W12" s="1" t="s">
        <v>593</v>
      </c>
      <c r="X12" s="1" t="str">
        <f t="shared" si="0"/>
        <v>{25,0,0,75,21,100,4}</v>
      </c>
    </row>
    <row r="13" spans="2:24" x14ac:dyDescent="0.15">
      <c r="B13" s="1">
        <v>10</v>
      </c>
      <c r="C13" s="1" t="s">
        <v>153</v>
      </c>
      <c r="D13" s="1" t="s">
        <v>155</v>
      </c>
      <c r="E13" s="1">
        <v>32</v>
      </c>
      <c r="F13" s="1" t="s">
        <v>498</v>
      </c>
      <c r="G13" s="1" t="s">
        <v>499</v>
      </c>
      <c r="H13" s="1">
        <v>5</v>
      </c>
      <c r="I13" s="1">
        <v>19</v>
      </c>
      <c r="J13" s="1">
        <v>85</v>
      </c>
      <c r="K13" s="1">
        <v>15</v>
      </c>
      <c r="L13" s="1">
        <v>10</v>
      </c>
      <c r="M13" s="1" t="s">
        <v>500</v>
      </c>
      <c r="N13" s="1" t="s">
        <v>468</v>
      </c>
      <c r="O13" s="1" t="s">
        <v>202</v>
      </c>
      <c r="P13" s="1">
        <v>32</v>
      </c>
      <c r="Q13" s="1">
        <v>5</v>
      </c>
      <c r="R13" s="1">
        <v>19</v>
      </c>
      <c r="S13" s="1">
        <v>85</v>
      </c>
      <c r="T13" s="1">
        <v>15</v>
      </c>
      <c r="U13" s="1">
        <v>10</v>
      </c>
      <c r="V13" s="1">
        <v>5</v>
      </c>
      <c r="W13" s="1" t="s">
        <v>592</v>
      </c>
      <c r="X13" s="1" t="str">
        <f t="shared" si="0"/>
        <v>{32,5,19,85,15,10,5}</v>
      </c>
    </row>
    <row r="14" spans="2:24" x14ac:dyDescent="0.15">
      <c r="B14" s="1">
        <v>11</v>
      </c>
      <c r="C14" s="1" t="s">
        <v>157</v>
      </c>
      <c r="D14" s="1" t="s">
        <v>501</v>
      </c>
      <c r="E14" s="1">
        <v>30</v>
      </c>
      <c r="F14" s="1" t="s">
        <v>502</v>
      </c>
      <c r="G14" s="1" t="s">
        <v>503</v>
      </c>
      <c r="H14" s="1">
        <v>3</v>
      </c>
      <c r="I14" s="1">
        <v>15</v>
      </c>
      <c r="J14" s="1">
        <v>78</v>
      </c>
      <c r="K14" s="1">
        <v>20</v>
      </c>
      <c r="L14" s="1">
        <v>20</v>
      </c>
      <c r="M14" s="1" t="s">
        <v>504</v>
      </c>
      <c r="N14" s="1" t="s">
        <v>459</v>
      </c>
      <c r="O14" s="1" t="s">
        <v>202</v>
      </c>
      <c r="P14" s="1">
        <v>30</v>
      </c>
      <c r="Q14" s="1">
        <v>3</v>
      </c>
      <c r="R14" s="1">
        <v>15</v>
      </c>
      <c r="S14" s="1">
        <v>78</v>
      </c>
      <c r="T14" s="1">
        <v>20</v>
      </c>
      <c r="U14" s="1">
        <v>20</v>
      </c>
      <c r="V14" s="1">
        <v>3</v>
      </c>
      <c r="W14" s="1" t="s">
        <v>589</v>
      </c>
      <c r="X14" s="1" t="str">
        <f t="shared" si="0"/>
        <v>{30,3,15,78,20,20,3}</v>
      </c>
    </row>
    <row r="15" spans="2:24" x14ac:dyDescent="0.15">
      <c r="B15" s="1">
        <v>12</v>
      </c>
      <c r="C15" s="1" t="s">
        <v>161</v>
      </c>
      <c r="D15" s="1" t="s">
        <v>505</v>
      </c>
      <c r="E15" s="1">
        <v>25</v>
      </c>
      <c r="F15" s="1" t="s">
        <v>477</v>
      </c>
      <c r="G15" s="1" t="s">
        <v>478</v>
      </c>
      <c r="H15" s="1">
        <v>0</v>
      </c>
      <c r="I15" s="1">
        <v>0</v>
      </c>
      <c r="J15" s="1">
        <v>100</v>
      </c>
      <c r="K15" s="1">
        <v>20</v>
      </c>
      <c r="L15" s="1">
        <v>0</v>
      </c>
      <c r="M15" s="1" t="s">
        <v>506</v>
      </c>
      <c r="N15" s="1" t="s">
        <v>459</v>
      </c>
      <c r="O15" s="1" t="s">
        <v>507</v>
      </c>
      <c r="P15" s="1">
        <v>25</v>
      </c>
      <c r="Q15" s="1">
        <v>0</v>
      </c>
      <c r="R15" s="1">
        <v>0</v>
      </c>
      <c r="S15" s="1">
        <v>100</v>
      </c>
      <c r="T15" s="1">
        <v>20</v>
      </c>
      <c r="U15" s="1">
        <v>0</v>
      </c>
      <c r="V15" s="1">
        <v>3</v>
      </c>
      <c r="W15" s="1" t="s">
        <v>589</v>
      </c>
      <c r="X15" s="1" t="str">
        <f t="shared" si="0"/>
        <v>{25,0,0,100,20,0,3}</v>
      </c>
    </row>
    <row r="16" spans="2:24" x14ac:dyDescent="0.15">
      <c r="B16" s="1">
        <v>13</v>
      </c>
      <c r="C16" s="1" t="s">
        <v>166</v>
      </c>
      <c r="D16" s="1" t="s">
        <v>168</v>
      </c>
      <c r="E16" s="1">
        <v>25</v>
      </c>
      <c r="F16" s="1" t="s">
        <v>477</v>
      </c>
      <c r="G16" s="1" t="s">
        <v>478</v>
      </c>
      <c r="H16" s="1">
        <v>0</v>
      </c>
      <c r="I16" s="1">
        <v>0</v>
      </c>
      <c r="J16" s="1">
        <v>75</v>
      </c>
      <c r="K16" s="1">
        <v>39</v>
      </c>
      <c r="L16" s="1">
        <v>100</v>
      </c>
      <c r="M16" s="1" t="s">
        <v>519</v>
      </c>
      <c r="N16" s="1" t="s">
        <v>480</v>
      </c>
      <c r="O16" s="1" t="s">
        <v>520</v>
      </c>
      <c r="P16" s="1">
        <v>25</v>
      </c>
      <c r="Q16" s="1">
        <v>0</v>
      </c>
      <c r="R16" s="1">
        <v>0</v>
      </c>
      <c r="S16" s="1">
        <v>75</v>
      </c>
      <c r="T16" s="1">
        <v>39</v>
      </c>
      <c r="U16" s="1">
        <v>100</v>
      </c>
      <c r="V16" s="1">
        <v>4</v>
      </c>
      <c r="W16" s="1" t="s">
        <v>593</v>
      </c>
      <c r="X16" s="1" t="str">
        <f t="shared" si="0"/>
        <v>{25,0,0,75,39,100,4}</v>
      </c>
    </row>
    <row r="17" spans="2:24" x14ac:dyDescent="0.15">
      <c r="B17" s="1">
        <v>14</v>
      </c>
      <c r="C17" s="1" t="s">
        <v>170</v>
      </c>
      <c r="D17" s="1" t="s">
        <v>521</v>
      </c>
      <c r="E17" s="1">
        <v>35</v>
      </c>
      <c r="F17" s="1" t="s">
        <v>522</v>
      </c>
      <c r="G17" s="1" t="s">
        <v>523</v>
      </c>
      <c r="H17" s="1">
        <v>3</v>
      </c>
      <c r="I17" s="1">
        <v>18</v>
      </c>
      <c r="J17" s="1">
        <v>80</v>
      </c>
      <c r="K17" s="1">
        <v>50</v>
      </c>
      <c r="L17" s="1">
        <v>20</v>
      </c>
      <c r="M17" s="1" t="s">
        <v>524</v>
      </c>
      <c r="N17" s="1" t="s">
        <v>468</v>
      </c>
      <c r="O17" s="1" t="s">
        <v>202</v>
      </c>
      <c r="P17" s="1">
        <v>35</v>
      </c>
      <c r="Q17" s="1">
        <v>3</v>
      </c>
      <c r="R17" s="1">
        <v>18</v>
      </c>
      <c r="S17" s="1">
        <v>80</v>
      </c>
      <c r="T17" s="1">
        <v>50</v>
      </c>
      <c r="U17" s="1">
        <v>20</v>
      </c>
      <c r="V17" s="1">
        <v>5</v>
      </c>
      <c r="W17" s="1" t="s">
        <v>592</v>
      </c>
      <c r="X17" s="1" t="str">
        <f t="shared" si="0"/>
        <v>{35,3,18,80,50,20,5}</v>
      </c>
    </row>
    <row r="18" spans="2:24" x14ac:dyDescent="0.15">
      <c r="B18" s="1">
        <v>15</v>
      </c>
      <c r="C18" s="1" t="s">
        <v>174</v>
      </c>
      <c r="D18" s="1" t="s">
        <v>525</v>
      </c>
      <c r="E18" s="1">
        <v>73</v>
      </c>
      <c r="F18" s="1" t="s">
        <v>202</v>
      </c>
      <c r="G18" s="1" t="s">
        <v>202</v>
      </c>
      <c r="J18" s="1">
        <v>80</v>
      </c>
      <c r="K18" s="1">
        <v>91</v>
      </c>
      <c r="L18" s="1">
        <v>0</v>
      </c>
      <c r="M18" s="1" t="s">
        <v>526</v>
      </c>
      <c r="N18" s="1" t="s">
        <v>527</v>
      </c>
      <c r="O18" s="1" t="s">
        <v>528</v>
      </c>
      <c r="P18" s="1">
        <v>73</v>
      </c>
      <c r="Q18" s="1">
        <v>0</v>
      </c>
      <c r="R18" s="1">
        <v>0</v>
      </c>
      <c r="S18" s="1">
        <v>80</v>
      </c>
      <c r="T18" s="1">
        <v>91</v>
      </c>
      <c r="U18" s="1">
        <v>0</v>
      </c>
      <c r="V18" s="1">
        <v>1</v>
      </c>
      <c r="W18" s="1" t="s">
        <v>590</v>
      </c>
      <c r="X18" s="1" t="str">
        <f t="shared" si="0"/>
        <v>{73,0,0,80,91,0,1}</v>
      </c>
    </row>
    <row r="19" spans="2:24" x14ac:dyDescent="0.15">
      <c r="B19" s="1">
        <v>16</v>
      </c>
      <c r="C19" s="1" t="s">
        <v>179</v>
      </c>
      <c r="D19" s="1" t="s">
        <v>529</v>
      </c>
      <c r="E19" s="1">
        <v>75</v>
      </c>
      <c r="F19" s="1" t="s">
        <v>530</v>
      </c>
      <c r="G19" s="1" t="s">
        <v>531</v>
      </c>
      <c r="H19" s="1">
        <v>5</v>
      </c>
      <c r="I19" s="1">
        <v>28</v>
      </c>
      <c r="J19" s="1">
        <v>75</v>
      </c>
      <c r="K19" s="1">
        <v>125</v>
      </c>
      <c r="L19" s="1">
        <v>33</v>
      </c>
      <c r="M19" s="1" t="s">
        <v>532</v>
      </c>
      <c r="N19" s="1" t="s">
        <v>459</v>
      </c>
      <c r="O19" s="1" t="s">
        <v>202</v>
      </c>
      <c r="P19" s="1">
        <v>75</v>
      </c>
      <c r="Q19" s="1">
        <v>5</v>
      </c>
      <c r="R19" s="1">
        <v>28</v>
      </c>
      <c r="S19" s="1">
        <v>75</v>
      </c>
      <c r="T19" s="1">
        <v>125</v>
      </c>
      <c r="U19" s="1">
        <v>33</v>
      </c>
      <c r="V19" s="1">
        <v>3</v>
      </c>
      <c r="W19" s="1" t="s">
        <v>589</v>
      </c>
      <c r="X19" s="1" t="str">
        <f t="shared" si="0"/>
        <v>{75,5,28,75,125,33,3}</v>
      </c>
    </row>
    <row r="20" spans="2:24" x14ac:dyDescent="0.15">
      <c r="B20" s="1">
        <v>17</v>
      </c>
      <c r="C20" s="1" t="s">
        <v>184</v>
      </c>
      <c r="D20" s="1" t="s">
        <v>533</v>
      </c>
      <c r="E20" s="1">
        <v>45</v>
      </c>
      <c r="F20" s="1" t="s">
        <v>534</v>
      </c>
      <c r="G20" s="1" t="s">
        <v>535</v>
      </c>
      <c r="H20" s="1">
        <v>2</v>
      </c>
      <c r="I20" s="1">
        <v>16</v>
      </c>
      <c r="J20" s="1">
        <v>75</v>
      </c>
      <c r="K20" s="1">
        <v>55</v>
      </c>
      <c r="L20" s="1">
        <v>0</v>
      </c>
      <c r="M20" s="1" t="s">
        <v>536</v>
      </c>
      <c r="N20" s="1" t="s">
        <v>468</v>
      </c>
      <c r="O20" s="1" t="s">
        <v>537</v>
      </c>
      <c r="P20" s="1">
        <v>45</v>
      </c>
      <c r="Q20" s="1">
        <v>2</v>
      </c>
      <c r="R20" s="1">
        <v>16</v>
      </c>
      <c r="S20" s="1">
        <v>75</v>
      </c>
      <c r="T20" s="1">
        <v>55</v>
      </c>
      <c r="U20" s="1">
        <v>0</v>
      </c>
      <c r="V20" s="1">
        <v>5</v>
      </c>
      <c r="W20" s="1" t="s">
        <v>592</v>
      </c>
      <c r="X20" s="1" t="str">
        <f t="shared" si="0"/>
        <v>{45,2,16,75,55,0,5}</v>
      </c>
    </row>
    <row r="21" spans="2:24" x14ac:dyDescent="0.15">
      <c r="B21" s="1">
        <v>18</v>
      </c>
      <c r="C21" s="1" t="s">
        <v>188</v>
      </c>
      <c r="D21" s="1" t="s">
        <v>538</v>
      </c>
      <c r="E21" s="1">
        <v>76</v>
      </c>
      <c r="F21" s="1" t="s">
        <v>539</v>
      </c>
      <c r="G21" s="1" t="s">
        <v>540</v>
      </c>
      <c r="H21" s="1">
        <v>5</v>
      </c>
      <c r="I21" s="1">
        <v>20</v>
      </c>
      <c r="J21" s="1">
        <v>80</v>
      </c>
      <c r="K21" s="1">
        <v>120</v>
      </c>
      <c r="L21" s="1">
        <v>50</v>
      </c>
      <c r="M21" s="1" t="s">
        <v>541</v>
      </c>
      <c r="N21" s="1" t="s">
        <v>468</v>
      </c>
      <c r="O21" s="1" t="s">
        <v>542</v>
      </c>
      <c r="P21" s="1">
        <v>76</v>
      </c>
      <c r="Q21" s="1">
        <v>5</v>
      </c>
      <c r="R21" s="1">
        <v>20</v>
      </c>
      <c r="S21" s="1">
        <v>80</v>
      </c>
      <c r="T21" s="1">
        <v>120</v>
      </c>
      <c r="U21" s="1">
        <v>50</v>
      </c>
      <c r="V21" s="1">
        <v>5</v>
      </c>
      <c r="W21" s="1" t="s">
        <v>592</v>
      </c>
      <c r="X21" s="1" t="str">
        <f t="shared" si="0"/>
        <v>{76,5,20,80,120,50,5}</v>
      </c>
    </row>
    <row r="22" spans="2:24" x14ac:dyDescent="0.15">
      <c r="B22" s="1">
        <v>19</v>
      </c>
      <c r="C22" s="1" t="s">
        <v>193</v>
      </c>
      <c r="D22" s="1" t="s">
        <v>543</v>
      </c>
      <c r="E22" s="1">
        <v>42</v>
      </c>
      <c r="F22" s="1" t="s">
        <v>544</v>
      </c>
      <c r="G22" s="1" t="s">
        <v>545</v>
      </c>
      <c r="H22" s="1">
        <v>4</v>
      </c>
      <c r="I22" s="1">
        <v>24</v>
      </c>
      <c r="J22" s="1">
        <v>75</v>
      </c>
      <c r="K22" s="1">
        <v>110</v>
      </c>
      <c r="L22" s="1">
        <v>0</v>
      </c>
      <c r="M22" s="1" t="s">
        <v>546</v>
      </c>
      <c r="N22" s="1" t="s">
        <v>547</v>
      </c>
      <c r="O22" s="1" t="s">
        <v>202</v>
      </c>
      <c r="P22" s="1">
        <v>42</v>
      </c>
      <c r="Q22" s="1">
        <v>4</v>
      </c>
      <c r="R22" s="1">
        <v>24</v>
      </c>
      <c r="S22" s="1">
        <v>75</v>
      </c>
      <c r="T22" s="1">
        <v>110</v>
      </c>
      <c r="U22" s="1">
        <v>0</v>
      </c>
      <c r="V22" s="1">
        <v>4</v>
      </c>
      <c r="W22" s="1" t="s">
        <v>597</v>
      </c>
      <c r="X22" s="1" t="str">
        <f t="shared" si="0"/>
        <v>{42,4,24,75,110,0,4}</v>
      </c>
    </row>
    <row r="23" spans="2:24" x14ac:dyDescent="0.15">
      <c r="B23" s="1">
        <v>20</v>
      </c>
      <c r="C23" s="1" t="s">
        <v>197</v>
      </c>
      <c r="D23" s="1" t="s">
        <v>548</v>
      </c>
      <c r="E23" s="1">
        <v>90</v>
      </c>
      <c r="F23" s="1" t="s">
        <v>549</v>
      </c>
      <c r="G23" s="1" t="s">
        <v>550</v>
      </c>
      <c r="H23" s="1">
        <v>4</v>
      </c>
      <c r="I23" s="1">
        <v>40</v>
      </c>
      <c r="J23" s="1">
        <v>85</v>
      </c>
      <c r="K23" s="1">
        <v>200</v>
      </c>
      <c r="L23" s="1">
        <v>33</v>
      </c>
      <c r="M23" s="1" t="s">
        <v>551</v>
      </c>
      <c r="N23" s="1" t="s">
        <v>459</v>
      </c>
      <c r="O23" s="1" t="s">
        <v>202</v>
      </c>
      <c r="P23" s="1">
        <v>90</v>
      </c>
      <c r="Q23" s="1">
        <v>4</v>
      </c>
      <c r="R23" s="1">
        <v>40</v>
      </c>
      <c r="S23" s="1">
        <v>85</v>
      </c>
      <c r="T23" s="1">
        <v>200</v>
      </c>
      <c r="U23" s="1">
        <v>33</v>
      </c>
      <c r="V23" s="1">
        <v>3</v>
      </c>
      <c r="W23" s="1" t="s">
        <v>589</v>
      </c>
      <c r="X23" s="1" t="str">
        <f t="shared" si="0"/>
        <v>{90,4,40,85,200,33,3}</v>
      </c>
    </row>
    <row r="24" spans="2:24" x14ac:dyDescent="0.15">
      <c r="B24" s="1">
        <v>21</v>
      </c>
      <c r="C24" s="1" t="s">
        <v>201</v>
      </c>
      <c r="D24" s="1" t="s">
        <v>204</v>
      </c>
      <c r="E24" s="1">
        <v>97</v>
      </c>
      <c r="F24" s="1" t="s">
        <v>552</v>
      </c>
      <c r="G24" s="1" t="s">
        <v>553</v>
      </c>
      <c r="H24" s="1">
        <v>7</v>
      </c>
      <c r="I24" s="1">
        <v>37</v>
      </c>
      <c r="J24" s="1">
        <v>85</v>
      </c>
      <c r="K24" s="1">
        <v>250</v>
      </c>
      <c r="L24" s="1">
        <v>25</v>
      </c>
      <c r="M24" s="1" t="s">
        <v>554</v>
      </c>
      <c r="N24" s="1" t="s">
        <v>459</v>
      </c>
      <c r="O24" s="1" t="s">
        <v>555</v>
      </c>
      <c r="P24" s="1">
        <v>97</v>
      </c>
      <c r="Q24" s="1">
        <v>7</v>
      </c>
      <c r="R24" s="1">
        <v>37</v>
      </c>
      <c r="S24" s="1">
        <v>85</v>
      </c>
      <c r="T24" s="1">
        <v>250</v>
      </c>
      <c r="U24" s="1">
        <v>25</v>
      </c>
      <c r="V24" s="1">
        <v>3</v>
      </c>
      <c r="W24" s="1" t="s">
        <v>589</v>
      </c>
      <c r="X24" s="1" t="str">
        <f t="shared" si="0"/>
        <v>{97,7,37,85,250,25,3}</v>
      </c>
    </row>
    <row r="25" spans="2:24" x14ac:dyDescent="0.15">
      <c r="B25" s="1">
        <v>22</v>
      </c>
      <c r="C25" s="1" t="s">
        <v>206</v>
      </c>
      <c r="D25" s="1" t="s">
        <v>208</v>
      </c>
      <c r="E25" s="1">
        <v>55</v>
      </c>
      <c r="F25" s="1" t="s">
        <v>556</v>
      </c>
      <c r="G25" s="1" t="s">
        <v>557</v>
      </c>
      <c r="H25" s="1">
        <v>2</v>
      </c>
      <c r="I25" s="1">
        <v>18</v>
      </c>
      <c r="J25" s="1">
        <v>85</v>
      </c>
      <c r="K25" s="1">
        <v>255</v>
      </c>
      <c r="L25" s="1">
        <v>18</v>
      </c>
      <c r="M25" s="1" t="s">
        <v>558</v>
      </c>
      <c r="N25" s="1" t="s">
        <v>459</v>
      </c>
      <c r="O25" s="1" t="s">
        <v>559</v>
      </c>
      <c r="P25" s="1">
        <v>55</v>
      </c>
      <c r="Q25" s="1">
        <v>2</v>
      </c>
      <c r="R25" s="1">
        <v>18</v>
      </c>
      <c r="S25" s="1">
        <v>85</v>
      </c>
      <c r="T25" s="1">
        <v>255</v>
      </c>
      <c r="U25" s="1">
        <v>18</v>
      </c>
      <c r="V25" s="1">
        <v>3</v>
      </c>
      <c r="W25" s="1" t="s">
        <v>589</v>
      </c>
      <c r="X25" s="1" t="str">
        <f t="shared" si="0"/>
        <v>{55,2,18,85,255,18,3}</v>
      </c>
    </row>
    <row r="26" spans="2:24" x14ac:dyDescent="0.15">
      <c r="B26" s="1">
        <v>23</v>
      </c>
      <c r="C26" s="1" t="s">
        <v>211</v>
      </c>
      <c r="D26" s="1" t="s">
        <v>560</v>
      </c>
      <c r="E26" s="1">
        <v>115</v>
      </c>
      <c r="F26" s="1" t="s">
        <v>561</v>
      </c>
      <c r="G26" s="1" t="s">
        <v>562</v>
      </c>
      <c r="H26" s="1">
        <v>10</v>
      </c>
      <c r="I26" s="1">
        <v>50</v>
      </c>
      <c r="J26" s="1">
        <v>85</v>
      </c>
      <c r="K26" s="1">
        <v>255</v>
      </c>
      <c r="L26" s="1">
        <v>10</v>
      </c>
      <c r="M26" s="1" t="s">
        <v>563</v>
      </c>
      <c r="N26" s="1" t="s">
        <v>459</v>
      </c>
      <c r="O26" s="1" t="s">
        <v>460</v>
      </c>
      <c r="P26" s="1">
        <v>115</v>
      </c>
      <c r="Q26" s="1">
        <v>10</v>
      </c>
      <c r="R26" s="1">
        <v>50</v>
      </c>
      <c r="S26" s="1">
        <v>85</v>
      </c>
      <c r="T26" s="1">
        <v>255</v>
      </c>
      <c r="U26" s="1">
        <v>10</v>
      </c>
      <c r="V26" s="1">
        <v>3</v>
      </c>
      <c r="W26" s="1" t="s">
        <v>589</v>
      </c>
      <c r="X26" s="1" t="str">
        <f t="shared" si="0"/>
        <v>{115,10,50,85,255,10,3}</v>
      </c>
    </row>
    <row r="27" spans="2:24" x14ac:dyDescent="0.15">
      <c r="B27" s="1">
        <v>24</v>
      </c>
      <c r="C27" s="1" t="s">
        <v>216</v>
      </c>
      <c r="D27" s="1" t="s">
        <v>564</v>
      </c>
      <c r="E27" s="1">
        <v>132</v>
      </c>
      <c r="F27" s="1" t="s">
        <v>565</v>
      </c>
      <c r="G27" s="1" t="s">
        <v>566</v>
      </c>
      <c r="H27" s="1">
        <v>7</v>
      </c>
      <c r="I27" s="1">
        <v>50</v>
      </c>
      <c r="J27" s="1">
        <v>100</v>
      </c>
      <c r="K27" s="1">
        <v>255</v>
      </c>
      <c r="L27" s="1">
        <v>0</v>
      </c>
      <c r="M27" s="1" t="s">
        <v>567</v>
      </c>
      <c r="N27" s="1" t="s">
        <v>468</v>
      </c>
      <c r="O27" s="1" t="s">
        <v>202</v>
      </c>
      <c r="P27" s="1">
        <v>132</v>
      </c>
      <c r="Q27" s="1">
        <v>7</v>
      </c>
      <c r="R27" s="1">
        <v>50</v>
      </c>
      <c r="S27" s="1">
        <v>100</v>
      </c>
      <c r="T27" s="1">
        <v>255</v>
      </c>
      <c r="U27" s="1">
        <v>0</v>
      </c>
      <c r="V27" s="1">
        <v>5</v>
      </c>
      <c r="W27" s="1" t="s">
        <v>592</v>
      </c>
      <c r="X27" s="1" t="str">
        <f t="shared" si="0"/>
        <v>{132,7,50,100,255,0,5}</v>
      </c>
    </row>
    <row r="28" spans="2:24" x14ac:dyDescent="0.15">
      <c r="B28" s="1">
        <v>25</v>
      </c>
      <c r="C28" s="1" t="s">
        <v>220</v>
      </c>
      <c r="D28" s="1" t="s">
        <v>222</v>
      </c>
      <c r="E28" s="1">
        <v>145</v>
      </c>
      <c r="F28" s="1" t="s">
        <v>568</v>
      </c>
      <c r="G28" s="1" t="s">
        <v>569</v>
      </c>
      <c r="H28" s="1">
        <v>8</v>
      </c>
      <c r="I28" s="1">
        <v>60</v>
      </c>
      <c r="J28" s="1">
        <v>100</v>
      </c>
      <c r="K28" s="1">
        <v>255</v>
      </c>
      <c r="L28" s="1">
        <v>90</v>
      </c>
      <c r="M28" s="1" t="s">
        <v>567</v>
      </c>
      <c r="N28" s="1" t="s">
        <v>465</v>
      </c>
      <c r="O28" s="1" t="s">
        <v>570</v>
      </c>
      <c r="P28" s="1">
        <v>145</v>
      </c>
      <c r="Q28" s="1">
        <v>8</v>
      </c>
      <c r="R28" s="1">
        <v>60</v>
      </c>
      <c r="S28" s="1">
        <v>100</v>
      </c>
      <c r="T28" s="1">
        <v>255</v>
      </c>
      <c r="U28" s="1">
        <v>90</v>
      </c>
      <c r="V28" s="1">
        <v>2</v>
      </c>
      <c r="W28" s="1" t="s">
        <v>598</v>
      </c>
      <c r="X28" s="1" t="str">
        <f t="shared" si="0"/>
        <v>{145,8,60,100,255,90,2}</v>
      </c>
    </row>
    <row r="30" spans="2:24" x14ac:dyDescent="0.15">
      <c r="K30" s="1">
        <v>7</v>
      </c>
      <c r="L30" s="1" t="s">
        <v>578</v>
      </c>
      <c r="N30" s="1">
        <v>0</v>
      </c>
      <c r="O30" s="1" t="s">
        <v>571</v>
      </c>
    </row>
    <row r="31" spans="2:24" x14ac:dyDescent="0.15">
      <c r="K31" s="1">
        <v>6</v>
      </c>
      <c r="L31" s="1" t="s">
        <v>576</v>
      </c>
      <c r="N31" s="1">
        <v>1</v>
      </c>
      <c r="O31" s="1" t="s">
        <v>572</v>
      </c>
      <c r="V31" s="1">
        <v>1</v>
      </c>
      <c r="W31" s="1" t="s">
        <v>594</v>
      </c>
    </row>
    <row r="32" spans="2:24" x14ac:dyDescent="0.15">
      <c r="K32" s="1">
        <v>5</v>
      </c>
      <c r="L32" s="1" t="s">
        <v>577</v>
      </c>
      <c r="N32" s="1">
        <v>2</v>
      </c>
      <c r="O32" s="1" t="s">
        <v>573</v>
      </c>
      <c r="V32" s="1">
        <v>2</v>
      </c>
      <c r="W32" s="1" t="s">
        <v>595</v>
      </c>
    </row>
    <row r="33" spans="11:23" x14ac:dyDescent="0.15">
      <c r="K33" s="1">
        <v>4</v>
      </c>
      <c r="L33" s="1" t="s">
        <v>579</v>
      </c>
      <c r="N33" s="1">
        <v>3</v>
      </c>
      <c r="O33" s="1" t="s">
        <v>574</v>
      </c>
      <c r="V33" s="1">
        <v>4</v>
      </c>
      <c r="W33" s="1" t="s">
        <v>596</v>
      </c>
    </row>
    <row r="34" spans="11:23" x14ac:dyDescent="0.15">
      <c r="K34" s="1">
        <v>3</v>
      </c>
      <c r="L34" s="1" t="s">
        <v>580</v>
      </c>
      <c r="N34" s="1">
        <v>4</v>
      </c>
      <c r="O34" s="1" t="s">
        <v>575</v>
      </c>
      <c r="W34" s="1" t="s">
        <v>599</v>
      </c>
    </row>
    <row r="35" spans="11:23" x14ac:dyDescent="0.15">
      <c r="K35" s="1">
        <v>2</v>
      </c>
      <c r="N35" s="1">
        <v>5</v>
      </c>
    </row>
    <row r="36" spans="11:23" x14ac:dyDescent="0.15">
      <c r="K36" s="1">
        <v>1</v>
      </c>
      <c r="N36" s="1">
        <v>6</v>
      </c>
    </row>
    <row r="37" spans="11:23" x14ac:dyDescent="0.15">
      <c r="K37" s="1">
        <v>0</v>
      </c>
      <c r="N37" s="1">
        <v>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"/>
  <sheetViews>
    <sheetView tabSelected="1" workbookViewId="0">
      <selection activeCell="D18" sqref="D18:D29"/>
    </sheetView>
  </sheetViews>
  <sheetFormatPr defaultRowHeight="13.5" x14ac:dyDescent="0.15"/>
  <sheetData>
    <row r="2" spans="1:4" x14ac:dyDescent="0.15">
      <c r="A2" t="s">
        <v>601</v>
      </c>
      <c r="B2">
        <v>10</v>
      </c>
      <c r="C2">
        <v>5</v>
      </c>
      <c r="D2">
        <f>D1+C2</f>
        <v>5</v>
      </c>
    </row>
    <row r="3" spans="1:4" x14ac:dyDescent="0.15">
      <c r="A3" t="s">
        <v>602</v>
      </c>
      <c r="B3">
        <v>10</v>
      </c>
      <c r="C3">
        <v>5</v>
      </c>
      <c r="D3">
        <f t="shared" ref="D3:D15" si="0">D2+C3</f>
        <v>10</v>
      </c>
    </row>
    <row r="4" spans="1:4" x14ac:dyDescent="0.15">
      <c r="A4" t="s">
        <v>603</v>
      </c>
      <c r="B4">
        <v>10</v>
      </c>
      <c r="C4">
        <v>10</v>
      </c>
      <c r="D4">
        <f t="shared" si="0"/>
        <v>20</v>
      </c>
    </row>
    <row r="5" spans="1:4" x14ac:dyDescent="0.15">
      <c r="A5" t="s">
        <v>604</v>
      </c>
      <c r="B5">
        <v>10</v>
      </c>
      <c r="C5">
        <v>5</v>
      </c>
      <c r="D5">
        <f t="shared" si="0"/>
        <v>25</v>
      </c>
    </row>
    <row r="6" spans="1:4" x14ac:dyDescent="0.15">
      <c r="A6" t="s">
        <v>65</v>
      </c>
      <c r="B6">
        <v>10</v>
      </c>
      <c r="C6">
        <v>10</v>
      </c>
      <c r="D6">
        <f t="shared" si="0"/>
        <v>35</v>
      </c>
    </row>
    <row r="7" spans="1:4" x14ac:dyDescent="0.15">
      <c r="A7" t="s">
        <v>605</v>
      </c>
      <c r="B7">
        <v>5</v>
      </c>
      <c r="C7">
        <v>5</v>
      </c>
      <c r="D7">
        <f t="shared" si="0"/>
        <v>40</v>
      </c>
    </row>
    <row r="8" spans="1:4" x14ac:dyDescent="0.15">
      <c r="A8" t="s">
        <v>606</v>
      </c>
      <c r="B8">
        <v>10</v>
      </c>
      <c r="C8">
        <v>10</v>
      </c>
      <c r="D8">
        <f t="shared" si="0"/>
        <v>50</v>
      </c>
    </row>
    <row r="9" spans="1:4" x14ac:dyDescent="0.15">
      <c r="A9" t="s">
        <v>607</v>
      </c>
      <c r="B9">
        <v>10</v>
      </c>
      <c r="C9">
        <v>10</v>
      </c>
      <c r="D9">
        <f t="shared" si="0"/>
        <v>60</v>
      </c>
    </row>
    <row r="10" spans="1:4" x14ac:dyDescent="0.15">
      <c r="A10" t="s">
        <v>230</v>
      </c>
      <c r="B10">
        <v>10</v>
      </c>
      <c r="C10">
        <v>5</v>
      </c>
      <c r="D10">
        <f t="shared" si="0"/>
        <v>65</v>
      </c>
    </row>
    <row r="11" spans="1:4" x14ac:dyDescent="0.15">
      <c r="A11" t="s">
        <v>356</v>
      </c>
      <c r="B11">
        <v>10</v>
      </c>
      <c r="C11">
        <v>10</v>
      </c>
      <c r="D11">
        <f t="shared" si="0"/>
        <v>75</v>
      </c>
    </row>
    <row r="12" spans="1:4" x14ac:dyDescent="0.15">
      <c r="A12" t="s">
        <v>608</v>
      </c>
      <c r="B12">
        <v>10</v>
      </c>
      <c r="C12">
        <v>10</v>
      </c>
      <c r="D12">
        <f t="shared" si="0"/>
        <v>85</v>
      </c>
    </row>
    <row r="13" spans="1:4" x14ac:dyDescent="0.15">
      <c r="A13" t="s">
        <v>73</v>
      </c>
      <c r="B13">
        <v>5</v>
      </c>
      <c r="C13">
        <v>5</v>
      </c>
      <c r="D13">
        <f t="shared" si="0"/>
        <v>90</v>
      </c>
    </row>
    <row r="14" spans="1:4" x14ac:dyDescent="0.15">
      <c r="A14" t="s">
        <v>609</v>
      </c>
      <c r="B14">
        <v>4</v>
      </c>
      <c r="C14">
        <v>5</v>
      </c>
      <c r="D14">
        <f t="shared" si="0"/>
        <v>95</v>
      </c>
    </row>
    <row r="15" spans="1:4" x14ac:dyDescent="0.15">
      <c r="A15" t="s">
        <v>610</v>
      </c>
      <c r="B15">
        <v>4</v>
      </c>
      <c r="C15">
        <v>5</v>
      </c>
      <c r="D15">
        <f t="shared" si="0"/>
        <v>100</v>
      </c>
    </row>
    <row r="16" spans="1:4" x14ac:dyDescent="0.15">
      <c r="B16">
        <f>SUM(B2:B15)</f>
        <v>118</v>
      </c>
      <c r="C16">
        <f>SUM(C2:C15)</f>
        <v>100</v>
      </c>
    </row>
    <row r="18" spans="1:4" x14ac:dyDescent="0.15">
      <c r="A18" t="s">
        <v>611</v>
      </c>
      <c r="B18">
        <v>6</v>
      </c>
      <c r="C18">
        <v>5</v>
      </c>
      <c r="D18">
        <f>D17+C18</f>
        <v>5</v>
      </c>
    </row>
    <row r="19" spans="1:4" x14ac:dyDescent="0.15">
      <c r="A19" t="s">
        <v>612</v>
      </c>
      <c r="B19">
        <v>6</v>
      </c>
      <c r="C19">
        <v>5</v>
      </c>
      <c r="D19">
        <f t="shared" ref="D19:D29" si="1">D18+C19</f>
        <v>10</v>
      </c>
    </row>
    <row r="20" spans="1:4" x14ac:dyDescent="0.15">
      <c r="A20" t="s">
        <v>613</v>
      </c>
      <c r="B20">
        <v>5</v>
      </c>
      <c r="C20">
        <v>5</v>
      </c>
      <c r="D20">
        <f t="shared" si="1"/>
        <v>15</v>
      </c>
    </row>
    <row r="21" spans="1:4" x14ac:dyDescent="0.15">
      <c r="A21" t="s">
        <v>614</v>
      </c>
      <c r="B21">
        <v>5</v>
      </c>
      <c r="C21">
        <v>5</v>
      </c>
      <c r="D21">
        <f t="shared" si="1"/>
        <v>20</v>
      </c>
    </row>
    <row r="22" spans="1:4" x14ac:dyDescent="0.15">
      <c r="A22" t="s">
        <v>78</v>
      </c>
      <c r="B22">
        <v>15</v>
      </c>
      <c r="C22">
        <v>15</v>
      </c>
      <c r="D22">
        <f t="shared" si="1"/>
        <v>35</v>
      </c>
    </row>
    <row r="23" spans="1:4" x14ac:dyDescent="0.15">
      <c r="A23" t="s">
        <v>81</v>
      </c>
      <c r="B23">
        <v>8</v>
      </c>
      <c r="C23">
        <v>10</v>
      </c>
      <c r="D23">
        <f t="shared" si="1"/>
        <v>45</v>
      </c>
    </row>
    <row r="24" spans="1:4" x14ac:dyDescent="0.15">
      <c r="A24" t="s">
        <v>615</v>
      </c>
      <c r="B24">
        <v>7</v>
      </c>
      <c r="C24">
        <v>10</v>
      </c>
      <c r="D24">
        <f t="shared" si="1"/>
        <v>55</v>
      </c>
    </row>
    <row r="25" spans="1:4" x14ac:dyDescent="0.15">
      <c r="A25" t="s">
        <v>79</v>
      </c>
      <c r="B25">
        <v>5</v>
      </c>
      <c r="C25">
        <v>10</v>
      </c>
      <c r="D25">
        <f t="shared" si="1"/>
        <v>65</v>
      </c>
    </row>
    <row r="26" spans="1:4" x14ac:dyDescent="0.15">
      <c r="A26" t="s">
        <v>616</v>
      </c>
      <c r="B26">
        <v>9</v>
      </c>
      <c r="C26">
        <v>10</v>
      </c>
      <c r="D26">
        <f t="shared" si="1"/>
        <v>75</v>
      </c>
    </row>
    <row r="27" spans="1:4" x14ac:dyDescent="0.15">
      <c r="A27" t="s">
        <v>617</v>
      </c>
      <c r="B27">
        <v>9</v>
      </c>
      <c r="C27">
        <v>10</v>
      </c>
      <c r="D27">
        <f t="shared" si="1"/>
        <v>85</v>
      </c>
    </row>
    <row r="28" spans="1:4" x14ac:dyDescent="0.15">
      <c r="A28" t="s">
        <v>618</v>
      </c>
      <c r="B28">
        <v>6</v>
      </c>
      <c r="C28">
        <v>5</v>
      </c>
      <c r="D28">
        <f t="shared" si="1"/>
        <v>90</v>
      </c>
    </row>
    <row r="29" spans="1:4" x14ac:dyDescent="0.15">
      <c r="A29" t="s">
        <v>619</v>
      </c>
      <c r="B29">
        <v>5</v>
      </c>
      <c r="C29">
        <v>10</v>
      </c>
      <c r="D29">
        <f t="shared" si="1"/>
        <v>100</v>
      </c>
    </row>
    <row r="30" spans="1:4" x14ac:dyDescent="0.15">
      <c r="B30">
        <f>SUM(B18:B29)</f>
        <v>86</v>
      </c>
      <c r="C30">
        <f>SUM(C18:C29)</f>
        <v>100</v>
      </c>
    </row>
  </sheetData>
  <phoneticPr fontId="1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2019-01-21T07:42:59Z</dcterms:created>
  <dcterms:modified xsi:type="dcterms:W3CDTF">2019-01-21T07:43:09Z</dcterms:modified>
</cp:coreProperties>
</file>