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6" windowWidth="13380" windowHeight="7704"/>
  </bookViews>
  <sheets>
    <sheet name="Validation" sheetId="1" r:id="rId1"/>
    <sheet name="Headers" sheetId="2" r:id="rId2"/>
    <sheet name="Program" sheetId="3" r:id="rId3"/>
  </sheets>
  <calcPr calcId="145621"/>
</workbook>
</file>

<file path=xl/calcChain.xml><?xml version="1.0" encoding="utf-8"?>
<calcChain xmlns="http://schemas.openxmlformats.org/spreadsheetml/2006/main">
  <c r="S67" i="2" l="1"/>
  <c r="R67" i="2"/>
  <c r="Q67" i="2"/>
  <c r="S79" i="2"/>
  <c r="L79" i="2"/>
  <c r="R79" i="2" s="1"/>
  <c r="K79" i="2"/>
  <c r="Q79" i="2" s="1"/>
  <c r="J79" i="2"/>
  <c r="J78" i="2"/>
  <c r="S77" i="2"/>
  <c r="L77" i="2"/>
  <c r="R77" i="2" s="1"/>
  <c r="K77" i="2"/>
  <c r="Q77" i="2" s="1"/>
  <c r="J77" i="2"/>
  <c r="J76" i="2"/>
  <c r="S75" i="2"/>
  <c r="L75" i="2"/>
  <c r="R75" i="2" s="1"/>
  <c r="K75" i="2"/>
  <c r="Q75" i="2" s="1"/>
  <c r="J75" i="2"/>
  <c r="J74" i="2"/>
  <c r="S73" i="2"/>
  <c r="L73" i="2"/>
  <c r="R73" i="2" s="1"/>
  <c r="K73" i="2"/>
  <c r="Q73" i="2" s="1"/>
  <c r="J73" i="2"/>
  <c r="J72" i="2"/>
  <c r="S71" i="2"/>
  <c r="L71" i="2"/>
  <c r="R71" i="2" s="1"/>
  <c r="K71" i="2"/>
  <c r="Q71" i="2" s="1"/>
  <c r="J71" i="2"/>
  <c r="J70" i="2"/>
  <c r="S69" i="2"/>
  <c r="L69" i="2"/>
  <c r="R69" i="2" s="1"/>
  <c r="K69" i="2"/>
  <c r="Q69" i="2" s="1"/>
  <c r="J69" i="2"/>
  <c r="J68" i="2"/>
  <c r="L67" i="2"/>
  <c r="K67" i="2"/>
  <c r="J67" i="2"/>
  <c r="L66" i="2"/>
  <c r="K66" i="2"/>
  <c r="J66" i="2"/>
  <c r="S65" i="2"/>
  <c r="L65" i="2"/>
  <c r="R65" i="2" s="1"/>
  <c r="K65" i="2"/>
  <c r="Q65" i="2" s="1"/>
  <c r="J65" i="2"/>
  <c r="L64" i="2"/>
  <c r="K64" i="2"/>
  <c r="J64" i="2"/>
  <c r="S63" i="2"/>
  <c r="L63" i="2"/>
  <c r="R63" i="2" s="1"/>
  <c r="K63" i="2"/>
  <c r="Q63" i="2" s="1"/>
  <c r="J63" i="2"/>
  <c r="L62" i="2"/>
  <c r="K62" i="2"/>
  <c r="J62" i="2"/>
  <c r="L61" i="2"/>
  <c r="K61" i="2"/>
  <c r="Q61" i="2" s="1"/>
  <c r="J61" i="2"/>
  <c r="S61" i="2"/>
  <c r="R61" i="2"/>
  <c r="L60" i="2"/>
  <c r="K60" i="2"/>
  <c r="J60" i="2"/>
  <c r="L59" i="2"/>
  <c r="K59" i="2"/>
  <c r="J59" i="2"/>
  <c r="S59" i="2"/>
  <c r="R59" i="2"/>
  <c r="Q59" i="2"/>
  <c r="L58" i="2"/>
  <c r="K58" i="2"/>
  <c r="J58" i="2"/>
  <c r="S57" i="2"/>
  <c r="L57" i="2"/>
  <c r="R57" i="2" s="1"/>
  <c r="K57" i="2"/>
  <c r="Q57" i="2" s="1"/>
  <c r="J57" i="2"/>
  <c r="L56" i="2"/>
  <c r="K56" i="2"/>
  <c r="J56" i="2"/>
  <c r="S55" i="2"/>
  <c r="L55" i="2"/>
  <c r="R55" i="2" s="1"/>
  <c r="K55" i="2"/>
  <c r="Q55" i="2" s="1"/>
  <c r="J55" i="2"/>
  <c r="L54" i="2"/>
  <c r="K54" i="2"/>
  <c r="J54" i="2"/>
  <c r="S53" i="2"/>
  <c r="L53" i="2"/>
  <c r="R53" i="2" s="1"/>
  <c r="K53" i="2"/>
  <c r="Q53" i="2" s="1"/>
  <c r="J53" i="2"/>
  <c r="L52" i="2"/>
  <c r="K52" i="2"/>
  <c r="J52" i="2"/>
  <c r="S51" i="2"/>
  <c r="Q51" i="2"/>
  <c r="L51" i="2"/>
  <c r="R51" i="2" s="1"/>
  <c r="K51" i="2"/>
  <c r="J51" i="2"/>
  <c r="L50" i="2"/>
  <c r="K50" i="2"/>
  <c r="J50" i="2"/>
  <c r="S49" i="2"/>
  <c r="R49" i="2"/>
  <c r="L49" i="2"/>
  <c r="K49" i="2"/>
  <c r="Q49" i="2" s="1"/>
  <c r="J49" i="2"/>
  <c r="L48" i="2"/>
  <c r="K48" i="2"/>
  <c r="J48" i="2"/>
  <c r="S47" i="2"/>
  <c r="L47" i="2"/>
  <c r="R47" i="2" s="1"/>
  <c r="K47" i="2"/>
  <c r="Q47" i="2" s="1"/>
  <c r="J47" i="2"/>
  <c r="L46" i="2"/>
  <c r="K46" i="2"/>
  <c r="J46" i="2"/>
  <c r="S45" i="2"/>
  <c r="L45" i="2"/>
  <c r="R45" i="2" s="1"/>
  <c r="K45" i="2"/>
  <c r="Q45" i="2" s="1"/>
  <c r="J45" i="2"/>
  <c r="L44" i="2"/>
  <c r="K44" i="2"/>
  <c r="J44" i="2"/>
  <c r="S43" i="2"/>
  <c r="L43" i="2"/>
  <c r="R43" i="2" s="1"/>
  <c r="K43" i="2"/>
  <c r="Q43" i="2" s="1"/>
  <c r="J43" i="2"/>
  <c r="L42" i="2"/>
  <c r="K42" i="2"/>
  <c r="J42" i="2"/>
  <c r="S41" i="2"/>
  <c r="L41" i="2"/>
  <c r="R41" i="2" s="1"/>
  <c r="K41" i="2"/>
  <c r="Q41" i="2" s="1"/>
  <c r="J41" i="2"/>
  <c r="L40" i="2"/>
  <c r="K40" i="2"/>
  <c r="J40" i="2"/>
  <c r="S39" i="2"/>
  <c r="L39" i="2"/>
  <c r="R39" i="2" s="1"/>
  <c r="K39" i="2"/>
  <c r="Q39" i="2" s="1"/>
  <c r="J39" i="2"/>
  <c r="L38" i="2"/>
  <c r="K38" i="2"/>
  <c r="J38" i="2"/>
  <c r="S37" i="2"/>
  <c r="L37" i="2"/>
  <c r="R37" i="2" s="1"/>
  <c r="K37" i="2"/>
  <c r="Q37" i="2" s="1"/>
  <c r="J37" i="2"/>
  <c r="L36" i="2"/>
  <c r="K36" i="2"/>
  <c r="J36" i="2"/>
  <c r="S35" i="2"/>
  <c r="Q35" i="2"/>
  <c r="L35" i="2"/>
  <c r="R35" i="2" s="1"/>
  <c r="K35" i="2"/>
  <c r="J35" i="2"/>
  <c r="L34" i="2"/>
  <c r="K34" i="2"/>
  <c r="J34" i="2"/>
  <c r="S33" i="2"/>
  <c r="R33" i="2"/>
  <c r="L33" i="2"/>
  <c r="K33" i="2"/>
  <c r="Q33" i="2" s="1"/>
  <c r="J33" i="2"/>
  <c r="L32" i="2"/>
  <c r="K32" i="2"/>
  <c r="J32" i="2"/>
  <c r="S31" i="2"/>
  <c r="L31" i="2"/>
  <c r="R31" i="2" s="1"/>
  <c r="K31" i="2"/>
  <c r="Q31" i="2" s="1"/>
  <c r="J31" i="2"/>
  <c r="L30" i="2"/>
  <c r="K30" i="2"/>
  <c r="J30" i="2"/>
  <c r="S29" i="2"/>
  <c r="L29" i="2"/>
  <c r="R29" i="2" s="1"/>
  <c r="K29" i="2"/>
  <c r="Q29" i="2" s="1"/>
  <c r="J29" i="2"/>
  <c r="L28" i="2"/>
  <c r="K28" i="2"/>
  <c r="J28" i="2"/>
  <c r="S27" i="2"/>
  <c r="L27" i="2"/>
  <c r="R27" i="2" s="1"/>
  <c r="K27" i="2"/>
  <c r="Q27" i="2" s="1"/>
  <c r="J27" i="2"/>
  <c r="L26" i="2"/>
  <c r="K26" i="2"/>
  <c r="J26" i="2"/>
  <c r="S25" i="2"/>
  <c r="L25" i="2"/>
  <c r="R25" i="2" s="1"/>
  <c r="K25" i="2"/>
  <c r="Q25" i="2" s="1"/>
  <c r="J25" i="2"/>
  <c r="L24" i="2"/>
  <c r="K24" i="2"/>
  <c r="J24" i="2"/>
  <c r="S23" i="2"/>
  <c r="L23" i="2"/>
  <c r="R23" i="2" s="1"/>
  <c r="K23" i="2"/>
  <c r="Q23" i="2" s="1"/>
  <c r="J23" i="2"/>
  <c r="L22" i="2"/>
  <c r="K22" i="2"/>
  <c r="J22" i="2"/>
  <c r="S21" i="2"/>
  <c r="L21" i="2"/>
  <c r="R21" i="2" s="1"/>
  <c r="K21" i="2"/>
  <c r="Q21" i="2" s="1"/>
  <c r="J21" i="2"/>
  <c r="L20" i="2"/>
  <c r="K20" i="2"/>
  <c r="J20" i="2"/>
  <c r="S19" i="2"/>
  <c r="Q19" i="2"/>
  <c r="L19" i="2"/>
  <c r="R19" i="2" s="1"/>
  <c r="K19" i="2"/>
  <c r="J19" i="2"/>
  <c r="L18" i="2"/>
  <c r="K18" i="2"/>
  <c r="J18" i="2"/>
  <c r="S17" i="2"/>
  <c r="R17" i="2"/>
  <c r="L17" i="2"/>
  <c r="K17" i="2"/>
  <c r="Q17" i="2" s="1"/>
  <c r="J17" i="2"/>
  <c r="L16" i="2"/>
  <c r="K16" i="2"/>
  <c r="J16" i="2"/>
  <c r="S15" i="2"/>
  <c r="L15" i="2"/>
  <c r="R15" i="2" s="1"/>
  <c r="K15" i="2"/>
  <c r="Q15" i="2" s="1"/>
  <c r="J15" i="2"/>
  <c r="L14" i="2"/>
  <c r="K14" i="2"/>
  <c r="J14" i="2"/>
  <c r="S13" i="2"/>
  <c r="L13" i="2"/>
  <c r="R13" i="2" s="1"/>
  <c r="K13" i="2"/>
  <c r="Q13" i="2" s="1"/>
  <c r="J13" i="2"/>
  <c r="L12" i="2"/>
  <c r="K12" i="2"/>
  <c r="J12" i="2"/>
  <c r="S11" i="2"/>
  <c r="L11" i="2"/>
  <c r="R11" i="2" s="1"/>
  <c r="K11" i="2"/>
  <c r="Q11" i="2" s="1"/>
  <c r="J11" i="2"/>
  <c r="L10" i="2"/>
  <c r="K10" i="2"/>
  <c r="J10" i="2"/>
  <c r="S9" i="2"/>
  <c r="L9" i="2"/>
  <c r="R9" i="2" s="1"/>
  <c r="K9" i="2"/>
  <c r="Q9" i="2" s="1"/>
  <c r="J9" i="2"/>
  <c r="L8" i="2"/>
  <c r="K8" i="2"/>
  <c r="J8" i="2"/>
  <c r="S7" i="2"/>
  <c r="L7" i="2"/>
  <c r="R7" i="2" s="1"/>
  <c r="K7" i="2"/>
  <c r="Q7" i="2" s="1"/>
  <c r="J7" i="2"/>
  <c r="L6" i="2"/>
  <c r="K6" i="2"/>
  <c r="J6" i="2"/>
  <c r="S5" i="2"/>
  <c r="L5" i="2"/>
  <c r="R5" i="2" s="1"/>
  <c r="K5" i="2"/>
  <c r="Q5" i="2" s="1"/>
  <c r="J5" i="2"/>
  <c r="L4" i="2"/>
  <c r="K4" i="2"/>
  <c r="J4" i="2"/>
  <c r="S3" i="2"/>
  <c r="Q3" i="2"/>
  <c r="L3" i="2"/>
  <c r="R3" i="2" s="1"/>
  <c r="K3" i="2"/>
  <c r="J3" i="2"/>
  <c r="L2" i="2"/>
  <c r="K2" i="2"/>
  <c r="J2" i="2"/>
  <c r="R80" i="1"/>
  <c r="T80" i="1"/>
  <c r="S82" i="1"/>
  <c r="T82" i="1"/>
  <c r="M80" i="1"/>
  <c r="S80" i="1" s="1"/>
  <c r="M82" i="1"/>
  <c r="L80" i="1"/>
  <c r="L82" i="1"/>
  <c r="R82" i="1" s="1"/>
  <c r="K71" i="1"/>
  <c r="K72" i="1"/>
  <c r="K73" i="1"/>
  <c r="K74" i="1"/>
  <c r="K75" i="1"/>
  <c r="K76" i="1"/>
  <c r="K77" i="1"/>
  <c r="K78" i="1"/>
  <c r="K79" i="1"/>
  <c r="K80" i="1"/>
  <c r="K81" i="1"/>
  <c r="K82" i="1"/>
  <c r="T69" i="1"/>
  <c r="T72" i="1"/>
  <c r="T74" i="1"/>
  <c r="T76" i="1"/>
  <c r="T78" i="1"/>
  <c r="M69" i="1"/>
  <c r="M70" i="1"/>
  <c r="S69" i="1" s="1"/>
  <c r="M72" i="1"/>
  <c r="S72" i="1" s="1"/>
  <c r="M74" i="1"/>
  <c r="S74" i="1" s="1"/>
  <c r="M76" i="1"/>
  <c r="S76" i="1" s="1"/>
  <c r="M78" i="1"/>
  <c r="S78" i="1" s="1"/>
  <c r="L69" i="1"/>
  <c r="L70" i="1"/>
  <c r="R69" i="1" s="1"/>
  <c r="L72" i="1"/>
  <c r="R72" i="1" s="1"/>
  <c r="L74" i="1"/>
  <c r="R74" i="1" s="1"/>
  <c r="L76" i="1"/>
  <c r="R76" i="1" s="1"/>
  <c r="L78" i="1"/>
  <c r="R78" i="1" s="1"/>
  <c r="K69" i="1"/>
  <c r="K70" i="1"/>
  <c r="T68" i="1" l="1"/>
  <c r="T66" i="1"/>
  <c r="T63" i="1"/>
  <c r="T61" i="1"/>
  <c r="T60" i="1"/>
  <c r="T58" i="1"/>
  <c r="T56" i="1"/>
  <c r="T54" i="1"/>
  <c r="T52" i="1"/>
  <c r="T50" i="1"/>
  <c r="T48" i="1"/>
  <c r="T46" i="1"/>
  <c r="T44" i="1"/>
  <c r="T42" i="1"/>
  <c r="T40" i="1"/>
  <c r="T38" i="1"/>
  <c r="T36" i="1"/>
  <c r="T34" i="1"/>
  <c r="T32" i="1"/>
  <c r="T30" i="1"/>
  <c r="T28" i="1"/>
  <c r="T24" i="1"/>
  <c r="T26" i="1"/>
  <c r="T22" i="1"/>
  <c r="T20" i="1"/>
  <c r="T18" i="1"/>
  <c r="T16" i="1"/>
  <c r="T14" i="1"/>
  <c r="T12" i="1"/>
  <c r="T10" i="1"/>
  <c r="T6" i="1"/>
  <c r="T8" i="1"/>
  <c r="M35" i="1"/>
  <c r="M36" i="1"/>
  <c r="S36" i="1" s="1"/>
  <c r="M37" i="1"/>
  <c r="M38" i="1"/>
  <c r="S38" i="1" s="1"/>
  <c r="M39" i="1"/>
  <c r="M40" i="1"/>
  <c r="S40" i="1" s="1"/>
  <c r="M41" i="1"/>
  <c r="M42" i="1"/>
  <c r="S42" i="1" s="1"/>
  <c r="M43" i="1"/>
  <c r="M44" i="1"/>
  <c r="S44" i="1" s="1"/>
  <c r="M45" i="1"/>
  <c r="M46" i="1"/>
  <c r="S46" i="1" s="1"/>
  <c r="M47" i="1"/>
  <c r="M48" i="1"/>
  <c r="S48" i="1" s="1"/>
  <c r="M49" i="1"/>
  <c r="M50" i="1"/>
  <c r="S50" i="1" s="1"/>
  <c r="M51" i="1"/>
  <c r="M52" i="1"/>
  <c r="S52" i="1" s="1"/>
  <c r="M53" i="1"/>
  <c r="M54" i="1"/>
  <c r="S54" i="1" s="1"/>
  <c r="M55" i="1"/>
  <c r="M56" i="1"/>
  <c r="S56" i="1" s="1"/>
  <c r="M57" i="1"/>
  <c r="M58" i="1"/>
  <c r="S58" i="1" s="1"/>
  <c r="M59" i="1"/>
  <c r="M60" i="1"/>
  <c r="S60" i="1" s="1"/>
  <c r="M61" i="1"/>
  <c r="M62" i="1"/>
  <c r="S61" i="1" s="1"/>
  <c r="M63" i="1"/>
  <c r="M64" i="1"/>
  <c r="S63" i="1" s="1"/>
  <c r="M65" i="1"/>
  <c r="M66" i="1"/>
  <c r="S66" i="1" s="1"/>
  <c r="M67" i="1"/>
  <c r="M68" i="1"/>
  <c r="S68" i="1" s="1"/>
  <c r="L35" i="1"/>
  <c r="L36" i="1"/>
  <c r="R36" i="1" s="1"/>
  <c r="L37" i="1"/>
  <c r="L38" i="1"/>
  <c r="R38" i="1" s="1"/>
  <c r="L39" i="1"/>
  <c r="L40" i="1"/>
  <c r="R40" i="1" s="1"/>
  <c r="L41" i="1"/>
  <c r="L42" i="1"/>
  <c r="R42" i="1" s="1"/>
  <c r="L43" i="1"/>
  <c r="L44" i="1"/>
  <c r="R44" i="1" s="1"/>
  <c r="L45" i="1"/>
  <c r="L46" i="1"/>
  <c r="R46" i="1" s="1"/>
  <c r="L47" i="1"/>
  <c r="L48" i="1"/>
  <c r="R48" i="1" s="1"/>
  <c r="L49" i="1"/>
  <c r="L50" i="1"/>
  <c r="R50" i="1" s="1"/>
  <c r="L51" i="1"/>
  <c r="L52" i="1"/>
  <c r="R52" i="1" s="1"/>
  <c r="L53" i="1"/>
  <c r="L54" i="1"/>
  <c r="R54" i="1" s="1"/>
  <c r="L55" i="1"/>
  <c r="L56" i="1"/>
  <c r="R56" i="1" s="1"/>
  <c r="L57" i="1"/>
  <c r="L58" i="1"/>
  <c r="R58" i="1" s="1"/>
  <c r="L59" i="1"/>
  <c r="L60" i="1"/>
  <c r="R60" i="1" s="1"/>
  <c r="L61" i="1"/>
  <c r="L62" i="1"/>
  <c r="R61" i="1" s="1"/>
  <c r="L63" i="1"/>
  <c r="L64" i="1"/>
  <c r="R63" i="1" s="1"/>
  <c r="L65" i="1"/>
  <c r="L66" i="1"/>
  <c r="R66" i="1" s="1"/>
  <c r="L67" i="1"/>
  <c r="L68" i="1"/>
  <c r="R68" i="1" s="1"/>
  <c r="K49" i="1"/>
  <c r="K50" i="1"/>
  <c r="K51" i="1"/>
  <c r="K52" i="1"/>
  <c r="K53" i="1"/>
  <c r="K54" i="1"/>
  <c r="K55" i="1"/>
  <c r="K56" i="1"/>
  <c r="K45" i="1"/>
  <c r="K46" i="1"/>
  <c r="K47" i="1"/>
  <c r="K48" i="1"/>
  <c r="K39" i="1"/>
  <c r="K40"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41" i="1"/>
  <c r="K42" i="1"/>
  <c r="K43" i="1"/>
  <c r="K44" i="1"/>
  <c r="K57" i="1"/>
  <c r="K58" i="1"/>
  <c r="K59" i="1"/>
  <c r="K60" i="1"/>
  <c r="K61" i="1"/>
  <c r="K62" i="1"/>
  <c r="K63" i="1"/>
  <c r="K64" i="1"/>
  <c r="K65" i="1"/>
  <c r="K66" i="1"/>
  <c r="K67" i="1"/>
  <c r="K68" i="1"/>
  <c r="K6" i="1"/>
  <c r="K7" i="1"/>
  <c r="K8" i="1"/>
  <c r="K9" i="1"/>
  <c r="M27" i="1"/>
  <c r="M28" i="1"/>
  <c r="S28" i="1" s="1"/>
  <c r="M29" i="1"/>
  <c r="M30" i="1"/>
  <c r="S30" i="1" s="1"/>
  <c r="M31" i="1"/>
  <c r="M32" i="1"/>
  <c r="S32" i="1" s="1"/>
  <c r="M33" i="1"/>
  <c r="M34" i="1"/>
  <c r="S34" i="1" s="1"/>
  <c r="L27" i="1"/>
  <c r="L28" i="1"/>
  <c r="R28" i="1" s="1"/>
  <c r="L29" i="1"/>
  <c r="L30" i="1"/>
  <c r="R30" i="1" s="1"/>
  <c r="L31" i="1"/>
  <c r="L32" i="1"/>
  <c r="R32" i="1" s="1"/>
  <c r="L33" i="1"/>
  <c r="L34" i="1"/>
  <c r="R34" i="1" s="1"/>
  <c r="M25" i="1"/>
  <c r="M26" i="1"/>
  <c r="S26" i="1" s="1"/>
  <c r="L25" i="1"/>
  <c r="L26" i="1"/>
  <c r="R26" i="1" s="1"/>
  <c r="L24" i="1"/>
  <c r="R24" i="1" s="1"/>
  <c r="M24" i="1"/>
  <c r="S24" i="1" s="1"/>
  <c r="M23" i="1"/>
  <c r="L23" i="1"/>
  <c r="M21" i="1"/>
  <c r="M22" i="1"/>
  <c r="S22" i="1" s="1"/>
  <c r="L21" i="1"/>
  <c r="L22" i="1"/>
  <c r="R22" i="1" s="1"/>
  <c r="M17" i="1"/>
  <c r="M18" i="1"/>
  <c r="S18" i="1" s="1"/>
  <c r="L17" i="1"/>
  <c r="L18" i="1"/>
  <c r="R18" i="1" s="1"/>
  <c r="M13" i="1"/>
  <c r="M14" i="1"/>
  <c r="S14" i="1" s="1"/>
  <c r="L13" i="1"/>
  <c r="L14" i="1"/>
  <c r="R14" i="1" s="1"/>
  <c r="M11" i="1"/>
  <c r="M12" i="1"/>
  <c r="S12" i="1" s="1"/>
  <c r="L11" i="1"/>
  <c r="L12" i="1"/>
  <c r="R12" i="1" s="1"/>
  <c r="M9" i="1"/>
  <c r="M10" i="1"/>
  <c r="S10" i="1" s="1"/>
  <c r="L9" i="1"/>
  <c r="L10" i="1"/>
  <c r="R10" i="1" s="1"/>
  <c r="M5" i="1"/>
  <c r="M6" i="1"/>
  <c r="S6" i="1" s="1"/>
  <c r="M7" i="1"/>
  <c r="M8" i="1"/>
  <c r="S8" i="1" s="1"/>
  <c r="L5" i="1"/>
  <c r="L6" i="1"/>
  <c r="R6" i="1" s="1"/>
  <c r="L7" i="1"/>
  <c r="L8" i="1"/>
  <c r="R8" i="1" s="1"/>
  <c r="K5" i="1"/>
  <c r="M19" i="1"/>
  <c r="M20" i="1"/>
  <c r="S20" i="1" s="1"/>
  <c r="L19" i="1"/>
  <c r="L20" i="1"/>
  <c r="R20" i="1" s="1"/>
  <c r="L16" i="1"/>
  <c r="R16" i="1" s="1"/>
  <c r="M16" i="1"/>
  <c r="S16" i="1" s="1"/>
  <c r="M15" i="1"/>
  <c r="L15" i="1"/>
</calcChain>
</file>

<file path=xl/sharedStrings.xml><?xml version="1.0" encoding="utf-8"?>
<sst xmlns="http://schemas.openxmlformats.org/spreadsheetml/2006/main" count="340" uniqueCount="100">
  <si>
    <t>DF4</t>
  </si>
  <si>
    <t>SPSS</t>
  </si>
  <si>
    <t>DF6</t>
  </si>
  <si>
    <t>Стандартная ошибка</t>
  </si>
  <si>
    <t>ст.св.</t>
  </si>
  <si>
    <t>Нижняя граница</t>
  </si>
  <si>
    <t>Верхняя граница</t>
  </si>
  <si>
    <t>Значимость</t>
  </si>
  <si>
    <t>90% доверительный интервал для разности</t>
  </si>
  <si>
    <t>Разность</t>
  </si>
  <si>
    <t>Exp Разность</t>
  </si>
  <si>
    <t>Exp  90% доверительный интервал для разности</t>
  </si>
  <si>
    <t>DF1 Cmax</t>
  </si>
  <si>
    <t>DF1 AUC</t>
  </si>
  <si>
    <t>*</t>
  </si>
  <si>
    <t>**</t>
  </si>
  <si>
    <t>DF2 AUC</t>
  </si>
  <si>
    <t>DF3 AUC</t>
  </si>
  <si>
    <t>DF3 Cmax</t>
  </si>
  <si>
    <t>DF5</t>
  </si>
  <si>
    <t>RDS1</t>
  </si>
  <si>
    <t>RDS2</t>
  </si>
  <si>
    <t>Итерации были прекращены, но сходимость не достигнута. Процедура MIXED продолжает работу, несмотря на данное предупреждение. Последующие результаты основываются на последней итерации. Точность подгонки модели является неопределенной.</t>
  </si>
  <si>
    <t>RDS22</t>
  </si>
  <si>
    <t>RDS21</t>
  </si>
  <si>
    <t>RDS20</t>
  </si>
  <si>
    <t>RDS19</t>
  </si>
  <si>
    <t>RDS3</t>
  </si>
  <si>
    <t>RDS11</t>
  </si>
  <si>
    <t>RDS7</t>
  </si>
  <si>
    <t>RDS12</t>
  </si>
  <si>
    <t>RDS23</t>
  </si>
  <si>
    <t>RDS24</t>
  </si>
  <si>
    <t>RDS8</t>
  </si>
  <si>
    <t>Финальная матрица Гессе не является положительно определенной, хотя все критерии сходимости удовлетворены. Процедура MIXED продолжает работу, несмотря на данное предупреждение. Достоверность последующих результатов установить невозможно.</t>
  </si>
  <si>
    <t>RDS4</t>
  </si>
  <si>
    <t>RDS5</t>
  </si>
  <si>
    <t>RDS6</t>
  </si>
  <si>
    <t>REML</t>
  </si>
  <si>
    <t>RDS13</t>
  </si>
  <si>
    <t>RDS14</t>
  </si>
  <si>
    <t>RDS15</t>
  </si>
  <si>
    <t>RDS16</t>
  </si>
  <si>
    <t>RDS17</t>
  </si>
  <si>
    <t>RDS18</t>
  </si>
  <si>
    <t>ReplicateBE</t>
  </si>
  <si>
    <t>DataSet</t>
  </si>
  <si>
    <t>Deviation</t>
  </si>
  <si>
    <t>NA*</t>
  </si>
  <si>
    <t>NA**</t>
  </si>
  <si>
    <t>MD</t>
  </si>
  <si>
    <t>YES</t>
  </si>
  <si>
    <t>Minor deviation (&lt; 0.01)</t>
  </si>
  <si>
    <t>MIXED var BY sequence period formulation 
  /CRITERIA=CIN(90) MXITER(8000) MXSTEP(200) SCORING(1) SINGULAR(0.0000000000001) HCONVERGE(0, 
    ABSOLUTE) LCONVERGE(0, ABSOLUTE) PCONVERGE(0.000000001, ABSOLUTE) 
  /FIXED=sequence period formulation  | SSTYPE(3) 
  /METHOD=REML
  /PRINT=G  
  /RANDOM=formulation | SUBJECT(subject) COVTYPE(CSH) 
  /REPEATED=formulation | SUBJECT(subject*period) COVTYPE(DIAG)
  /EMMEANS=TABLES(formulation) COMPARE ADJ(LSD).</t>
  </si>
  <si>
    <t>The final Hessian matrix is not positive definite although all convergence criteria are satisfied. The MIXED procedure continues despite this warning. Validity of subsequent results cannot be ascertained.</t>
  </si>
  <si>
    <t xml:space="preserve">Iteration was terminated but convergence has not been achieved. The MIXED procedure continues despite this warning. Subsequent results produced are based on the last iteration. Validity of the model fit is uncertain.
</t>
  </si>
  <si>
    <t>No deviation ( &gt; 0.00005)</t>
  </si>
  <si>
    <t>DEV</t>
  </si>
  <si>
    <t>Deviation (&gt; 0.01)</t>
  </si>
  <si>
    <t>Соответствие</t>
  </si>
  <si>
    <t>RDS9</t>
  </si>
  <si>
    <t>RDS10</t>
  </si>
  <si>
    <t>Diff_SPSS</t>
  </si>
  <si>
    <t>SE_SPSS</t>
  </si>
  <si>
    <t>DF_SPSS</t>
  </si>
  <si>
    <t>Pval_SPSS</t>
  </si>
  <si>
    <t>90CI_Lower_SPSS</t>
  </si>
  <si>
    <t>90CI_Upper_SPSS</t>
  </si>
  <si>
    <t>ExpDiff_SPSS</t>
  </si>
  <si>
    <t>Exp90CI_Lower_SPSS</t>
  </si>
  <si>
    <t>Exp90CI_Upper_SPSS</t>
  </si>
  <si>
    <t>-2REML_SPSS</t>
  </si>
  <si>
    <t>-2REML_RBE</t>
  </si>
  <si>
    <t>Exp90CI_Lower_RBE</t>
  </si>
  <si>
    <t>Exp90CI_Upper_RBE</t>
  </si>
  <si>
    <t>Dev_Exp90CI_Lower</t>
  </si>
  <si>
    <t>Dev_Exp90CI_Upper</t>
  </si>
  <si>
    <t>Dev_-2REML</t>
  </si>
  <si>
    <t>conformity</t>
  </si>
  <si>
    <t>Design</t>
  </si>
  <si>
    <t>RDS25</t>
  </si>
  <si>
    <t>RDS26</t>
  </si>
  <si>
    <t>TRTR/RTRT</t>
  </si>
  <si>
    <t>TRRT/RTTR</t>
  </si>
  <si>
    <t>TTRR/RRTT</t>
  </si>
  <si>
    <t>TRTR/RTRT/TRRT/RTTR</t>
  </si>
  <si>
    <t>TRRT/RTTR/TTRR/RRTT</t>
  </si>
  <si>
    <t>TRTR/RTRT/TTRR/RRTT</t>
  </si>
  <si>
    <t>TRT/RTR</t>
  </si>
  <si>
    <t>TRR/RTT</t>
  </si>
  <si>
    <t>TR/RT/TT/RR</t>
  </si>
  <si>
    <t>TRR/RTR/RRT</t>
  </si>
  <si>
    <t>TRR/RTR</t>
  </si>
  <si>
    <t>Subjects</t>
  </si>
  <si>
    <t>RDS27</t>
  </si>
  <si>
    <t>RDS28</t>
  </si>
  <si>
    <t>RDS29</t>
  </si>
  <si>
    <t>RDS101</t>
  </si>
  <si>
    <t>RDS102</t>
  </si>
  <si>
    <t>Conformity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</si>
</sst>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0"/>
    <numFmt numFmtId="166" formatCode="0.0000"/>
  </numFmts>
  <fonts count="6" x14ac:knownFonts="1">
    <font>
      <sz val="11"/>
      <color theme="1"/>
      <name val="Calibri"/>
      <family val="2"/>
      <charset val="204"/>
      <scheme val="minor"/>
    </font>
    <font>
      <sz val="10"/>
      <name val="Arial"/>
      <family val="2"/>
      <charset val="204"/>
    </font>
    <font>
      <sz val="7"/>
      <color indexed="60"/>
      <name val="Arial"/>
      <family val="2"/>
      <charset val="204"/>
    </font>
    <font>
      <sz val="10"/>
      <name val="Arial"/>
      <family val="2"/>
      <charset val="204"/>
    </font>
    <font>
      <b/>
      <sz val="7"/>
      <color indexed="60"/>
      <name val="Arial"/>
      <family val="2"/>
      <charset val="204"/>
    </font>
    <font>
      <sz val="7"/>
      <color theme="1"/>
      <name val="Arial"/>
      <family val="2"/>
      <charset val="204"/>
    </font>
  </fonts>
  <fills count="7">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theme="7" tint="0.79998168889431442"/>
        <bgColor indexed="64"/>
      </patternFill>
    </fill>
  </fills>
  <borders count="45">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0" tint="-0.14999847407452621"/>
      </right>
      <top style="thin">
        <color theme="1"/>
      </top>
      <bottom style="thin">
        <color theme="0" tint="-0.14999847407452621"/>
      </bottom>
      <diagonal/>
    </border>
    <border>
      <left style="thin">
        <color theme="0" tint="-0.14999847407452621"/>
      </left>
      <right style="thin">
        <color theme="0" tint="-0.14999847407452621"/>
      </right>
      <top style="thin">
        <color theme="1"/>
      </top>
      <bottom style="thin">
        <color theme="0" tint="-0.14999847407452621"/>
      </bottom>
      <diagonal/>
    </border>
    <border>
      <left style="thin">
        <color theme="0" tint="-0.14999847407452621"/>
      </left>
      <right style="thin">
        <color theme="1"/>
      </right>
      <top style="thin">
        <color theme="1"/>
      </top>
      <bottom style="thin">
        <color theme="0" tint="-0.14999847407452621"/>
      </bottom>
      <diagonal/>
    </border>
    <border>
      <left style="thin">
        <color theme="1"/>
      </left>
      <right style="thin">
        <color theme="0" tint="-0.14999847407452621"/>
      </right>
      <top style="thin">
        <color theme="0" tint="-0.14999847407452621"/>
      </top>
      <bottom style="thin">
        <color theme="1"/>
      </bottom>
      <diagonal/>
    </border>
    <border>
      <left style="thin">
        <color theme="0" tint="-0.14999847407452621"/>
      </left>
      <right style="thin">
        <color theme="0" tint="-0.14999847407452621"/>
      </right>
      <top style="thin">
        <color theme="0" tint="-0.14999847407452621"/>
      </top>
      <bottom style="thin">
        <color theme="1"/>
      </bottom>
      <diagonal/>
    </border>
    <border>
      <left style="thin">
        <color theme="0" tint="-0.14999847407452621"/>
      </left>
      <right style="thin">
        <color theme="1"/>
      </right>
      <top style="thin">
        <color theme="0" tint="-0.1499984740745262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style="thin">
        <color indexed="64"/>
      </right>
      <top/>
      <bottom style="thin">
        <color indexed="64"/>
      </bottom>
      <diagonal/>
    </border>
    <border>
      <left style="thin">
        <color indexed="64"/>
      </left>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right style="thin">
        <color theme="1"/>
      </right>
      <top/>
      <bottom style="thin">
        <color theme="1"/>
      </bottom>
      <diagonal/>
    </border>
    <border>
      <left style="thin">
        <color indexed="64"/>
      </left>
      <right/>
      <top/>
      <bottom style="thin">
        <color theme="1"/>
      </bottom>
      <diagonal/>
    </border>
    <border>
      <left style="thin">
        <color theme="0" tint="-0.14999847407452621"/>
      </left>
      <right/>
      <top style="thin">
        <color theme="1"/>
      </top>
      <bottom style="thin">
        <color theme="0" tint="-0.14999847407452621"/>
      </bottom>
      <diagonal/>
    </border>
    <border>
      <left style="thin">
        <color theme="0" tint="-0.14999847407452621"/>
      </left>
      <right/>
      <top style="thin">
        <color theme="0" tint="-0.14999847407452621"/>
      </top>
      <bottom style="thin">
        <color theme="1"/>
      </bottom>
      <diagonal/>
    </border>
    <border>
      <left/>
      <right style="thin">
        <color theme="0" tint="-0.14999847407452621"/>
      </right>
      <top style="thin">
        <color theme="1"/>
      </top>
      <bottom style="thin">
        <color theme="0" tint="-0.14999847407452621"/>
      </bottom>
      <diagonal/>
    </border>
    <border>
      <left/>
      <right style="thin">
        <color theme="0" tint="-0.14999847407452621"/>
      </right>
      <top style="thin">
        <color theme="0" tint="-0.14999847407452621"/>
      </top>
      <bottom style="thin">
        <color theme="1"/>
      </bottom>
      <diagonal/>
    </border>
    <border>
      <left style="thin">
        <color theme="1"/>
      </left>
      <right style="thin">
        <color theme="1"/>
      </right>
      <top style="thin">
        <color theme="1"/>
      </top>
      <bottom style="thin">
        <color theme="0" tint="-0.14999847407452621"/>
      </bottom>
      <diagonal/>
    </border>
    <border>
      <left style="thin">
        <color theme="1"/>
      </left>
      <right style="thin">
        <color theme="1"/>
      </right>
      <top style="thin">
        <color theme="0" tint="-0.14999847407452621"/>
      </top>
      <bottom style="thin">
        <color theme="1"/>
      </bottom>
      <diagonal/>
    </border>
    <border>
      <left style="thin">
        <color theme="1"/>
      </left>
      <right style="thin">
        <color theme="1"/>
      </right>
      <top/>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style="thin">
        <color indexed="64"/>
      </left>
      <right style="thin">
        <color theme="1"/>
      </right>
      <top/>
      <bottom/>
      <diagonal/>
    </border>
    <border>
      <left style="thin">
        <color theme="1"/>
      </left>
      <right/>
      <top style="thin">
        <color theme="1"/>
      </top>
      <bottom/>
      <diagonal/>
    </border>
    <border>
      <left style="thin">
        <color theme="1"/>
      </left>
      <right/>
      <top/>
      <bottom style="thin">
        <color theme="1"/>
      </bottom>
      <diagonal/>
    </border>
    <border>
      <left style="thin">
        <color theme="1"/>
      </left>
      <right style="thin">
        <color theme="0" tint="-0.14999847407452621"/>
      </right>
      <top style="thin">
        <color theme="1"/>
      </top>
      <bottom/>
      <diagonal/>
    </border>
    <border>
      <left style="thin">
        <color theme="1"/>
      </left>
      <right style="thin">
        <color theme="0" tint="-0.14999847407452621"/>
      </right>
      <top/>
      <bottom style="thin">
        <color theme="1"/>
      </bottom>
      <diagonal/>
    </border>
    <border>
      <left style="thin">
        <color theme="0" tint="-0.14999847407452621"/>
      </left>
      <right style="thin">
        <color theme="0" tint="-0.14999847407452621"/>
      </right>
      <top style="thin">
        <color theme="1"/>
      </top>
      <bottom/>
      <diagonal/>
    </border>
    <border>
      <left style="thin">
        <color theme="0" tint="-0.14999847407452621"/>
      </left>
      <right style="thin">
        <color theme="0" tint="-0.14999847407452621"/>
      </right>
      <top/>
      <bottom style="thin">
        <color theme="1"/>
      </bottom>
      <diagonal/>
    </border>
    <border>
      <left style="thin">
        <color theme="0" tint="-0.14999847407452621"/>
      </left>
      <right style="thin">
        <color theme="1"/>
      </right>
      <top style="thin">
        <color theme="1"/>
      </top>
      <bottom/>
      <diagonal/>
    </border>
    <border>
      <left style="thin">
        <color theme="0" tint="-0.14999847407452621"/>
      </left>
      <right style="thin">
        <color theme="1"/>
      </right>
      <top/>
      <bottom style="thin">
        <color theme="1"/>
      </bottom>
      <diagonal/>
    </border>
  </borders>
  <cellStyleXfs count="3">
    <xf numFmtId="0" fontId="0" fillId="0" borderId="0"/>
    <xf numFmtId="0" fontId="1" fillId="0" borderId="0"/>
    <xf numFmtId="0" fontId="3" fillId="0" borderId="0"/>
  </cellStyleXfs>
  <cellXfs count="125">
    <xf numFmtId="0" fontId="0" fillId="0" borderId="0" xfId="0"/>
    <xf numFmtId="165" fontId="2" fillId="0" borderId="0" xfId="1" applyNumberFormat="1" applyFont="1" applyBorder="1" applyAlignment="1">
      <alignment horizontal="right" vertical="top"/>
    </xf>
    <xf numFmtId="164" fontId="2" fillId="0" borderId="0" xfId="1" applyNumberFormat="1" applyFont="1" applyBorder="1" applyAlignment="1">
      <alignment horizontal="right" vertical="top"/>
    </xf>
    <xf numFmtId="165" fontId="4" fillId="0" borderId="0" xfId="1" applyNumberFormat="1" applyFont="1" applyBorder="1" applyAlignment="1">
      <alignment horizontal="right" vertical="top"/>
    </xf>
    <xf numFmtId="0" fontId="0" fillId="0" borderId="0" xfId="0" applyAlignment="1">
      <alignment horizontal="left" vertical="top"/>
    </xf>
    <xf numFmtId="0" fontId="0" fillId="2" borderId="3" xfId="0" applyFill="1" applyBorder="1"/>
    <xf numFmtId="0" fontId="0" fillId="2" borderId="10" xfId="0" applyFill="1" applyBorder="1"/>
    <xf numFmtId="0" fontId="5" fillId="2" borderId="2" xfId="2" applyFont="1" applyFill="1" applyBorder="1" applyAlignment="1">
      <alignment horizontal="center" wrapText="1"/>
    </xf>
    <xf numFmtId="0" fontId="0" fillId="2" borderId="11" xfId="0" applyFill="1" applyBorder="1"/>
    <xf numFmtId="0" fontId="5" fillId="2" borderId="1" xfId="2" applyFont="1" applyFill="1" applyBorder="1" applyAlignment="1">
      <alignment horizontal="center" wrapText="1"/>
    </xf>
    <xf numFmtId="0" fontId="5" fillId="2" borderId="17" xfId="2" applyFont="1" applyFill="1" applyBorder="1" applyAlignment="1">
      <alignment horizontal="center" wrapText="1"/>
    </xf>
    <xf numFmtId="0" fontId="5" fillId="2" borderId="18" xfId="2" applyFont="1" applyFill="1" applyBorder="1" applyAlignment="1">
      <alignment horizontal="center" wrapText="1"/>
    </xf>
    <xf numFmtId="0" fontId="5" fillId="2" borderId="19" xfId="2" applyFont="1" applyFill="1" applyBorder="1" applyAlignment="1">
      <alignment horizontal="center" wrapText="1"/>
    </xf>
    <xf numFmtId="0" fontId="5" fillId="2" borderId="20" xfId="2" applyFont="1" applyFill="1" applyBorder="1" applyAlignment="1">
      <alignment horizontal="center" wrapText="1"/>
    </xf>
    <xf numFmtId="0" fontId="5" fillId="2" borderId="3" xfId="2" applyFont="1" applyFill="1" applyBorder="1" applyAlignment="1">
      <alignment horizontal="center" wrapText="1"/>
    </xf>
    <xf numFmtId="0" fontId="0" fillId="3" borderId="10" xfId="0" applyFill="1" applyBorder="1"/>
    <xf numFmtId="166" fontId="5" fillId="3" borderId="4" xfId="2" applyNumberFormat="1" applyFont="1" applyFill="1" applyBorder="1" applyAlignment="1">
      <alignment horizontal="center" vertical="center" wrapText="1"/>
    </xf>
    <xf numFmtId="165" fontId="5" fillId="3" borderId="5" xfId="2" applyNumberFormat="1" applyFont="1" applyFill="1" applyBorder="1" applyAlignment="1">
      <alignment horizontal="center" vertical="center" wrapText="1"/>
    </xf>
    <xf numFmtId="166" fontId="5" fillId="3" borderId="5" xfId="2" applyNumberFormat="1" applyFont="1" applyFill="1" applyBorder="1" applyAlignment="1">
      <alignment horizontal="center" vertical="center" wrapText="1"/>
    </xf>
    <xf numFmtId="165" fontId="5" fillId="3" borderId="30" xfId="2" applyNumberFormat="1" applyFont="1" applyFill="1" applyBorder="1" applyAlignment="1">
      <alignment horizontal="center" vertical="center" wrapText="1"/>
    </xf>
    <xf numFmtId="166" fontId="5" fillId="3" borderId="28" xfId="2" applyNumberFormat="1" applyFont="1" applyFill="1" applyBorder="1" applyAlignment="1">
      <alignment horizontal="center" vertical="center" wrapText="1"/>
    </xf>
    <xf numFmtId="166" fontId="5" fillId="3" borderId="26" xfId="2" applyNumberFormat="1" applyFont="1" applyFill="1" applyBorder="1" applyAlignment="1">
      <alignment horizontal="center" vertical="center" wrapText="1"/>
    </xf>
    <xf numFmtId="165" fontId="5" fillId="3" borderId="6" xfId="2" applyNumberFormat="1" applyFont="1" applyFill="1" applyBorder="1" applyAlignment="1">
      <alignment horizontal="center" vertical="center" wrapText="1"/>
    </xf>
    <xf numFmtId="166" fontId="5" fillId="3" borderId="30" xfId="2" applyNumberFormat="1" applyFont="1" applyFill="1" applyBorder="1" applyAlignment="1">
      <alignment horizontal="center" vertical="center" wrapText="1"/>
    </xf>
    <xf numFmtId="0" fontId="0" fillId="3" borderId="11" xfId="0" applyFill="1" applyBorder="1"/>
    <xf numFmtId="166" fontId="5" fillId="3" borderId="7" xfId="2" applyNumberFormat="1" applyFont="1" applyFill="1" applyBorder="1" applyAlignment="1">
      <alignment horizontal="center" vertical="center" wrapText="1"/>
    </xf>
    <xf numFmtId="165" fontId="5" fillId="3" borderId="8" xfId="2" applyNumberFormat="1" applyFont="1" applyFill="1" applyBorder="1" applyAlignment="1">
      <alignment horizontal="center" vertical="center" wrapText="1"/>
    </xf>
    <xf numFmtId="166" fontId="5" fillId="3" borderId="8" xfId="2" applyNumberFormat="1" applyFont="1" applyFill="1" applyBorder="1" applyAlignment="1">
      <alignment horizontal="center" vertical="center" wrapText="1"/>
    </xf>
    <xf numFmtId="165" fontId="5" fillId="3" borderId="31" xfId="2" applyNumberFormat="1" applyFont="1" applyFill="1" applyBorder="1" applyAlignment="1">
      <alignment horizontal="center" vertical="center" wrapText="1"/>
    </xf>
    <xf numFmtId="166" fontId="5" fillId="3" borderId="29" xfId="2" applyNumberFormat="1" applyFont="1" applyFill="1" applyBorder="1" applyAlignment="1">
      <alignment horizontal="center" vertical="center" wrapText="1"/>
    </xf>
    <xf numFmtId="166" fontId="5" fillId="3" borderId="27" xfId="2" applyNumberFormat="1" applyFont="1" applyFill="1" applyBorder="1" applyAlignment="1">
      <alignment horizontal="center" vertical="center" wrapText="1"/>
    </xf>
    <xf numFmtId="165" fontId="5" fillId="3" borderId="9" xfId="2" applyNumberFormat="1" applyFont="1" applyFill="1" applyBorder="1" applyAlignment="1">
      <alignment horizontal="center" vertical="center" wrapText="1"/>
    </xf>
    <xf numFmtId="166" fontId="5" fillId="3" borderId="31" xfId="2" applyNumberFormat="1" applyFont="1" applyFill="1" applyBorder="1" applyAlignment="1">
      <alignment horizontal="center" vertical="center" wrapText="1"/>
    </xf>
    <xf numFmtId="0" fontId="0" fillId="4" borderId="10" xfId="0" applyFill="1" applyBorder="1"/>
    <xf numFmtId="166" fontId="5" fillId="4" borderId="4" xfId="2" applyNumberFormat="1" applyFont="1" applyFill="1" applyBorder="1" applyAlignment="1">
      <alignment horizontal="center" vertical="center" wrapText="1"/>
    </xf>
    <xf numFmtId="165" fontId="5" fillId="4" borderId="5" xfId="2" applyNumberFormat="1" applyFont="1" applyFill="1" applyBorder="1" applyAlignment="1">
      <alignment horizontal="center" vertical="center" wrapText="1"/>
    </xf>
    <xf numFmtId="166" fontId="5" fillId="4" borderId="5" xfId="2" applyNumberFormat="1" applyFont="1" applyFill="1" applyBorder="1" applyAlignment="1">
      <alignment horizontal="center" vertical="center" wrapText="1"/>
    </xf>
    <xf numFmtId="165" fontId="5" fillId="4" borderId="30" xfId="2" applyNumberFormat="1" applyFont="1" applyFill="1" applyBorder="1" applyAlignment="1">
      <alignment horizontal="center" vertical="center" wrapText="1"/>
    </xf>
    <xf numFmtId="166" fontId="5" fillId="4" borderId="28" xfId="2" applyNumberFormat="1" applyFont="1" applyFill="1" applyBorder="1" applyAlignment="1">
      <alignment horizontal="center" vertical="center" wrapText="1"/>
    </xf>
    <xf numFmtId="166" fontId="5" fillId="4" borderId="26" xfId="2" applyNumberFormat="1" applyFont="1" applyFill="1" applyBorder="1" applyAlignment="1">
      <alignment horizontal="center" vertical="center" wrapText="1"/>
    </xf>
    <xf numFmtId="165" fontId="5" fillId="4" borderId="6" xfId="2" applyNumberFormat="1" applyFont="1" applyFill="1" applyBorder="1" applyAlignment="1">
      <alignment horizontal="center" vertical="center" wrapText="1"/>
    </xf>
    <xf numFmtId="166" fontId="5" fillId="4" borderId="30" xfId="2" applyNumberFormat="1" applyFont="1" applyFill="1" applyBorder="1" applyAlignment="1">
      <alignment horizontal="center" vertical="center" wrapText="1"/>
    </xf>
    <xf numFmtId="0" fontId="0" fillId="4" borderId="11" xfId="0" applyFill="1" applyBorder="1"/>
    <xf numFmtId="166" fontId="5" fillId="4" borderId="7" xfId="2" applyNumberFormat="1" applyFont="1" applyFill="1" applyBorder="1" applyAlignment="1">
      <alignment horizontal="center" vertical="center" wrapText="1"/>
    </xf>
    <xf numFmtId="165" fontId="5" fillId="4" borderId="8" xfId="2" applyNumberFormat="1" applyFont="1" applyFill="1" applyBorder="1" applyAlignment="1">
      <alignment horizontal="center" vertical="center" wrapText="1"/>
    </xf>
    <xf numFmtId="166" fontId="5" fillId="4" borderId="8" xfId="2" applyNumberFormat="1" applyFont="1" applyFill="1" applyBorder="1" applyAlignment="1">
      <alignment horizontal="center" vertical="center" wrapText="1"/>
    </xf>
    <xf numFmtId="165" fontId="5" fillId="4" borderId="31" xfId="2" applyNumberFormat="1" applyFont="1" applyFill="1" applyBorder="1" applyAlignment="1">
      <alignment horizontal="center" vertical="center" wrapText="1"/>
    </xf>
    <xf numFmtId="166" fontId="5" fillId="4" borderId="29" xfId="2" applyNumberFormat="1" applyFont="1" applyFill="1" applyBorder="1" applyAlignment="1">
      <alignment horizontal="center" vertical="center" wrapText="1"/>
    </xf>
    <xf numFmtId="166" fontId="5" fillId="4" borderId="27" xfId="2" applyNumberFormat="1" applyFont="1" applyFill="1" applyBorder="1" applyAlignment="1">
      <alignment horizontal="center" vertical="center" wrapText="1"/>
    </xf>
    <xf numFmtId="165" fontId="5" fillId="4" borderId="9" xfId="2" applyNumberFormat="1" applyFont="1" applyFill="1" applyBorder="1" applyAlignment="1">
      <alignment horizontal="center" vertical="center" wrapText="1"/>
    </xf>
    <xf numFmtId="166" fontId="5" fillId="4" borderId="31" xfId="2" applyNumberFormat="1" applyFont="1" applyFill="1" applyBorder="1" applyAlignment="1">
      <alignment horizontal="center" vertical="center" wrapText="1"/>
    </xf>
    <xf numFmtId="165" fontId="5" fillId="5" borderId="9" xfId="2" applyNumberFormat="1" applyFont="1" applyFill="1" applyBorder="1" applyAlignment="1">
      <alignment horizontal="center" vertical="center" wrapText="1"/>
    </xf>
    <xf numFmtId="0" fontId="0" fillId="0" borderId="0" xfId="0" applyAlignment="1">
      <alignment horizontal="left" vertical="top"/>
    </xf>
    <xf numFmtId="0" fontId="5" fillId="2" borderId="19" xfId="2" applyFont="1" applyFill="1" applyBorder="1" applyAlignment="1">
      <alignment horizontal="center" wrapText="1"/>
    </xf>
    <xf numFmtId="0" fontId="5" fillId="2" borderId="33" xfId="2" applyFont="1" applyFill="1" applyBorder="1" applyAlignment="1">
      <alignment wrapText="1"/>
    </xf>
    <xf numFmtId="0" fontId="5" fillId="2" borderId="34" xfId="2" applyFont="1" applyFill="1" applyBorder="1" applyAlignment="1">
      <alignment wrapText="1"/>
    </xf>
    <xf numFmtId="0" fontId="5" fillId="2" borderId="36" xfId="2" quotePrefix="1" applyFont="1" applyFill="1" applyBorder="1" applyAlignment="1">
      <alignment wrapText="1"/>
    </xf>
    <xf numFmtId="0" fontId="5" fillId="2" borderId="32" xfId="2" quotePrefix="1" applyFont="1" applyFill="1" applyBorder="1" applyAlignment="1">
      <alignment wrapText="1"/>
    </xf>
    <xf numFmtId="0" fontId="0" fillId="0" borderId="0" xfId="0" applyAlignment="1">
      <alignment horizontal="left" vertical="top" wrapText="1"/>
    </xf>
    <xf numFmtId="0" fontId="0" fillId="0" borderId="0" xfId="0" applyAlignment="1">
      <alignment horizontal="left" vertical="top"/>
    </xf>
    <xf numFmtId="0" fontId="5" fillId="2" borderId="13" xfId="2" applyFont="1" applyFill="1" applyBorder="1" applyAlignment="1">
      <alignment horizontal="center" wrapText="1"/>
    </xf>
    <xf numFmtId="0" fontId="5" fillId="2" borderId="12" xfId="2" applyFont="1" applyFill="1" applyBorder="1" applyAlignment="1">
      <alignment horizontal="center" wrapText="1"/>
    </xf>
    <xf numFmtId="0" fontId="5" fillId="2" borderId="0" xfId="2" applyFont="1" applyFill="1" applyBorder="1" applyAlignment="1">
      <alignment horizontal="center" wrapText="1"/>
    </xf>
    <xf numFmtId="0" fontId="5" fillId="2" borderId="32" xfId="2" applyFont="1" applyFill="1" applyBorder="1" applyAlignment="1">
      <alignment horizontal="center" wrapText="1"/>
    </xf>
    <xf numFmtId="0" fontId="5" fillId="2" borderId="11" xfId="2" applyFont="1" applyFill="1" applyBorder="1" applyAlignment="1">
      <alignment horizontal="center" wrapText="1"/>
    </xf>
    <xf numFmtId="0" fontId="5" fillId="2" borderId="33" xfId="2" applyFont="1" applyFill="1" applyBorder="1" applyAlignment="1">
      <alignment horizontal="center" wrapText="1"/>
    </xf>
    <xf numFmtId="0" fontId="5" fillId="2" borderId="19" xfId="2" applyFont="1" applyFill="1" applyBorder="1" applyAlignment="1">
      <alignment horizontal="center" wrapText="1"/>
    </xf>
    <xf numFmtId="0" fontId="5" fillId="2" borderId="34" xfId="2" applyFont="1" applyFill="1" applyBorder="1" applyAlignment="1">
      <alignment horizontal="center" wrapText="1"/>
    </xf>
    <xf numFmtId="0" fontId="5" fillId="2" borderId="35" xfId="2" applyFont="1" applyFill="1" applyBorder="1" applyAlignment="1">
      <alignment horizontal="center" wrapText="1"/>
    </xf>
    <xf numFmtId="0" fontId="5" fillId="2" borderId="21" xfId="2" applyFont="1" applyFill="1" applyBorder="1" applyAlignment="1">
      <alignment horizontal="center" vertical="top" wrapText="1"/>
    </xf>
    <xf numFmtId="0" fontId="5" fillId="2" borderId="22" xfId="2" applyFont="1" applyFill="1" applyBorder="1" applyAlignment="1">
      <alignment horizontal="center" vertical="top" wrapText="1"/>
    </xf>
    <xf numFmtId="0" fontId="5" fillId="2" borderId="25" xfId="2" applyFont="1" applyFill="1" applyBorder="1" applyAlignment="1">
      <alignment horizontal="center" vertical="top" wrapText="1"/>
    </xf>
    <xf numFmtId="0" fontId="5" fillId="2" borderId="23" xfId="2" applyFont="1" applyFill="1" applyBorder="1" applyAlignment="1">
      <alignment horizontal="center" vertical="top" wrapText="1"/>
    </xf>
    <xf numFmtId="0" fontId="5" fillId="2" borderId="24" xfId="2" applyFont="1" applyFill="1" applyBorder="1" applyAlignment="1">
      <alignment horizontal="center" vertical="top" wrapText="1"/>
    </xf>
    <xf numFmtId="0" fontId="0" fillId="2" borderId="10" xfId="0" applyFill="1" applyBorder="1" applyAlignment="1">
      <alignment horizontal="center"/>
    </xf>
    <xf numFmtId="0" fontId="0" fillId="2" borderId="32" xfId="0" applyFill="1" applyBorder="1" applyAlignment="1">
      <alignment horizontal="center"/>
    </xf>
    <xf numFmtId="0" fontId="0" fillId="2" borderId="11" xfId="0" applyFill="1" applyBorder="1" applyAlignment="1">
      <alignment horizontal="center"/>
    </xf>
    <xf numFmtId="0" fontId="5" fillId="2" borderId="14" xfId="2" applyFont="1" applyFill="1" applyBorder="1" applyAlignment="1">
      <alignment horizontal="center" wrapText="1"/>
    </xf>
    <xf numFmtId="0" fontId="5" fillId="2" borderId="15" xfId="2" applyFont="1" applyFill="1" applyBorder="1" applyAlignment="1">
      <alignment horizontal="center" wrapText="1"/>
    </xf>
    <xf numFmtId="0" fontId="5" fillId="2" borderId="16" xfId="2" applyFont="1" applyFill="1" applyBorder="1" applyAlignment="1">
      <alignment horizontal="center" wrapText="1"/>
    </xf>
    <xf numFmtId="0" fontId="0" fillId="2" borderId="14" xfId="0" applyFill="1" applyBorder="1"/>
    <xf numFmtId="0" fontId="0" fillId="2" borderId="37" xfId="0" applyFill="1" applyBorder="1"/>
    <xf numFmtId="0" fontId="0" fillId="2" borderId="38" xfId="0" applyFill="1" applyBorder="1"/>
    <xf numFmtId="0" fontId="0" fillId="4" borderId="37" xfId="0" applyFill="1" applyBorder="1"/>
    <xf numFmtId="0" fontId="0" fillId="4" borderId="38" xfId="0" applyFill="1" applyBorder="1"/>
    <xf numFmtId="0" fontId="0" fillId="3" borderId="37" xfId="0" applyFill="1" applyBorder="1"/>
    <xf numFmtId="0" fontId="0" fillId="3" borderId="38" xfId="0" applyFill="1" applyBorder="1"/>
    <xf numFmtId="0" fontId="0" fillId="6" borderId="10" xfId="0" applyFill="1" applyBorder="1"/>
    <xf numFmtId="0" fontId="0" fillId="6" borderId="37" xfId="0" applyFill="1" applyBorder="1"/>
    <xf numFmtId="166" fontId="5" fillId="6" borderId="4" xfId="2" applyNumberFormat="1" applyFont="1" applyFill="1" applyBorder="1" applyAlignment="1">
      <alignment horizontal="center" vertical="center" wrapText="1"/>
    </xf>
    <xf numFmtId="165" fontId="5" fillId="6" borderId="5" xfId="2" applyNumberFormat="1" applyFont="1" applyFill="1" applyBorder="1" applyAlignment="1">
      <alignment horizontal="center" vertical="center" wrapText="1"/>
    </xf>
    <xf numFmtId="166" fontId="5" fillId="6" borderId="5" xfId="2" applyNumberFormat="1" applyFont="1" applyFill="1" applyBorder="1" applyAlignment="1">
      <alignment horizontal="center" vertical="center" wrapText="1"/>
    </xf>
    <xf numFmtId="165" fontId="5" fillId="6" borderId="30" xfId="2" applyNumberFormat="1" applyFont="1" applyFill="1" applyBorder="1" applyAlignment="1">
      <alignment horizontal="center" vertical="center" wrapText="1"/>
    </xf>
    <xf numFmtId="166" fontId="5" fillId="6" borderId="28" xfId="2" applyNumberFormat="1" applyFont="1" applyFill="1" applyBorder="1" applyAlignment="1">
      <alignment horizontal="center" vertical="center" wrapText="1"/>
    </xf>
    <xf numFmtId="166" fontId="5" fillId="6" borderId="26" xfId="2" applyNumberFormat="1" applyFont="1" applyFill="1" applyBorder="1" applyAlignment="1">
      <alignment horizontal="center" vertical="center" wrapText="1"/>
    </xf>
    <xf numFmtId="165" fontId="5" fillId="6" borderId="6" xfId="2" applyNumberFormat="1" applyFont="1" applyFill="1" applyBorder="1" applyAlignment="1">
      <alignment horizontal="center" vertical="center" wrapText="1"/>
    </xf>
    <xf numFmtId="166" fontId="5" fillId="6" borderId="30" xfId="2" applyNumberFormat="1" applyFont="1" applyFill="1" applyBorder="1" applyAlignment="1">
      <alignment horizontal="center" vertical="center" wrapText="1"/>
    </xf>
    <xf numFmtId="0" fontId="0" fillId="6" borderId="11" xfId="0" applyFill="1" applyBorder="1"/>
    <xf numFmtId="0" fontId="0" fillId="6" borderId="38" xfId="0" applyFill="1" applyBorder="1"/>
    <xf numFmtId="166" fontId="5" fillId="6" borderId="7" xfId="2" applyNumberFormat="1" applyFont="1" applyFill="1" applyBorder="1" applyAlignment="1">
      <alignment horizontal="center" vertical="center" wrapText="1"/>
    </xf>
    <xf numFmtId="165" fontId="5" fillId="6" borderId="8" xfId="2" applyNumberFormat="1" applyFont="1" applyFill="1" applyBorder="1" applyAlignment="1">
      <alignment horizontal="center" vertical="center" wrapText="1"/>
    </xf>
    <xf numFmtId="166" fontId="5" fillId="6" borderId="8" xfId="2" applyNumberFormat="1" applyFont="1" applyFill="1" applyBorder="1" applyAlignment="1">
      <alignment horizontal="center" vertical="center" wrapText="1"/>
    </xf>
    <xf numFmtId="165" fontId="5" fillId="6" borderId="31" xfId="2" applyNumberFormat="1" applyFont="1" applyFill="1" applyBorder="1" applyAlignment="1">
      <alignment horizontal="center" vertical="center" wrapText="1"/>
    </xf>
    <xf numFmtId="166" fontId="5" fillId="6" borderId="29" xfId="2" applyNumberFormat="1" applyFont="1" applyFill="1" applyBorder="1" applyAlignment="1">
      <alignment horizontal="center" vertical="center" wrapText="1"/>
    </xf>
    <xf numFmtId="166" fontId="5" fillId="6" borderId="27" xfId="2" applyNumberFormat="1" applyFont="1" applyFill="1" applyBorder="1" applyAlignment="1">
      <alignment horizontal="center" vertical="center" wrapText="1"/>
    </xf>
    <xf numFmtId="165" fontId="5" fillId="6" borderId="9" xfId="2" applyNumberFormat="1" applyFont="1" applyFill="1" applyBorder="1" applyAlignment="1">
      <alignment horizontal="center" vertical="center" wrapText="1"/>
    </xf>
    <xf numFmtId="166" fontId="5" fillId="6" borderId="31" xfId="2" applyNumberFormat="1" applyFont="1" applyFill="1" applyBorder="1" applyAlignment="1">
      <alignment horizontal="center" vertical="center" wrapText="1"/>
    </xf>
    <xf numFmtId="165" fontId="5" fillId="6" borderId="10" xfId="2" applyNumberFormat="1" applyFont="1" applyFill="1" applyBorder="1" applyAlignment="1">
      <alignment horizontal="center" vertical="center" wrapText="1"/>
    </xf>
    <xf numFmtId="165" fontId="5" fillId="6" borderId="11" xfId="2" applyNumberFormat="1" applyFont="1" applyFill="1" applyBorder="1" applyAlignment="1">
      <alignment horizontal="center" vertical="center" wrapText="1"/>
    </xf>
    <xf numFmtId="166" fontId="5" fillId="6" borderId="39" xfId="2" applyNumberFormat="1" applyFont="1" applyFill="1" applyBorder="1" applyAlignment="1">
      <alignment horizontal="center" vertical="center" wrapText="1"/>
    </xf>
    <xf numFmtId="166" fontId="5" fillId="6" borderId="40" xfId="2" applyNumberFormat="1" applyFont="1" applyFill="1" applyBorder="1" applyAlignment="1">
      <alignment horizontal="center" vertical="center" wrapText="1"/>
    </xf>
    <xf numFmtId="166" fontId="5" fillId="6" borderId="41" xfId="2" applyNumberFormat="1" applyFont="1" applyFill="1" applyBorder="1" applyAlignment="1">
      <alignment horizontal="center" vertical="center" wrapText="1"/>
    </xf>
    <xf numFmtId="166" fontId="5" fillId="6" borderId="42" xfId="2" applyNumberFormat="1" applyFont="1" applyFill="1" applyBorder="1" applyAlignment="1">
      <alignment horizontal="center" vertical="center" wrapText="1"/>
    </xf>
    <xf numFmtId="166" fontId="5" fillId="6" borderId="43" xfId="2" applyNumberFormat="1" applyFont="1" applyFill="1" applyBorder="1" applyAlignment="1">
      <alignment horizontal="center" vertical="center" wrapText="1"/>
    </xf>
    <xf numFmtId="166" fontId="5" fillId="6" borderId="44" xfId="2" applyNumberFormat="1" applyFont="1" applyFill="1" applyBorder="1" applyAlignment="1">
      <alignment horizontal="center" vertical="center" wrapText="1"/>
    </xf>
    <xf numFmtId="165" fontId="5" fillId="6" borderId="43" xfId="2" applyNumberFormat="1" applyFont="1" applyFill="1" applyBorder="1" applyAlignment="1">
      <alignment horizontal="center" vertical="center" wrapText="1"/>
    </xf>
    <xf numFmtId="165" fontId="5" fillId="6" borderId="44" xfId="2" applyNumberFormat="1" applyFont="1" applyFill="1" applyBorder="1" applyAlignment="1">
      <alignment horizontal="center" vertical="center" wrapText="1"/>
    </xf>
    <xf numFmtId="166" fontId="5" fillId="6" borderId="10" xfId="2" applyNumberFormat="1" applyFont="1" applyFill="1" applyBorder="1" applyAlignment="1">
      <alignment horizontal="center" vertical="center" wrapText="1"/>
    </xf>
    <xf numFmtId="166" fontId="5" fillId="6" borderId="11" xfId="2" applyNumberFormat="1" applyFont="1" applyFill="1" applyBorder="1" applyAlignment="1">
      <alignment horizontal="center" vertical="center" wrapText="1"/>
    </xf>
    <xf numFmtId="0" fontId="0" fillId="6" borderId="10" xfId="0" applyFill="1" applyBorder="1" applyAlignment="1">
      <alignment horizontal="center" vertical="center"/>
    </xf>
    <xf numFmtId="0" fontId="0" fillId="6" borderId="11" xfId="0" applyFill="1" applyBorder="1" applyAlignment="1">
      <alignment horizontal="center" vertical="center"/>
    </xf>
    <xf numFmtId="165" fontId="5" fillId="5" borderId="43" xfId="2" applyNumberFormat="1" applyFont="1" applyFill="1" applyBorder="1" applyAlignment="1">
      <alignment horizontal="center" vertical="center" wrapText="1"/>
    </xf>
    <xf numFmtId="165" fontId="5" fillId="5" borderId="44" xfId="2" applyNumberFormat="1" applyFont="1" applyFill="1" applyBorder="1" applyAlignment="1">
      <alignment horizontal="center" vertical="center" wrapText="1"/>
    </xf>
    <xf numFmtId="165" fontId="5" fillId="3" borderId="10" xfId="2" applyNumberFormat="1" applyFont="1" applyFill="1" applyBorder="1" applyAlignment="1">
      <alignment horizontal="center" vertical="center" wrapText="1"/>
    </xf>
    <xf numFmtId="165" fontId="5" fillId="3" borderId="11" xfId="2" applyNumberFormat="1" applyFont="1" applyFill="1" applyBorder="1" applyAlignment="1">
      <alignment horizontal="center" vertical="center" wrapText="1"/>
    </xf>
  </cellXfs>
  <cellStyles count="3">
    <cellStyle name="Обычный" xfId="0" builtinId="0"/>
    <cellStyle name="Обычный_Лист1" xfId="1"/>
    <cellStyle name="Обычный_Лист1_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90"/>
  <sheetViews>
    <sheetView tabSelected="1" zoomScale="70" zoomScaleNormal="70" workbookViewId="0">
      <selection activeCell="E87" sqref="E87:J87"/>
    </sheetView>
  </sheetViews>
  <sheetFormatPr defaultRowHeight="14.4" x14ac:dyDescent="0.3"/>
  <cols>
    <col min="1" max="1" width="2.5546875" customWidth="1"/>
    <col min="2" max="2" width="12.21875" customWidth="1"/>
    <col min="3" max="3" width="20.77734375" customWidth="1"/>
    <col min="4" max="4" width="12.21875" customWidth="1"/>
    <col min="5" max="5" width="8.21875" customWidth="1"/>
    <col min="9" max="9" width="11.88671875" customWidth="1"/>
    <col min="10" max="10" width="12.44140625" customWidth="1"/>
    <col min="11" max="11" width="10" customWidth="1"/>
    <col min="12" max="12" width="11.44140625" customWidth="1"/>
    <col min="13" max="13" width="11.6640625" customWidth="1"/>
    <col min="19" max="19" width="9.21875" bestFit="1" customWidth="1"/>
    <col min="21" max="21" width="14.21875" customWidth="1"/>
  </cols>
  <sheetData>
    <row r="2" spans="2:21" x14ac:dyDescent="0.3">
      <c r="B2" s="5"/>
      <c r="C2" s="80"/>
      <c r="D2" s="80"/>
      <c r="E2" s="77" t="s">
        <v>1</v>
      </c>
      <c r="F2" s="78"/>
      <c r="G2" s="78"/>
      <c r="H2" s="78"/>
      <c r="I2" s="78"/>
      <c r="J2" s="78"/>
      <c r="K2" s="78"/>
      <c r="L2" s="78"/>
      <c r="M2" s="78"/>
      <c r="N2" s="79"/>
      <c r="O2" s="77" t="s">
        <v>45</v>
      </c>
      <c r="P2" s="78"/>
      <c r="Q2" s="79"/>
      <c r="R2" s="69" t="s">
        <v>47</v>
      </c>
      <c r="S2" s="69"/>
      <c r="T2" s="70"/>
      <c r="U2" s="74" t="s">
        <v>59</v>
      </c>
    </row>
    <row r="3" spans="2:21" ht="33.6" customHeight="1" x14ac:dyDescent="0.3">
      <c r="B3" s="6" t="s">
        <v>46</v>
      </c>
      <c r="C3" s="81"/>
      <c r="D3" s="81"/>
      <c r="E3" s="65" t="s">
        <v>9</v>
      </c>
      <c r="F3" s="67" t="s">
        <v>3</v>
      </c>
      <c r="G3" s="67" t="s">
        <v>4</v>
      </c>
      <c r="H3" s="67" t="s">
        <v>7</v>
      </c>
      <c r="I3" s="60" t="s">
        <v>8</v>
      </c>
      <c r="J3" s="61"/>
      <c r="K3" s="7" t="s">
        <v>10</v>
      </c>
      <c r="L3" s="60" t="s">
        <v>11</v>
      </c>
      <c r="M3" s="61"/>
      <c r="N3" s="63" t="s">
        <v>38</v>
      </c>
      <c r="O3" s="63" t="s">
        <v>38</v>
      </c>
      <c r="P3" s="62" t="s">
        <v>11</v>
      </c>
      <c r="Q3" s="62"/>
      <c r="R3" s="71"/>
      <c r="S3" s="72"/>
      <c r="T3" s="73"/>
      <c r="U3" s="75"/>
    </row>
    <row r="4" spans="2:21" ht="20.399999999999999" x14ac:dyDescent="0.3">
      <c r="B4" s="8"/>
      <c r="C4" s="82" t="s">
        <v>79</v>
      </c>
      <c r="D4" s="82" t="s">
        <v>93</v>
      </c>
      <c r="E4" s="66"/>
      <c r="F4" s="68"/>
      <c r="G4" s="68"/>
      <c r="H4" s="68"/>
      <c r="I4" s="9" t="s">
        <v>5</v>
      </c>
      <c r="J4" s="9" t="s">
        <v>6</v>
      </c>
      <c r="K4" s="9"/>
      <c r="L4" s="9" t="s">
        <v>5</v>
      </c>
      <c r="M4" s="9" t="s">
        <v>6</v>
      </c>
      <c r="N4" s="64"/>
      <c r="O4" s="64"/>
      <c r="P4" s="10" t="s">
        <v>5</v>
      </c>
      <c r="Q4" s="11" t="s">
        <v>6</v>
      </c>
      <c r="R4" s="12" t="s">
        <v>5</v>
      </c>
      <c r="S4" s="13" t="s">
        <v>6</v>
      </c>
      <c r="T4" s="14" t="s">
        <v>38</v>
      </c>
      <c r="U4" s="76"/>
    </row>
    <row r="5" spans="2:21" x14ac:dyDescent="0.3">
      <c r="B5" s="33" t="s">
        <v>13</v>
      </c>
      <c r="C5" s="83"/>
      <c r="D5" s="83"/>
      <c r="E5" s="34">
        <v>-3.5684642924437106E-2</v>
      </c>
      <c r="F5" s="35">
        <v>2.4308218717670457E-2</v>
      </c>
      <c r="G5" s="36">
        <v>15.249016588632092</v>
      </c>
      <c r="H5" s="36">
        <v>0.16242576708046472</v>
      </c>
      <c r="I5" s="36">
        <v>-7.8252524766619869E-2</v>
      </c>
      <c r="J5" s="36">
        <v>6.883238917745664E-3</v>
      </c>
      <c r="K5" s="36">
        <f t="shared" ref="K5:K69" si="0">EXP(E5)</f>
        <v>0.96494454759686821</v>
      </c>
      <c r="L5" s="35">
        <f t="shared" ref="L5:L14" si="1">EXP(I5)</f>
        <v>0.9247308796070286</v>
      </c>
      <c r="M5" s="35">
        <f t="shared" ref="M5:M14" si="2">EXP(J5)</f>
        <v>1.0069069828538768</v>
      </c>
      <c r="N5" s="37"/>
      <c r="O5" s="38"/>
      <c r="P5" s="36"/>
      <c r="Q5" s="39"/>
      <c r="R5" s="34"/>
      <c r="S5" s="36"/>
      <c r="T5" s="40"/>
      <c r="U5" s="41"/>
    </row>
    <row r="6" spans="2:21" x14ac:dyDescent="0.3">
      <c r="B6" s="42"/>
      <c r="C6" s="84"/>
      <c r="D6" s="84"/>
      <c r="E6" s="43">
        <v>3.5684642924437106E-2</v>
      </c>
      <c r="F6" s="44">
        <v>2.4308218717670457E-2</v>
      </c>
      <c r="G6" s="45">
        <v>15.249016588632092</v>
      </c>
      <c r="H6" s="45">
        <v>0.16242576708046472</v>
      </c>
      <c r="I6" s="45">
        <v>-6.883238917745664E-3</v>
      </c>
      <c r="J6" s="45">
        <v>7.8252524766619869E-2</v>
      </c>
      <c r="K6" s="45">
        <f t="shared" si="0"/>
        <v>1.036328981277147</v>
      </c>
      <c r="L6" s="44">
        <f t="shared" si="1"/>
        <v>0.99314039631118622</v>
      </c>
      <c r="M6" s="44">
        <f t="shared" si="2"/>
        <v>1.0813957033909776</v>
      </c>
      <c r="N6" s="46">
        <v>-49.718565156514522</v>
      </c>
      <c r="O6" s="47">
        <v>-49.718565156506401</v>
      </c>
      <c r="P6" s="45">
        <v>0.99314000000000002</v>
      </c>
      <c r="Q6" s="48">
        <v>1.081396</v>
      </c>
      <c r="R6" s="43">
        <f>P6-L6</f>
        <v>-3.9631118620153671E-7</v>
      </c>
      <c r="S6" s="45">
        <f>Q6-M6</f>
        <v>2.9660902245431942E-7</v>
      </c>
      <c r="T6" s="49">
        <f>O6-N6</f>
        <v>8.1215034697379451E-12</v>
      </c>
      <c r="U6" s="50" t="s">
        <v>51</v>
      </c>
    </row>
    <row r="7" spans="2:21" x14ac:dyDescent="0.3">
      <c r="B7" s="33" t="s">
        <v>12</v>
      </c>
      <c r="C7" s="83"/>
      <c r="D7" s="83"/>
      <c r="E7" s="34">
        <v>9.0071675144043239E-2</v>
      </c>
      <c r="F7" s="35">
        <v>5.8621461782501896E-2</v>
      </c>
      <c r="G7" s="36">
        <v>59.689992935800603</v>
      </c>
      <c r="H7" s="36">
        <v>0.12970093138778427</v>
      </c>
      <c r="I7" s="36">
        <v>-7.8721805526489608E-3</v>
      </c>
      <c r="J7" s="36">
        <v>0.18801553084073544</v>
      </c>
      <c r="K7" s="36">
        <f t="shared" si="0"/>
        <v>1.0942527116152356</v>
      </c>
      <c r="L7" s="35">
        <f t="shared" si="1"/>
        <v>0.99215872391232995</v>
      </c>
      <c r="M7" s="35">
        <f t="shared" si="2"/>
        <v>1.2068522586342756</v>
      </c>
      <c r="N7" s="37"/>
      <c r="O7" s="38"/>
      <c r="P7" s="36"/>
      <c r="Q7" s="39"/>
      <c r="R7" s="34"/>
      <c r="S7" s="36"/>
      <c r="T7" s="40"/>
      <c r="U7" s="41"/>
    </row>
    <row r="8" spans="2:21" x14ac:dyDescent="0.3">
      <c r="B8" s="42"/>
      <c r="C8" s="84"/>
      <c r="D8" s="84"/>
      <c r="E8" s="43">
        <v>-9.0071675144043239E-2</v>
      </c>
      <c r="F8" s="44">
        <v>5.8621461782501896E-2</v>
      </c>
      <c r="G8" s="45">
        <v>59.689992935800603</v>
      </c>
      <c r="H8" s="45">
        <v>0.12970093138778427</v>
      </c>
      <c r="I8" s="45">
        <v>-0.18801553084073544</v>
      </c>
      <c r="J8" s="45">
        <v>7.8721805526489608E-3</v>
      </c>
      <c r="K8" s="45">
        <f t="shared" si="0"/>
        <v>0.9138656814694035</v>
      </c>
      <c r="L8" s="44">
        <f t="shared" si="1"/>
        <v>0.8286018382495649</v>
      </c>
      <c r="M8" s="44">
        <f t="shared" si="2"/>
        <v>1.0079032476343603</v>
      </c>
      <c r="N8" s="46">
        <v>15.01310197814707</v>
      </c>
      <c r="O8" s="47">
        <v>13.4418054250685</v>
      </c>
      <c r="P8" s="45">
        <v>0.83185299999999995</v>
      </c>
      <c r="Q8" s="48">
        <v>1.0005170000000001</v>
      </c>
      <c r="R8" s="43">
        <f>P8-L8</f>
        <v>3.2511617504350498E-3</v>
      </c>
      <c r="S8" s="45">
        <f>Q8-M8</f>
        <v>-7.3862476343602435E-3</v>
      </c>
      <c r="T8" s="51">
        <f>O8-N8</f>
        <v>-1.5712965530785699</v>
      </c>
      <c r="U8" s="50" t="s">
        <v>48</v>
      </c>
    </row>
    <row r="9" spans="2:21" x14ac:dyDescent="0.3">
      <c r="B9" s="33" t="s">
        <v>16</v>
      </c>
      <c r="C9" s="83"/>
      <c r="D9" s="83"/>
      <c r="E9" s="34">
        <v>-0.15445981106991533</v>
      </c>
      <c r="F9" s="35">
        <v>0.10003370377621973</v>
      </c>
      <c r="G9" s="36">
        <v>26.581958393922125</v>
      </c>
      <c r="H9" s="36">
        <v>0.13439240796561633</v>
      </c>
      <c r="I9" s="36">
        <v>-0.32494126940734835</v>
      </c>
      <c r="J9" s="36">
        <v>1.6021647267517702E-2</v>
      </c>
      <c r="K9" s="36">
        <f t="shared" si="0"/>
        <v>0.85687792845727062</v>
      </c>
      <c r="L9" s="35">
        <f t="shared" si="1"/>
        <v>0.72256978934788352</v>
      </c>
      <c r="M9" s="35">
        <f t="shared" si="2"/>
        <v>1.016150682053663</v>
      </c>
      <c r="N9" s="37"/>
      <c r="O9" s="38"/>
      <c r="P9" s="36"/>
      <c r="Q9" s="39"/>
      <c r="R9" s="34"/>
      <c r="S9" s="36"/>
      <c r="T9" s="40"/>
      <c r="U9" s="41"/>
    </row>
    <row r="10" spans="2:21" x14ac:dyDescent="0.3">
      <c r="B10" s="42"/>
      <c r="C10" s="84"/>
      <c r="D10" s="84"/>
      <c r="E10" s="43">
        <v>0.15445981106991533</v>
      </c>
      <c r="F10" s="44">
        <v>0.10003370377621973</v>
      </c>
      <c r="G10" s="45">
        <v>26.581958393922125</v>
      </c>
      <c r="H10" s="45">
        <v>0.13439240796561633</v>
      </c>
      <c r="I10" s="45">
        <v>-1.6021647267517702E-2</v>
      </c>
      <c r="J10" s="45">
        <v>0.32494126940734835</v>
      </c>
      <c r="K10" s="45">
        <f t="shared" si="0"/>
        <v>1.1670273755334175</v>
      </c>
      <c r="L10" s="44">
        <f t="shared" si="1"/>
        <v>0.98410601661849784</v>
      </c>
      <c r="M10" s="44">
        <f t="shared" si="2"/>
        <v>1.3839493634275746</v>
      </c>
      <c r="N10" s="46">
        <v>45.242642227969768</v>
      </c>
      <c r="O10" s="47">
        <v>45.242642227970002</v>
      </c>
      <c r="P10" s="45">
        <v>0.98191736243039696</v>
      </c>
      <c r="Q10" s="48">
        <v>1.38703413072702</v>
      </c>
      <c r="R10" s="43">
        <f>P10-L10</f>
        <v>-2.1886541881008803E-3</v>
      </c>
      <c r="S10" s="45">
        <f>Q10-M10</f>
        <v>3.0847672994454012E-3</v>
      </c>
      <c r="T10" s="49">
        <f>O10-N10</f>
        <v>2.3447910280083306E-13</v>
      </c>
      <c r="U10" s="50" t="s">
        <v>48</v>
      </c>
    </row>
    <row r="11" spans="2:21" x14ac:dyDescent="0.3">
      <c r="B11" s="33" t="s">
        <v>17</v>
      </c>
      <c r="C11" s="83"/>
      <c r="D11" s="83"/>
      <c r="E11" s="34">
        <v>-0.1</v>
      </c>
      <c r="F11" s="35">
        <v>4.3384127908249442E-2</v>
      </c>
      <c r="G11" s="36">
        <v>153.050274788362</v>
      </c>
      <c r="H11" s="36">
        <v>2.193094638776575E-2</v>
      </c>
      <c r="I11" s="36">
        <v>-0.17223770209753311</v>
      </c>
      <c r="J11" s="36">
        <v>-2.8647472157723619E-2</v>
      </c>
      <c r="K11" s="36">
        <f t="shared" si="0"/>
        <v>0.90483741803595952</v>
      </c>
      <c r="L11" s="35">
        <f t="shared" si="1"/>
        <v>0.84177905673794851</v>
      </c>
      <c r="M11" s="35">
        <f t="shared" si="2"/>
        <v>0.97175897618568652</v>
      </c>
      <c r="N11" s="37"/>
      <c r="O11" s="38"/>
      <c r="P11" s="36"/>
      <c r="Q11" s="39"/>
      <c r="R11" s="34"/>
      <c r="S11" s="36"/>
      <c r="T11" s="40"/>
      <c r="U11" s="41"/>
    </row>
    <row r="12" spans="2:21" x14ac:dyDescent="0.3">
      <c r="B12" s="42"/>
      <c r="C12" s="84"/>
      <c r="D12" s="84"/>
      <c r="E12" s="43">
        <v>0.1</v>
      </c>
      <c r="F12" s="44">
        <v>4.3384127908249442E-2</v>
      </c>
      <c r="G12" s="45">
        <v>153.050274788362</v>
      </c>
      <c r="H12" s="45">
        <v>2.193094638776575E-2</v>
      </c>
      <c r="I12" s="45">
        <v>2.8647472157723619E-2</v>
      </c>
      <c r="J12" s="45">
        <v>0.17223770209753311</v>
      </c>
      <c r="K12" s="45">
        <f t="shared" si="0"/>
        <v>1.1051709180756477</v>
      </c>
      <c r="L12" s="44">
        <f t="shared" si="1"/>
        <v>1.0290617576028618</v>
      </c>
      <c r="M12" s="44">
        <f t="shared" si="2"/>
        <v>1.1879601802819701</v>
      </c>
      <c r="N12" s="46">
        <v>245.65265598595786</v>
      </c>
      <c r="O12" s="47">
        <v>245.65265598596099</v>
      </c>
      <c r="P12" s="45">
        <v>1.0290230615220299</v>
      </c>
      <c r="Q12" s="48">
        <v>1.18800485314195</v>
      </c>
      <c r="R12" s="43">
        <f>P12-L12</f>
        <v>-3.8696080831845947E-5</v>
      </c>
      <c r="S12" s="45">
        <f>Q12-M12</f>
        <v>4.4672859979888457E-5</v>
      </c>
      <c r="T12" s="49">
        <f>O12-N12</f>
        <v>3.1263880373444408E-12</v>
      </c>
      <c r="U12" s="50" t="s">
        <v>48</v>
      </c>
    </row>
    <row r="13" spans="2:21" x14ac:dyDescent="0.3">
      <c r="B13" s="33" t="s">
        <v>18</v>
      </c>
      <c r="C13" s="83"/>
      <c r="D13" s="83"/>
      <c r="E13" s="34">
        <v>-0.41199999999999998</v>
      </c>
      <c r="F13" s="35">
        <v>7.9080399976658292E-2</v>
      </c>
      <c r="G13" s="36">
        <v>51.400983806278759</v>
      </c>
      <c r="H13" s="36">
        <v>3.3692199107496406E-6</v>
      </c>
      <c r="I13" s="36">
        <v>-0.5445021375154796</v>
      </c>
      <c r="J13" s="36">
        <v>-0.27957596334429557</v>
      </c>
      <c r="K13" s="36">
        <f t="shared" si="0"/>
        <v>0.6623242760521223</v>
      </c>
      <c r="L13" s="35">
        <f t="shared" si="1"/>
        <v>0.5801305366844931</v>
      </c>
      <c r="M13" s="35">
        <f t="shared" si="2"/>
        <v>0.75610428942312913</v>
      </c>
      <c r="N13" s="37"/>
      <c r="O13" s="38"/>
      <c r="P13" s="36"/>
      <c r="Q13" s="39"/>
      <c r="R13" s="34"/>
      <c r="S13" s="36"/>
      <c r="T13" s="40"/>
      <c r="U13" s="41"/>
    </row>
    <row r="14" spans="2:21" x14ac:dyDescent="0.3">
      <c r="B14" s="42"/>
      <c r="C14" s="84"/>
      <c r="D14" s="84"/>
      <c r="E14" s="43">
        <v>0.41199999999999998</v>
      </c>
      <c r="F14" s="44">
        <v>7.9080399976658292E-2</v>
      </c>
      <c r="G14" s="45">
        <v>51.400983806278759</v>
      </c>
      <c r="H14" s="45">
        <v>3.3692199107496406E-6</v>
      </c>
      <c r="I14" s="45">
        <v>0.27957596334429557</v>
      </c>
      <c r="J14" s="45">
        <v>0.5445021375154796</v>
      </c>
      <c r="K14" s="45">
        <f t="shared" si="0"/>
        <v>1.5098344363287448</v>
      </c>
      <c r="L14" s="44">
        <f t="shared" si="1"/>
        <v>1.3225688757339962</v>
      </c>
      <c r="M14" s="44">
        <f t="shared" si="2"/>
        <v>1.7237499782636938</v>
      </c>
      <c r="N14" s="46">
        <v>433.841476</v>
      </c>
      <c r="O14" s="47">
        <v>433.84147581860799</v>
      </c>
      <c r="P14" s="45">
        <v>1.3225690000000001</v>
      </c>
      <c r="Q14" s="48">
        <v>1.7237499999999999</v>
      </c>
      <c r="R14" s="43">
        <f>P14-L14</f>
        <v>1.2426600393133924E-7</v>
      </c>
      <c r="S14" s="45">
        <f>Q14-M14</f>
        <v>2.1736306088371293E-8</v>
      </c>
      <c r="T14" s="49">
        <f>O14-N14</f>
        <v>-1.8139201074518496E-7</v>
      </c>
      <c r="U14" s="50" t="s">
        <v>51</v>
      </c>
    </row>
    <row r="15" spans="2:21" x14ac:dyDescent="0.3">
      <c r="B15" s="33" t="s">
        <v>0</v>
      </c>
      <c r="C15" s="83"/>
      <c r="D15" s="83"/>
      <c r="E15" s="34">
        <v>-0.14546400000000001</v>
      </c>
      <c r="F15" s="35">
        <v>4.6501237185573162E-2</v>
      </c>
      <c r="G15" s="36">
        <v>209.43955067708956</v>
      </c>
      <c r="H15" s="36">
        <v>2.0092316506022719E-3</v>
      </c>
      <c r="I15" s="36">
        <v>-0.22229188707695363</v>
      </c>
      <c r="J15" s="36">
        <v>-6.8636772888531941E-2</v>
      </c>
      <c r="K15" s="36">
        <f t="shared" si="0"/>
        <v>0.86462101587025708</v>
      </c>
      <c r="L15" s="35">
        <f>EXP(I15)</f>
        <v>0.80068162160497691</v>
      </c>
      <c r="M15" s="35">
        <f>EXP(J15)</f>
        <v>0.93366575120844852</v>
      </c>
      <c r="N15" s="37"/>
      <c r="O15" s="38"/>
      <c r="P15" s="36"/>
      <c r="Q15" s="39"/>
      <c r="R15" s="34"/>
      <c r="S15" s="36"/>
      <c r="T15" s="40"/>
      <c r="U15" s="41"/>
    </row>
    <row r="16" spans="2:21" x14ac:dyDescent="0.3">
      <c r="B16" s="42"/>
      <c r="C16" s="84"/>
      <c r="D16" s="84"/>
      <c r="E16" s="43">
        <v>0.14499999999999999</v>
      </c>
      <c r="F16" s="44">
        <v>4.6501237185573162E-2</v>
      </c>
      <c r="G16" s="45">
        <v>209.43955067708956</v>
      </c>
      <c r="H16" s="45">
        <v>2.0092316506022719E-3</v>
      </c>
      <c r="I16" s="45">
        <v>6.8636772888531941E-2</v>
      </c>
      <c r="J16" s="45">
        <v>0.22229188707695363</v>
      </c>
      <c r="K16" s="45">
        <f t="shared" si="0"/>
        <v>1.1560395702680215</v>
      </c>
      <c r="L16" s="44">
        <f>EXP(I16)</f>
        <v>1.0710471051398156</v>
      </c>
      <c r="M16" s="44">
        <f>EXP(J16)</f>
        <v>1.2489358729072446</v>
      </c>
      <c r="N16" s="46">
        <v>530.14451303322812</v>
      </c>
      <c r="O16" s="47">
        <v>530.144513728162</v>
      </c>
      <c r="P16" s="45">
        <v>1.0710471050000001</v>
      </c>
      <c r="Q16" s="48">
        <v>1.248935873</v>
      </c>
      <c r="R16" s="43">
        <f>P16-L16</f>
        <v>-1.3981549251695924E-10</v>
      </c>
      <c r="S16" s="45">
        <f>Q16-M16</f>
        <v>9.2755358949148103E-11</v>
      </c>
      <c r="T16" s="49">
        <f>O16-N16</f>
        <v>6.9493387400143547E-7</v>
      </c>
      <c r="U16" s="50" t="s">
        <v>48</v>
      </c>
    </row>
    <row r="17" spans="2:21" x14ac:dyDescent="0.3">
      <c r="B17" s="33" t="s">
        <v>19</v>
      </c>
      <c r="C17" s="83"/>
      <c r="D17" s="83"/>
      <c r="E17" s="34">
        <v>0.31636999999999998</v>
      </c>
      <c r="F17" s="35">
        <v>8.6189825820292151E-2</v>
      </c>
      <c r="G17" s="36">
        <v>48.623272039213752</v>
      </c>
      <c r="H17" s="36">
        <v>6.0075112325394173E-4</v>
      </c>
      <c r="I17" s="36">
        <v>0.17184698295324558</v>
      </c>
      <c r="J17" s="36">
        <v>0.46089339500255483</v>
      </c>
      <c r="K17" s="36">
        <f t="shared" si="0"/>
        <v>1.3721378527202959</v>
      </c>
      <c r="L17" s="35">
        <f t="shared" ref="L17:L18" si="3">EXP(I17)</f>
        <v>1.1874961121629357</v>
      </c>
      <c r="M17" s="35">
        <f t="shared" ref="M17:M18" si="4">EXP(J17)</f>
        <v>1.5854898211326467</v>
      </c>
      <c r="N17" s="37"/>
      <c r="O17" s="38"/>
      <c r="P17" s="36"/>
      <c r="Q17" s="39"/>
      <c r="R17" s="34"/>
      <c r="S17" s="36"/>
      <c r="T17" s="40"/>
      <c r="U17" s="41"/>
    </row>
    <row r="18" spans="2:21" x14ac:dyDescent="0.3">
      <c r="B18" s="42"/>
      <c r="C18" s="84"/>
      <c r="D18" s="84"/>
      <c r="E18" s="43">
        <v>-0.316</v>
      </c>
      <c r="F18" s="44">
        <v>8.6189825820292151E-2</v>
      </c>
      <c r="G18" s="45">
        <v>48.623272039213752</v>
      </c>
      <c r="H18" s="45">
        <v>6.0075112325394173E-4</v>
      </c>
      <c r="I18" s="45">
        <v>-0.46089339500255483</v>
      </c>
      <c r="J18" s="45">
        <v>-0.17184698295324558</v>
      </c>
      <c r="K18" s="45">
        <f t="shared" si="0"/>
        <v>0.72905945016762375</v>
      </c>
      <c r="L18" s="44">
        <f t="shared" si="3"/>
        <v>0.63071991170881003</v>
      </c>
      <c r="M18" s="44">
        <f t="shared" si="4"/>
        <v>0.84210802019265107</v>
      </c>
      <c r="N18" s="46">
        <v>314.22183231633858</v>
      </c>
      <c r="O18" s="47">
        <v>314.22176884050998</v>
      </c>
      <c r="P18" s="45">
        <v>0.63074797439966401</v>
      </c>
      <c r="Q18" s="48">
        <v>0.842070553850082</v>
      </c>
      <c r="R18" s="43">
        <f>P18-L18</f>
        <v>2.8062690853980499E-5</v>
      </c>
      <c r="S18" s="45">
        <f>Q18-M18</f>
        <v>-3.7466342569070221E-5</v>
      </c>
      <c r="T18" s="51">
        <f>O18-N18</f>
        <v>-6.3475828596892825E-5</v>
      </c>
      <c r="U18" s="50" t="s">
        <v>49</v>
      </c>
    </row>
    <row r="19" spans="2:21" x14ac:dyDescent="0.3">
      <c r="B19" s="33" t="s">
        <v>2</v>
      </c>
      <c r="C19" s="83"/>
      <c r="D19" s="83"/>
      <c r="E19" s="34">
        <v>-6.4340390078126183E-2</v>
      </c>
      <c r="F19" s="35">
        <v>4.1534470947138954E-2</v>
      </c>
      <c r="G19" s="36">
        <v>62.000000257203929</v>
      </c>
      <c r="H19" s="36">
        <v>0.12645130407943203</v>
      </c>
      <c r="I19" s="36">
        <v>-0.13369482254902607</v>
      </c>
      <c r="J19" s="36">
        <v>5.0140423927736988E-3</v>
      </c>
      <c r="K19" s="36">
        <f t="shared" si="0"/>
        <v>0.93768576627065603</v>
      </c>
      <c r="L19" s="35">
        <f t="shared" ref="L19:L23" si="5">EXP(I19)</f>
        <v>0.87485701050075926</v>
      </c>
      <c r="M19" s="35">
        <f t="shared" ref="M19:M23" si="6">EXP(J19)</f>
        <v>1.0050266337390505</v>
      </c>
      <c r="N19" s="37"/>
      <c r="O19" s="38"/>
      <c r="P19" s="36"/>
      <c r="Q19" s="39"/>
      <c r="R19" s="34"/>
      <c r="S19" s="36"/>
      <c r="T19" s="40"/>
      <c r="U19" s="41"/>
    </row>
    <row r="20" spans="2:21" x14ac:dyDescent="0.3">
      <c r="B20" s="42"/>
      <c r="C20" s="84"/>
      <c r="D20" s="84"/>
      <c r="E20" s="43">
        <v>6.4340390078126183E-2</v>
      </c>
      <c r="F20" s="44">
        <v>4.1534470947138954E-2</v>
      </c>
      <c r="G20" s="45">
        <v>62.000000257203929</v>
      </c>
      <c r="H20" s="45">
        <v>0.12645130407943203</v>
      </c>
      <c r="I20" s="45">
        <v>-5.0140423927736988E-3</v>
      </c>
      <c r="J20" s="45">
        <v>0.13369482254902607</v>
      </c>
      <c r="K20" s="45">
        <f t="shared" si="0"/>
        <v>1.0664553478050316</v>
      </c>
      <c r="L20" s="44">
        <f t="shared" si="5"/>
        <v>0.9949985069347369</v>
      </c>
      <c r="M20" s="44">
        <f t="shared" si="6"/>
        <v>1.1430439351770298</v>
      </c>
      <c r="N20" s="46">
        <v>329.25749377842487</v>
      </c>
      <c r="O20" s="47">
        <v>329.25749377842999</v>
      </c>
      <c r="P20" s="45">
        <v>0.99499899999999997</v>
      </c>
      <c r="Q20" s="48">
        <v>1.1430439999999999</v>
      </c>
      <c r="R20" s="43">
        <f>P20-L20</f>
        <v>4.9306526306303056E-7</v>
      </c>
      <c r="S20" s="45">
        <f>Q20-M20</f>
        <v>6.4822970102795807E-8</v>
      </c>
      <c r="T20" s="49">
        <f>O20-N20</f>
        <v>5.1159076974727213E-12</v>
      </c>
      <c r="U20" s="50" t="s">
        <v>51</v>
      </c>
    </row>
    <row r="21" spans="2:21" x14ac:dyDescent="0.3">
      <c r="B21" s="15" t="s">
        <v>20</v>
      </c>
      <c r="C21" s="85" t="s">
        <v>82</v>
      </c>
      <c r="D21" s="85">
        <v>24</v>
      </c>
      <c r="E21" s="16">
        <v>1.6579696411075991E-2</v>
      </c>
      <c r="F21" s="17">
        <v>0.12016229162566118</v>
      </c>
      <c r="G21" s="18">
        <v>22.0000000037566</v>
      </c>
      <c r="H21" s="18">
        <v>0.89151327262999769</v>
      </c>
      <c r="I21" s="18">
        <v>-0.18975630666501561</v>
      </c>
      <c r="J21" s="18">
        <v>0.22291569948716758</v>
      </c>
      <c r="K21" s="18">
        <f t="shared" si="0"/>
        <v>1.0167179023251824</v>
      </c>
      <c r="L21" s="17">
        <f t="shared" si="5"/>
        <v>0.8271606829296837</v>
      </c>
      <c r="M21" s="17">
        <f t="shared" si="6"/>
        <v>1.2497152176615174</v>
      </c>
      <c r="N21" s="19"/>
      <c r="O21" s="20"/>
      <c r="P21" s="18"/>
      <c r="Q21" s="21"/>
      <c r="R21" s="16"/>
      <c r="S21" s="18"/>
      <c r="T21" s="22"/>
      <c r="U21" s="23"/>
    </row>
    <row r="22" spans="2:21" x14ac:dyDescent="0.3">
      <c r="B22" s="24"/>
      <c r="C22" s="86"/>
      <c r="D22" s="86"/>
      <c r="E22" s="25">
        <v>-1.6579696411075991E-2</v>
      </c>
      <c r="F22" s="26">
        <v>0.12016229162566118</v>
      </c>
      <c r="G22" s="27">
        <v>22.0000000037566</v>
      </c>
      <c r="H22" s="27">
        <v>0.89151327262999769</v>
      </c>
      <c r="I22" s="27">
        <v>-0.22291569948716758</v>
      </c>
      <c r="J22" s="27">
        <v>0.18975630666501561</v>
      </c>
      <c r="K22" s="27">
        <f t="shared" si="0"/>
        <v>0.98355699030483346</v>
      </c>
      <c r="L22" s="26">
        <f t="shared" si="5"/>
        <v>0.80018230222979314</v>
      </c>
      <c r="M22" s="26">
        <f t="shared" si="6"/>
        <v>1.2089549474935686</v>
      </c>
      <c r="N22" s="28">
        <v>164.61336006747746</v>
      </c>
      <c r="O22" s="29">
        <v>164.613360067477</v>
      </c>
      <c r="P22" s="27">
        <v>0.80018199999999995</v>
      </c>
      <c r="Q22" s="30">
        <v>1.208955</v>
      </c>
      <c r="R22" s="25">
        <f>P22-L22</f>
        <v>-3.0222979319205479E-7</v>
      </c>
      <c r="S22" s="27">
        <f>Q22-M22</f>
        <v>5.2506431424959032E-8</v>
      </c>
      <c r="T22" s="31">
        <f>O22-N22</f>
        <v>-4.5474735088646412E-13</v>
      </c>
      <c r="U22" s="32" t="s">
        <v>51</v>
      </c>
    </row>
    <row r="23" spans="2:21" x14ac:dyDescent="0.3">
      <c r="B23" s="15" t="s">
        <v>21</v>
      </c>
      <c r="C23" s="85" t="s">
        <v>83</v>
      </c>
      <c r="D23" s="85">
        <v>24</v>
      </c>
      <c r="E23" s="16">
        <v>-5.2989647003705377E-2</v>
      </c>
      <c r="F23" s="17">
        <v>0.10672394358240075</v>
      </c>
      <c r="G23" s="18">
        <v>22.000000002806001</v>
      </c>
      <c r="H23" s="18">
        <v>0.62445848464935916</v>
      </c>
      <c r="I23" s="18">
        <v>-0.23625006633687007</v>
      </c>
      <c r="J23" s="18">
        <v>0.13027077232945933</v>
      </c>
      <c r="K23" s="18">
        <f t="shared" si="0"/>
        <v>0.94838983110787933</v>
      </c>
      <c r="L23" s="17">
        <f t="shared" si="5"/>
        <v>0.78958320106442903</v>
      </c>
      <c r="M23" s="17">
        <f t="shared" si="6"/>
        <v>1.1391367882907102</v>
      </c>
      <c r="N23" s="19"/>
      <c r="O23" s="20"/>
      <c r="P23" s="18"/>
      <c r="Q23" s="21"/>
      <c r="R23" s="16"/>
      <c r="S23" s="18"/>
      <c r="T23" s="22"/>
      <c r="U23" s="23"/>
    </row>
    <row r="24" spans="2:21" x14ac:dyDescent="0.3">
      <c r="B24" s="24"/>
      <c r="C24" s="86"/>
      <c r="D24" s="86"/>
      <c r="E24" s="25">
        <v>5.2989647003705377E-2</v>
      </c>
      <c r="F24" s="26">
        <v>0.10672394358240075</v>
      </c>
      <c r="G24" s="27">
        <v>22.000000002806001</v>
      </c>
      <c r="H24" s="27">
        <v>0.62445848464935916</v>
      </c>
      <c r="I24" s="27">
        <v>-0.13027077232945933</v>
      </c>
      <c r="J24" s="27">
        <v>0.23625006633687007</v>
      </c>
      <c r="K24" s="27">
        <f t="shared" si="0"/>
        <v>1.054418728669656</v>
      </c>
      <c r="L24" s="26">
        <f t="shared" ref="L24:L82" si="7">EXP(I24)</f>
        <v>0.87785769916228684</v>
      </c>
      <c r="M24" s="26">
        <f t="shared" ref="M24:M82" si="8">EXP(J24)</f>
        <v>1.2664909773307109</v>
      </c>
      <c r="N24" s="28">
        <v>197.20037077620242</v>
      </c>
      <c r="O24" s="29">
        <v>197.20037077620199</v>
      </c>
      <c r="P24" s="27">
        <v>0.87785800000000003</v>
      </c>
      <c r="Q24" s="30">
        <v>1.266491</v>
      </c>
      <c r="R24" s="25">
        <f>P24-L24</f>
        <v>3.0083771318523134E-7</v>
      </c>
      <c r="S24" s="27">
        <f>Q24-M24</f>
        <v>2.2669289112542401E-8</v>
      </c>
      <c r="T24" s="31">
        <f>O24-N24</f>
        <v>-4.2632564145606011E-13</v>
      </c>
      <c r="U24" s="32" t="s">
        <v>51</v>
      </c>
    </row>
    <row r="25" spans="2:21" x14ac:dyDescent="0.3">
      <c r="B25" s="15" t="s">
        <v>27</v>
      </c>
      <c r="C25" s="85" t="s">
        <v>84</v>
      </c>
      <c r="D25" s="85">
        <v>24</v>
      </c>
      <c r="E25" s="16">
        <v>2.5522481805762449E-2</v>
      </c>
      <c r="F25" s="17">
        <v>8.7549308184568339E-2</v>
      </c>
      <c r="G25" s="18">
        <v>22.000000000003144</v>
      </c>
      <c r="H25" s="18">
        <v>0.77338373708110453</v>
      </c>
      <c r="I25" s="18">
        <v>-0.12481232022424812</v>
      </c>
      <c r="J25" s="18">
        <v>0.17585728383577301</v>
      </c>
      <c r="K25" s="18">
        <f t="shared" si="0"/>
        <v>1.0258509689934239</v>
      </c>
      <c r="L25" s="17">
        <f t="shared" si="7"/>
        <v>0.88266254494874885</v>
      </c>
      <c r="M25" s="17">
        <f t="shared" si="8"/>
        <v>1.1922678906080146</v>
      </c>
      <c r="N25" s="19"/>
      <c r="O25" s="20"/>
      <c r="P25" s="18"/>
      <c r="Q25" s="21"/>
      <c r="R25" s="16"/>
      <c r="S25" s="18"/>
      <c r="T25" s="22"/>
      <c r="U25" s="23"/>
    </row>
    <row r="26" spans="2:21" x14ac:dyDescent="0.3">
      <c r="B26" s="24"/>
      <c r="C26" s="86"/>
      <c r="D26" s="86"/>
      <c r="E26" s="25">
        <v>-2.5522481805762449E-2</v>
      </c>
      <c r="F26" s="26">
        <v>8.7549308184568339E-2</v>
      </c>
      <c r="G26" s="27">
        <v>22.000000000003144</v>
      </c>
      <c r="H26" s="27">
        <v>0.77338373708110453</v>
      </c>
      <c r="I26" s="27">
        <v>-0.17585728383577301</v>
      </c>
      <c r="J26" s="27">
        <v>0.12481232022424812</v>
      </c>
      <c r="K26" s="27">
        <f t="shared" si="0"/>
        <v>0.97480046344471549</v>
      </c>
      <c r="L26" s="26">
        <f t="shared" si="7"/>
        <v>0.83873767621975903</v>
      </c>
      <c r="M26" s="26">
        <f t="shared" si="8"/>
        <v>1.1329358039748523</v>
      </c>
      <c r="N26" s="28">
        <v>149.25493525435508</v>
      </c>
      <c r="O26" s="29">
        <v>149.25493525435499</v>
      </c>
      <c r="P26" s="27">
        <v>0.83873799999999998</v>
      </c>
      <c r="Q26" s="30">
        <v>1.1329359999999999</v>
      </c>
      <c r="R26" s="25">
        <f>P26-L26</f>
        <v>3.2378024095169877E-7</v>
      </c>
      <c r="S26" s="27">
        <f>Q26-M26</f>
        <v>1.9602514766958734E-7</v>
      </c>
      <c r="T26" s="31">
        <f>O26-N26</f>
        <v>0</v>
      </c>
      <c r="U26" s="32" t="s">
        <v>51</v>
      </c>
    </row>
    <row r="27" spans="2:21" x14ac:dyDescent="0.3">
      <c r="B27" s="87" t="s">
        <v>35</v>
      </c>
      <c r="C27" s="88" t="s">
        <v>85</v>
      </c>
      <c r="D27" s="88">
        <v>24</v>
      </c>
      <c r="E27" s="89">
        <v>-8.9076072601854336E-2</v>
      </c>
      <c r="F27" s="90">
        <v>0.11265660884724224</v>
      </c>
      <c r="G27" s="91">
        <v>22.266580839822158</v>
      </c>
      <c r="H27" s="91">
        <v>0.43746796346679306</v>
      </c>
      <c r="I27" s="91">
        <v>-0.28242207007105502</v>
      </c>
      <c r="J27" s="91">
        <v>0.10426992486734633</v>
      </c>
      <c r="K27" s="91">
        <f t="shared" si="0"/>
        <v>0.91477598153843243</v>
      </c>
      <c r="L27" s="90">
        <f t="shared" si="7"/>
        <v>0.75395539536035505</v>
      </c>
      <c r="M27" s="90">
        <f t="shared" si="8"/>
        <v>1.1099000040972509</v>
      </c>
      <c r="N27" s="92"/>
      <c r="O27" s="93"/>
      <c r="P27" s="91"/>
      <c r="Q27" s="94"/>
      <c r="R27" s="89"/>
      <c r="S27" s="91"/>
      <c r="T27" s="95"/>
      <c r="U27" s="96"/>
    </row>
    <row r="28" spans="2:21" x14ac:dyDescent="0.3">
      <c r="B28" s="97"/>
      <c r="C28" s="98"/>
      <c r="D28" s="98"/>
      <c r="E28" s="99">
        <v>8.9076072601854336E-2</v>
      </c>
      <c r="F28" s="100">
        <v>0.11265660884724224</v>
      </c>
      <c r="G28" s="101">
        <v>22.266580839822158</v>
      </c>
      <c r="H28" s="101">
        <v>0.43746796346679306</v>
      </c>
      <c r="I28" s="101">
        <v>-0.10426992486734633</v>
      </c>
      <c r="J28" s="101">
        <v>0.28242207007105502</v>
      </c>
      <c r="K28" s="101">
        <f t="shared" si="0"/>
        <v>1.093163812978825</v>
      </c>
      <c r="L28" s="100">
        <f t="shared" si="7"/>
        <v>0.900982067130778</v>
      </c>
      <c r="M28" s="100">
        <f t="shared" si="8"/>
        <v>1.326338409611151</v>
      </c>
      <c r="N28" s="102">
        <v>178.85707596709284</v>
      </c>
      <c r="O28" s="103">
        <v>178.85707596709199</v>
      </c>
      <c r="P28" s="101">
        <v>0.90115070143484899</v>
      </c>
      <c r="Q28" s="104">
        <v>1.32609020900018</v>
      </c>
      <c r="R28" s="99">
        <f>P28-L28</f>
        <v>1.6863430407099145E-4</v>
      </c>
      <c r="S28" s="101">
        <f>Q28-M28</f>
        <v>-2.4820061097097224E-4</v>
      </c>
      <c r="T28" s="105">
        <f>O28-N28</f>
        <v>-8.5265128291212022E-13</v>
      </c>
      <c r="U28" s="106" t="s">
        <v>50</v>
      </c>
    </row>
    <row r="29" spans="2:21" x14ac:dyDescent="0.3">
      <c r="B29" s="87" t="s">
        <v>36</v>
      </c>
      <c r="C29" s="88" t="s">
        <v>86</v>
      </c>
      <c r="D29" s="88">
        <v>24</v>
      </c>
      <c r="E29" s="89">
        <v>-7.800385147141338E-2</v>
      </c>
      <c r="F29" s="90">
        <v>0.12689849164102687</v>
      </c>
      <c r="G29" s="91">
        <v>22.348954443489745</v>
      </c>
      <c r="H29" s="91">
        <v>0.5449643820949579</v>
      </c>
      <c r="I29" s="91">
        <v>-0.29575755552015798</v>
      </c>
      <c r="J29" s="91">
        <v>0.13974985257733125</v>
      </c>
      <c r="K29" s="91">
        <f t="shared" si="0"/>
        <v>0.92496086407635247</v>
      </c>
      <c r="L29" s="90">
        <f t="shared" si="7"/>
        <v>0.74396777703770745</v>
      </c>
      <c r="M29" s="90">
        <f t="shared" si="8"/>
        <v>1.1499860968165418</v>
      </c>
      <c r="N29" s="92"/>
      <c r="O29" s="93"/>
      <c r="P29" s="91"/>
      <c r="Q29" s="94"/>
      <c r="R29" s="89"/>
      <c r="S29" s="91"/>
      <c r="T29" s="95"/>
      <c r="U29" s="96"/>
    </row>
    <row r="30" spans="2:21" x14ac:dyDescent="0.3">
      <c r="B30" s="97"/>
      <c r="C30" s="98"/>
      <c r="D30" s="98"/>
      <c r="E30" s="99">
        <v>7.800385147141338E-2</v>
      </c>
      <c r="F30" s="100">
        <v>0.12689849164102687</v>
      </c>
      <c r="G30" s="101">
        <v>22.348954443489745</v>
      </c>
      <c r="H30" s="101">
        <v>0.5449643820949579</v>
      </c>
      <c r="I30" s="101">
        <v>-0.13974985257733125</v>
      </c>
      <c r="J30" s="101">
        <v>0.29575755552015798</v>
      </c>
      <c r="K30" s="101">
        <f t="shared" si="0"/>
        <v>1.0811268225911159</v>
      </c>
      <c r="L30" s="100">
        <f t="shared" si="7"/>
        <v>0.86957573032252988</v>
      </c>
      <c r="M30" s="100">
        <f t="shared" si="8"/>
        <v>1.344144236974548</v>
      </c>
      <c r="N30" s="102">
        <v>173.39870264833758</v>
      </c>
      <c r="O30" s="103">
        <v>173.39870264833701</v>
      </c>
      <c r="P30" s="101">
        <v>0.86976476304509498</v>
      </c>
      <c r="Q30" s="104">
        <v>1.3438521036812301</v>
      </c>
      <c r="R30" s="99">
        <f>P30-L30</f>
        <v>1.8903272256509673E-4</v>
      </c>
      <c r="S30" s="101">
        <f>Q30-M30</f>
        <v>-2.9213329331789772E-4</v>
      </c>
      <c r="T30" s="105">
        <f>O30-N30</f>
        <v>-5.6843418860808015E-13</v>
      </c>
      <c r="U30" s="106" t="s">
        <v>50</v>
      </c>
    </row>
    <row r="31" spans="2:21" x14ac:dyDescent="0.3">
      <c r="B31" s="87" t="s">
        <v>37</v>
      </c>
      <c r="C31" s="88" t="s">
        <v>87</v>
      </c>
      <c r="D31" s="88">
        <v>24</v>
      </c>
      <c r="E31" s="89">
        <v>0.12910175469019258</v>
      </c>
      <c r="F31" s="90">
        <v>0.1097886027216432</v>
      </c>
      <c r="G31" s="91">
        <v>22.157812090003016</v>
      </c>
      <c r="H31" s="91">
        <v>0.25211025252593799</v>
      </c>
      <c r="I31" s="91">
        <v>-5.9362174844039356E-2</v>
      </c>
      <c r="J31" s="91">
        <v>0.31756568422442455</v>
      </c>
      <c r="K31" s="91">
        <f t="shared" si="0"/>
        <v>1.1378058953618824</v>
      </c>
      <c r="L31" s="90">
        <f t="shared" si="7"/>
        <v>0.94236540630025656</v>
      </c>
      <c r="M31" s="90">
        <f t="shared" si="8"/>
        <v>1.3737794775413994</v>
      </c>
      <c r="N31" s="92"/>
      <c r="O31" s="93"/>
      <c r="P31" s="91"/>
      <c r="Q31" s="94"/>
      <c r="R31" s="89"/>
      <c r="S31" s="91"/>
      <c r="T31" s="95"/>
      <c r="U31" s="96"/>
    </row>
    <row r="32" spans="2:21" x14ac:dyDescent="0.3">
      <c r="B32" s="97"/>
      <c r="C32" s="98"/>
      <c r="D32" s="98"/>
      <c r="E32" s="99">
        <v>-0.12910175469019258</v>
      </c>
      <c r="F32" s="100">
        <v>0.1097886027216432</v>
      </c>
      <c r="G32" s="101">
        <v>22.157812090003016</v>
      </c>
      <c r="H32" s="101">
        <v>0.25211025252593799</v>
      </c>
      <c r="I32" s="101">
        <v>-0.31756568422442455</v>
      </c>
      <c r="J32" s="101">
        <v>5.9362174844039356E-2</v>
      </c>
      <c r="K32" s="101">
        <f t="shared" si="0"/>
        <v>0.87888453037233305</v>
      </c>
      <c r="L32" s="100">
        <f t="shared" si="7"/>
        <v>0.72791886641781967</v>
      </c>
      <c r="M32" s="100">
        <f t="shared" si="8"/>
        <v>1.0611594964272064</v>
      </c>
      <c r="N32" s="102">
        <v>149.27801964841862</v>
      </c>
      <c r="O32" s="103">
        <v>149.278019648418</v>
      </c>
      <c r="P32" s="101">
        <v>0.72809158767048998</v>
      </c>
      <c r="Q32" s="104">
        <v>1.0609077632653201</v>
      </c>
      <c r="R32" s="99">
        <f>P32-L32</f>
        <v>1.7272125267031591E-4</v>
      </c>
      <c r="S32" s="101">
        <f>Q32-M32</f>
        <v>-2.5173316188631389E-4</v>
      </c>
      <c r="T32" s="105">
        <f>O32-N32</f>
        <v>-6.2527760746888816E-13</v>
      </c>
      <c r="U32" s="106" t="s">
        <v>50</v>
      </c>
    </row>
    <row r="33" spans="2:21" x14ac:dyDescent="0.3">
      <c r="B33" s="15" t="s">
        <v>29</v>
      </c>
      <c r="C33" s="85" t="s">
        <v>88</v>
      </c>
      <c r="D33" s="85">
        <v>24</v>
      </c>
      <c r="E33" s="16">
        <v>-2.2595027197967788E-2</v>
      </c>
      <c r="F33" s="17">
        <v>0.12589167722667732</v>
      </c>
      <c r="G33" s="18">
        <v>22.761534236297589</v>
      </c>
      <c r="H33" s="18">
        <v>0.85914905206848668</v>
      </c>
      <c r="I33" s="18">
        <v>-0.23845201904665669</v>
      </c>
      <c r="J33" s="18">
        <v>0.1932619646507211</v>
      </c>
      <c r="K33" s="18">
        <f t="shared" si="0"/>
        <v>0.97765832864744562</v>
      </c>
      <c r="L33" s="17">
        <f t="shared" si="7"/>
        <v>0.78784648897590581</v>
      </c>
      <c r="M33" s="17">
        <f t="shared" si="8"/>
        <v>1.2132005675574546</v>
      </c>
      <c r="N33" s="19"/>
      <c r="O33" s="20"/>
      <c r="P33" s="18"/>
      <c r="Q33" s="21"/>
      <c r="R33" s="16"/>
      <c r="S33" s="18"/>
      <c r="T33" s="22"/>
      <c r="U33" s="23"/>
    </row>
    <row r="34" spans="2:21" x14ac:dyDescent="0.3">
      <c r="B34" s="24"/>
      <c r="C34" s="86"/>
      <c r="D34" s="86"/>
      <c r="E34" s="25">
        <v>2.2595027197967788E-2</v>
      </c>
      <c r="F34" s="26">
        <v>0.12589167722667732</v>
      </c>
      <c r="G34" s="27">
        <v>22.761534236297589</v>
      </c>
      <c r="H34" s="27">
        <v>0.85914905206848668</v>
      </c>
      <c r="I34" s="27">
        <v>-0.1932619646507211</v>
      </c>
      <c r="J34" s="27">
        <v>0.23845201904665669</v>
      </c>
      <c r="K34" s="27">
        <f t="shared" si="0"/>
        <v>1.0228522283275214</v>
      </c>
      <c r="L34" s="26">
        <f t="shared" si="7"/>
        <v>0.82426601729449167</v>
      </c>
      <c r="M34" s="26">
        <f t="shared" si="8"/>
        <v>1.2692828031763714</v>
      </c>
      <c r="N34" s="28">
        <v>138.04484576104448</v>
      </c>
      <c r="O34" s="29">
        <v>138.044845761044</v>
      </c>
      <c r="P34" s="27">
        <v>0.82426600000000005</v>
      </c>
      <c r="Q34" s="30">
        <v>1.2692829999999999</v>
      </c>
      <c r="R34" s="25">
        <f>P34-L34</f>
        <v>-1.7294491616581809E-8</v>
      </c>
      <c r="S34" s="27">
        <f>Q34-M34</f>
        <v>1.9682362850659274E-7</v>
      </c>
      <c r="T34" s="31">
        <f>O34-N34</f>
        <v>-4.8316906031686813E-13</v>
      </c>
      <c r="U34" s="32" t="s">
        <v>51</v>
      </c>
    </row>
    <row r="35" spans="2:21" x14ac:dyDescent="0.3">
      <c r="B35" s="87" t="s">
        <v>33</v>
      </c>
      <c r="C35" s="88" t="s">
        <v>89</v>
      </c>
      <c r="D35" s="88">
        <v>24</v>
      </c>
      <c r="E35" s="89">
        <v>-5.788105992897493E-2</v>
      </c>
      <c r="F35" s="90">
        <v>9.9838635201287398E-2</v>
      </c>
      <c r="G35" s="91">
        <v>41.222585917119375</v>
      </c>
      <c r="H35" s="91">
        <v>0.5652411833917127</v>
      </c>
      <c r="I35" s="91">
        <v>-0.22587633582390443</v>
      </c>
      <c r="J35" s="91">
        <v>0.11011421596595455</v>
      </c>
      <c r="K35" s="91">
        <f t="shared" si="0"/>
        <v>0.94376219190361954</v>
      </c>
      <c r="L35" s="90">
        <f t="shared" si="7"/>
        <v>0.79781675691740772</v>
      </c>
      <c r="M35" s="90">
        <f t="shared" si="8"/>
        <v>1.1164055745183237</v>
      </c>
      <c r="N35" s="92"/>
      <c r="O35" s="93"/>
      <c r="P35" s="91"/>
      <c r="Q35" s="94"/>
      <c r="R35" s="89"/>
      <c r="S35" s="91"/>
      <c r="T35" s="95"/>
      <c r="U35" s="96"/>
    </row>
    <row r="36" spans="2:21" x14ac:dyDescent="0.3">
      <c r="B36" s="97"/>
      <c r="C36" s="98"/>
      <c r="D36" s="98"/>
      <c r="E36" s="99">
        <v>5.788105992897493E-2</v>
      </c>
      <c r="F36" s="100">
        <v>9.9838635201287398E-2</v>
      </c>
      <c r="G36" s="101">
        <v>41.222585917119375</v>
      </c>
      <c r="H36" s="101">
        <v>0.5652411833917127</v>
      </c>
      <c r="I36" s="101">
        <v>-0.11011421596595455</v>
      </c>
      <c r="J36" s="101">
        <v>0.22587633582390443</v>
      </c>
      <c r="K36" s="101">
        <f t="shared" si="0"/>
        <v>1.0595889606288909</v>
      </c>
      <c r="L36" s="100">
        <f t="shared" si="7"/>
        <v>0.89573182257841444</v>
      </c>
      <c r="M36" s="100">
        <f t="shared" si="8"/>
        <v>1.2534206524613305</v>
      </c>
      <c r="N36" s="102">
        <v>126.8935514618382</v>
      </c>
      <c r="O36" s="103">
        <v>126.893551461838</v>
      </c>
      <c r="P36" s="101">
        <v>0.89571030744557001</v>
      </c>
      <c r="Q36" s="104">
        <v>1.2534507598650499</v>
      </c>
      <c r="R36" s="99">
        <f>P36-L36</f>
        <v>-2.151513284442963E-5</v>
      </c>
      <c r="S36" s="101">
        <f>Q36-M36</f>
        <v>3.01074037194482E-5</v>
      </c>
      <c r="T36" s="105">
        <f t="shared" ref="T36" si="9">O36-N36</f>
        <v>-1.9895196601282805E-13</v>
      </c>
      <c r="U36" s="106" t="s">
        <v>48</v>
      </c>
    </row>
    <row r="37" spans="2:21" x14ac:dyDescent="0.3">
      <c r="B37" s="87" t="s">
        <v>60</v>
      </c>
      <c r="C37" s="88" t="s">
        <v>90</v>
      </c>
      <c r="D37" s="88">
        <v>24</v>
      </c>
      <c r="E37" s="89">
        <v>0.23478855694831993</v>
      </c>
      <c r="F37" s="90">
        <v>0.2010999459723275</v>
      </c>
      <c r="G37" s="91">
        <v>22.290522450080005</v>
      </c>
      <c r="H37" s="91">
        <v>0.25533730738124627</v>
      </c>
      <c r="I37" s="91">
        <v>-0.1103315282456325</v>
      </c>
      <c r="J37" s="91">
        <v>0.57990864214227233</v>
      </c>
      <c r="K37" s="91">
        <f t="shared" si="0"/>
        <v>1.2646413408366155</v>
      </c>
      <c r="L37" s="90">
        <f t="shared" si="7"/>
        <v>0.89553719020283851</v>
      </c>
      <c r="M37" s="90">
        <f t="shared" si="8"/>
        <v>1.7858752695583626</v>
      </c>
      <c r="N37" s="92"/>
      <c r="O37" s="93"/>
      <c r="P37" s="91"/>
      <c r="Q37" s="94"/>
      <c r="R37" s="89"/>
      <c r="S37" s="91"/>
      <c r="T37" s="95"/>
      <c r="U37" s="96"/>
    </row>
    <row r="38" spans="2:21" x14ac:dyDescent="0.3">
      <c r="B38" s="97"/>
      <c r="C38" s="98"/>
      <c r="D38" s="98"/>
      <c r="E38" s="99">
        <v>-0.23478855694831993</v>
      </c>
      <c r="F38" s="100">
        <v>0.2010999459723275</v>
      </c>
      <c r="G38" s="101">
        <v>22.290522450080005</v>
      </c>
      <c r="H38" s="101">
        <v>0.25533730738124627</v>
      </c>
      <c r="I38" s="101">
        <v>-0.57990864214227233</v>
      </c>
      <c r="J38" s="101">
        <v>0.1103315282456325</v>
      </c>
      <c r="K38" s="101">
        <f t="shared" si="0"/>
        <v>0.79073802801548165</v>
      </c>
      <c r="L38" s="100">
        <f t="shared" si="7"/>
        <v>0.55994952001731602</v>
      </c>
      <c r="M38" s="100">
        <f t="shared" si="8"/>
        <v>1.1166482095215955</v>
      </c>
      <c r="N38" s="102">
        <v>85.856556411682703</v>
      </c>
      <c r="O38" s="103">
        <v>85.856556411682604</v>
      </c>
      <c r="P38" s="101">
        <v>0.55818094711316202</v>
      </c>
      <c r="Q38" s="104">
        <v>1.12018626250789</v>
      </c>
      <c r="R38" s="99">
        <f>P38-L38</f>
        <v>-1.7685729041539977E-3</v>
      </c>
      <c r="S38" s="101">
        <f>Q38-M38</f>
        <v>3.5380529862945043E-3</v>
      </c>
      <c r="T38" s="105">
        <f t="shared" ref="T38" si="10">O38-N38</f>
        <v>0</v>
      </c>
      <c r="U38" s="106" t="s">
        <v>48</v>
      </c>
    </row>
    <row r="39" spans="2:21" x14ac:dyDescent="0.3">
      <c r="B39" s="87" t="s">
        <v>61</v>
      </c>
      <c r="C39" s="88" t="s">
        <v>91</v>
      </c>
      <c r="D39" s="88">
        <v>24</v>
      </c>
      <c r="E39" s="89">
        <v>2.1249579692956717E-2</v>
      </c>
      <c r="F39" s="90">
        <v>0.10383384891634621</v>
      </c>
      <c r="G39" s="91">
        <v>22.067146071698879</v>
      </c>
      <c r="H39" s="91">
        <v>0.8397215458693611</v>
      </c>
      <c r="I39" s="91">
        <v>-0.15702430571751699</v>
      </c>
      <c r="J39" s="91">
        <v>0.19952346510343041</v>
      </c>
      <c r="K39" s="91">
        <f t="shared" si="0"/>
        <v>1.0214769597322357</v>
      </c>
      <c r="L39" s="90">
        <f t="shared" si="7"/>
        <v>0.85468328487473466</v>
      </c>
      <c r="M39" s="90">
        <f t="shared" si="8"/>
        <v>1.2208208557825466</v>
      </c>
      <c r="N39" s="92"/>
      <c r="O39" s="93"/>
      <c r="P39" s="91"/>
      <c r="Q39" s="94"/>
      <c r="R39" s="89"/>
      <c r="S39" s="91"/>
      <c r="T39" s="95"/>
      <c r="U39" s="96"/>
    </row>
    <row r="40" spans="2:21" x14ac:dyDescent="0.3">
      <c r="B40" s="97"/>
      <c r="C40" s="98"/>
      <c r="D40" s="98"/>
      <c r="E40" s="99">
        <v>-2.1249579692956717E-2</v>
      </c>
      <c r="F40" s="100">
        <v>0.10383384891634621</v>
      </c>
      <c r="G40" s="101">
        <v>22.067146071698879</v>
      </c>
      <c r="H40" s="101">
        <v>0.8397215458693611</v>
      </c>
      <c r="I40" s="101">
        <v>-0.19952346510343041</v>
      </c>
      <c r="J40" s="101">
        <v>0.15702430571751699</v>
      </c>
      <c r="K40" s="101">
        <f t="shared" si="0"/>
        <v>0.9789746018961939</v>
      </c>
      <c r="L40" s="100">
        <f t="shared" si="7"/>
        <v>0.81912099982843067</v>
      </c>
      <c r="M40" s="100">
        <f t="shared" si="8"/>
        <v>1.1700240518294018</v>
      </c>
      <c r="N40" s="102">
        <v>131.24077452062664</v>
      </c>
      <c r="O40" s="103">
        <v>131.24074835974099</v>
      </c>
      <c r="P40" s="101">
        <v>0.81922359332947303</v>
      </c>
      <c r="Q40" s="104">
        <v>1.1698775266746499</v>
      </c>
      <c r="R40" s="99">
        <f>P40-L40</f>
        <v>1.0259350104235843E-4</v>
      </c>
      <c r="S40" s="101">
        <f>Q40-M40</f>
        <v>-1.4652515475188643E-4</v>
      </c>
      <c r="T40" s="51">
        <f t="shared" ref="T40" si="11">O40-N40</f>
        <v>-2.6160885653325749E-5</v>
      </c>
      <c r="U40" s="106" t="s">
        <v>49</v>
      </c>
    </row>
    <row r="41" spans="2:21" x14ac:dyDescent="0.3">
      <c r="B41" s="87" t="s">
        <v>28</v>
      </c>
      <c r="C41" s="88" t="s">
        <v>92</v>
      </c>
      <c r="D41" s="88">
        <v>24</v>
      </c>
      <c r="E41" s="89">
        <v>-4.7893249455060287E-2</v>
      </c>
      <c r="F41" s="90">
        <v>0.10581177897506712</v>
      </c>
      <c r="G41" s="91">
        <v>69.580683028551363</v>
      </c>
      <c r="H41" s="91">
        <v>0.6522256198439661</v>
      </c>
      <c r="I41" s="91">
        <v>-0.22428669281484412</v>
      </c>
      <c r="J41" s="91">
        <v>0.12850019390472353</v>
      </c>
      <c r="K41" s="91">
        <f t="shared" si="0"/>
        <v>0.95323554005967226</v>
      </c>
      <c r="L41" s="90">
        <f t="shared" si="7"/>
        <v>0.79908600930936879</v>
      </c>
      <c r="M41" s="90">
        <f t="shared" si="8"/>
        <v>1.1371216417844514</v>
      </c>
      <c r="N41" s="92"/>
      <c r="O41" s="93"/>
      <c r="P41" s="91"/>
      <c r="Q41" s="94"/>
      <c r="R41" s="89"/>
      <c r="S41" s="91"/>
      <c r="T41" s="95"/>
      <c r="U41" s="96"/>
    </row>
    <row r="42" spans="2:21" x14ac:dyDescent="0.3">
      <c r="B42" s="97"/>
      <c r="C42" s="98"/>
      <c r="D42" s="98"/>
      <c r="E42" s="99">
        <v>4.7893249455060287E-2</v>
      </c>
      <c r="F42" s="100">
        <v>0.10581177897506712</v>
      </c>
      <c r="G42" s="101">
        <v>69.580683028551363</v>
      </c>
      <c r="H42" s="101">
        <v>0.6522256198439661</v>
      </c>
      <c r="I42" s="101">
        <v>-0.12850019390472353</v>
      </c>
      <c r="J42" s="101">
        <v>0.22428669281484412</v>
      </c>
      <c r="K42" s="101">
        <f t="shared" si="0"/>
        <v>1.0490586617630731</v>
      </c>
      <c r="L42" s="100">
        <f t="shared" si="7"/>
        <v>0.87941339189598877</v>
      </c>
      <c r="M42" s="100">
        <f t="shared" si="8"/>
        <v>1.2514297439199022</v>
      </c>
      <c r="N42" s="102">
        <v>129.0620138910204</v>
      </c>
      <c r="O42" s="103">
        <v>129.06198795781401</v>
      </c>
      <c r="P42" s="101">
        <v>0.87195373805043297</v>
      </c>
      <c r="Q42" s="104">
        <v>1.2621358539962899</v>
      </c>
      <c r="R42" s="99">
        <f>P42-L42</f>
        <v>-7.4596538455558026E-3</v>
      </c>
      <c r="S42" s="101">
        <f>Q42-M42</f>
        <v>1.0706110076387665E-2</v>
      </c>
      <c r="T42" s="51">
        <f t="shared" ref="T42" si="12">O42-N42</f>
        <v>-2.5933206387662722E-5</v>
      </c>
      <c r="U42" s="106" t="s">
        <v>49</v>
      </c>
    </row>
    <row r="43" spans="2:21" x14ac:dyDescent="0.3">
      <c r="B43" s="15" t="s">
        <v>30</v>
      </c>
      <c r="C43" s="85" t="s">
        <v>82</v>
      </c>
      <c r="D43" s="85">
        <v>48</v>
      </c>
      <c r="E43" s="16">
        <v>-4.37879347666097E-2</v>
      </c>
      <c r="F43" s="17">
        <v>7.4120761353081432E-2</v>
      </c>
      <c r="G43" s="18">
        <v>42.3382785451983</v>
      </c>
      <c r="H43" s="18">
        <v>0.55781873109370728</v>
      </c>
      <c r="I43" s="18">
        <v>-0.16843306478819325</v>
      </c>
      <c r="J43" s="18">
        <v>8.085719525497384E-2</v>
      </c>
      <c r="K43" s="18">
        <f t="shared" si="0"/>
        <v>0.95715691565680872</v>
      </c>
      <c r="L43" s="17">
        <f t="shared" si="7"/>
        <v>0.84498782096484004</v>
      </c>
      <c r="M43" s="17">
        <f t="shared" si="8"/>
        <v>1.0842160543137298</v>
      </c>
      <c r="N43" s="19"/>
      <c r="O43" s="20"/>
      <c r="P43" s="18"/>
      <c r="Q43" s="21"/>
      <c r="R43" s="16"/>
      <c r="S43" s="18"/>
      <c r="T43" s="22"/>
      <c r="U43" s="23"/>
    </row>
    <row r="44" spans="2:21" x14ac:dyDescent="0.3">
      <c r="B44" s="24"/>
      <c r="C44" s="86"/>
      <c r="D44" s="86"/>
      <c r="E44" s="25">
        <v>4.37879347666097E-2</v>
      </c>
      <c r="F44" s="26">
        <v>7.4120761353081432E-2</v>
      </c>
      <c r="G44" s="27">
        <v>42.338278545198321</v>
      </c>
      <c r="H44" s="27">
        <v>0.55781873109370728</v>
      </c>
      <c r="I44" s="27">
        <v>-8.085719525497384E-2</v>
      </c>
      <c r="J44" s="27">
        <v>0.16843306478819325</v>
      </c>
      <c r="K44" s="27">
        <f t="shared" si="0"/>
        <v>1.0447607739571019</v>
      </c>
      <c r="L44" s="26">
        <f t="shared" si="7"/>
        <v>0.92232539448326512</v>
      </c>
      <c r="M44" s="26">
        <f t="shared" si="8"/>
        <v>1.1834490097835506</v>
      </c>
      <c r="N44" s="28">
        <v>329.76454300481589</v>
      </c>
      <c r="O44" s="29">
        <v>329.76454300481498</v>
      </c>
      <c r="P44" s="27">
        <v>0.92233726753343404</v>
      </c>
      <c r="Q44" s="30">
        <v>1.1834337754978199</v>
      </c>
      <c r="R44" s="25">
        <f>P44-L44</f>
        <v>1.1873050168920152E-5</v>
      </c>
      <c r="S44" s="27">
        <f>Q44-M44</f>
        <v>-1.5234285730691965E-5</v>
      </c>
      <c r="T44" s="31">
        <f t="shared" ref="T44" si="13">O44-N44</f>
        <v>-9.0949470177292824E-13</v>
      </c>
      <c r="U44" s="32" t="s">
        <v>51</v>
      </c>
    </row>
    <row r="45" spans="2:21" x14ac:dyDescent="0.3">
      <c r="B45" s="15" t="s">
        <v>39</v>
      </c>
      <c r="C45" s="85" t="s">
        <v>83</v>
      </c>
      <c r="D45" s="85">
        <v>48</v>
      </c>
      <c r="E45" s="16">
        <v>-3.9170041789565159E-2</v>
      </c>
      <c r="F45" s="17">
        <v>7.8804998335871637E-2</v>
      </c>
      <c r="G45" s="18">
        <v>43.80370204836278</v>
      </c>
      <c r="H45" s="18">
        <v>0.62163932995503413</v>
      </c>
      <c r="I45" s="18">
        <v>-0.17159332399468072</v>
      </c>
      <c r="J45" s="18">
        <v>9.3253240415550415E-2</v>
      </c>
      <c r="K45" s="18">
        <f t="shared" si="0"/>
        <v>0.9615871852380109</v>
      </c>
      <c r="L45" s="17">
        <f t="shared" si="7"/>
        <v>0.84232165553016536</v>
      </c>
      <c r="M45" s="17">
        <f t="shared" si="8"/>
        <v>1.0977396921274418</v>
      </c>
      <c r="N45" s="19"/>
      <c r="O45" s="20"/>
      <c r="P45" s="18"/>
      <c r="Q45" s="21"/>
      <c r="R45" s="16"/>
      <c r="S45" s="18"/>
      <c r="T45" s="22"/>
      <c r="U45" s="23"/>
    </row>
    <row r="46" spans="2:21" x14ac:dyDescent="0.3">
      <c r="B46" s="24"/>
      <c r="C46" s="86"/>
      <c r="D46" s="86"/>
      <c r="E46" s="25">
        <v>3.9170041789565159E-2</v>
      </c>
      <c r="F46" s="26">
        <v>7.8804998335871637E-2</v>
      </c>
      <c r="G46" s="27">
        <v>43.80370204836278</v>
      </c>
      <c r="H46" s="27">
        <v>0.62163932995503413</v>
      </c>
      <c r="I46" s="27">
        <v>-9.3253240415550415E-2</v>
      </c>
      <c r="J46" s="27">
        <v>0.17159332399468072</v>
      </c>
      <c r="K46" s="27">
        <f t="shared" si="0"/>
        <v>1.039947303116858</v>
      </c>
      <c r="L46" s="26">
        <f t="shared" si="7"/>
        <v>0.91096277849075469</v>
      </c>
      <c r="M46" s="26">
        <f t="shared" si="8"/>
        <v>1.1871949313360468</v>
      </c>
      <c r="N46" s="28">
        <v>305.21958862123142</v>
      </c>
      <c r="O46" s="29">
        <v>305.21958862123103</v>
      </c>
      <c r="P46" s="27">
        <v>0.91096731936770003</v>
      </c>
      <c r="Q46" s="30">
        <v>1.18718901355394</v>
      </c>
      <c r="R46" s="25">
        <f>P46-L46</f>
        <v>4.5408769453469944E-6</v>
      </c>
      <c r="S46" s="27">
        <f>Q46-M46</f>
        <v>-5.9177821067901704E-6</v>
      </c>
      <c r="T46" s="31">
        <f t="shared" ref="T46" si="14">O46-N46</f>
        <v>0</v>
      </c>
      <c r="U46" s="32" t="s">
        <v>51</v>
      </c>
    </row>
    <row r="47" spans="2:21" x14ac:dyDescent="0.3">
      <c r="B47" s="15" t="s">
        <v>40</v>
      </c>
      <c r="C47" s="85" t="s">
        <v>84</v>
      </c>
      <c r="D47" s="85">
        <v>48</v>
      </c>
      <c r="E47" s="16">
        <v>-6.1183318445556599E-2</v>
      </c>
      <c r="F47" s="17">
        <v>7.5034591564963699E-2</v>
      </c>
      <c r="G47" s="18">
        <v>45.96983748224995</v>
      </c>
      <c r="H47" s="18">
        <v>0.41904733078654266</v>
      </c>
      <c r="I47" s="18">
        <v>-0.18714261543746116</v>
      </c>
      <c r="J47" s="18">
        <v>6.4775978546347951E-2</v>
      </c>
      <c r="K47" s="18">
        <f t="shared" si="0"/>
        <v>0.94065078532967394</v>
      </c>
      <c r="L47" s="17">
        <f t="shared" si="7"/>
        <v>0.8293254533387846</v>
      </c>
      <c r="M47" s="17">
        <f t="shared" si="8"/>
        <v>1.0669199846442869</v>
      </c>
      <c r="N47" s="19"/>
      <c r="O47" s="20"/>
      <c r="P47" s="18"/>
      <c r="Q47" s="21"/>
      <c r="R47" s="16"/>
      <c r="S47" s="18"/>
      <c r="T47" s="22"/>
      <c r="U47" s="23"/>
    </row>
    <row r="48" spans="2:21" x14ac:dyDescent="0.3">
      <c r="B48" s="24"/>
      <c r="C48" s="86"/>
      <c r="D48" s="86"/>
      <c r="E48" s="25">
        <v>6.1183318445556599E-2</v>
      </c>
      <c r="F48" s="26">
        <v>7.5034591564963699E-2</v>
      </c>
      <c r="G48" s="27">
        <v>45.96983748224995</v>
      </c>
      <c r="H48" s="27">
        <v>0.41904733078654266</v>
      </c>
      <c r="I48" s="27">
        <v>-6.4775978546347951E-2</v>
      </c>
      <c r="J48" s="27">
        <v>0.18714261543746116</v>
      </c>
      <c r="K48" s="27">
        <f t="shared" si="0"/>
        <v>1.063093781024725</v>
      </c>
      <c r="L48" s="26">
        <f t="shared" si="7"/>
        <v>0.93727741010812715</v>
      </c>
      <c r="M48" s="26">
        <f t="shared" si="8"/>
        <v>1.2057992383739051</v>
      </c>
      <c r="N48" s="28">
        <v>277.97623625126744</v>
      </c>
      <c r="O48" s="29">
        <v>277.97623625126698</v>
      </c>
      <c r="P48" s="27">
        <v>0.93728286838434105</v>
      </c>
      <c r="Q48" s="30">
        <v>1.2057922163897901</v>
      </c>
      <c r="R48" s="25">
        <f>P48-L48</f>
        <v>5.4582762138988272E-6</v>
      </c>
      <c r="S48" s="27">
        <f>Q48-M48</f>
        <v>-7.0219841150631623E-6</v>
      </c>
      <c r="T48" s="31">
        <f t="shared" ref="T48" si="15">O48-N48</f>
        <v>-4.5474735088646412E-13</v>
      </c>
      <c r="U48" s="32" t="s">
        <v>51</v>
      </c>
    </row>
    <row r="49" spans="2:21" x14ac:dyDescent="0.3">
      <c r="B49" s="87" t="s">
        <v>41</v>
      </c>
      <c r="C49" s="88" t="s">
        <v>85</v>
      </c>
      <c r="D49" s="88">
        <v>48</v>
      </c>
      <c r="E49" s="89">
        <v>-8.1473645726220581E-2</v>
      </c>
      <c r="F49" s="90">
        <v>8.3373994305290841E-2</v>
      </c>
      <c r="G49" s="91">
        <v>44.967233281751938</v>
      </c>
      <c r="H49" s="91">
        <v>0.3336948672623653</v>
      </c>
      <c r="I49" s="91">
        <v>-0.22149636002665274</v>
      </c>
      <c r="J49" s="91">
        <v>5.8549068574211591E-2</v>
      </c>
      <c r="K49" s="91">
        <f t="shared" si="0"/>
        <v>0.92175700177017061</v>
      </c>
      <c r="L49" s="90">
        <f t="shared" si="7"/>
        <v>0.80131883892184275</v>
      </c>
      <c r="M49" s="90">
        <f t="shared" si="8"/>
        <v>1.0602970116807704</v>
      </c>
      <c r="N49" s="92"/>
      <c r="O49" s="93"/>
      <c r="P49" s="91"/>
      <c r="Q49" s="94"/>
      <c r="R49" s="89"/>
      <c r="S49" s="91"/>
      <c r="T49" s="95"/>
      <c r="U49" s="96"/>
    </row>
    <row r="50" spans="2:21" x14ac:dyDescent="0.3">
      <c r="B50" s="97"/>
      <c r="C50" s="98"/>
      <c r="D50" s="98"/>
      <c r="E50" s="99">
        <v>8.1473645726220581E-2</v>
      </c>
      <c r="F50" s="100">
        <v>8.3373994305290841E-2</v>
      </c>
      <c r="G50" s="101">
        <v>44.967233281751938</v>
      </c>
      <c r="H50" s="101">
        <v>0.3336948672623653</v>
      </c>
      <c r="I50" s="101">
        <v>-5.8549068574211591E-2</v>
      </c>
      <c r="J50" s="101">
        <v>0.22149636002665274</v>
      </c>
      <c r="K50" s="101">
        <f t="shared" si="0"/>
        <v>1.0848846258607954</v>
      </c>
      <c r="L50" s="100">
        <f t="shared" si="7"/>
        <v>0.94313196112362119</v>
      </c>
      <c r="M50" s="100">
        <f t="shared" si="8"/>
        <v>1.2479427057343098</v>
      </c>
      <c r="N50" s="102">
        <v>331.77741573134767</v>
      </c>
      <c r="O50" s="103">
        <v>331.77741573999998</v>
      </c>
      <c r="P50" s="101">
        <v>0.94318757470764703</v>
      </c>
      <c r="Q50" s="104">
        <v>1.2478691227393699</v>
      </c>
      <c r="R50" s="99">
        <f>P50-L50</f>
        <v>5.5613584025837604E-5</v>
      </c>
      <c r="S50" s="101">
        <f>Q50-M50</f>
        <v>-7.3582994939869195E-5</v>
      </c>
      <c r="T50" s="105">
        <f t="shared" ref="T50" si="16">O50-N50</f>
        <v>8.6523073150601704E-9</v>
      </c>
      <c r="U50" s="106" t="s">
        <v>50</v>
      </c>
    </row>
    <row r="51" spans="2:21" x14ac:dyDescent="0.3">
      <c r="B51" s="87" t="s">
        <v>42</v>
      </c>
      <c r="C51" s="88" t="s">
        <v>86</v>
      </c>
      <c r="D51" s="88">
        <v>48</v>
      </c>
      <c r="E51" s="89">
        <v>-2.1062062975738441E-2</v>
      </c>
      <c r="F51" s="90">
        <v>7.0082512494276578E-2</v>
      </c>
      <c r="G51" s="91">
        <v>139.66742454563047</v>
      </c>
      <c r="H51" s="91">
        <v>0.7642180022645344</v>
      </c>
      <c r="I51" s="91">
        <v>-0.1371072645288704</v>
      </c>
      <c r="J51" s="91">
        <v>9.4983138577393517E-2</v>
      </c>
      <c r="K51" s="91">
        <f t="shared" si="0"/>
        <v>0.979158193212464</v>
      </c>
      <c r="L51" s="90">
        <f t="shared" si="7"/>
        <v>0.87187669967273984</v>
      </c>
      <c r="M51" s="90">
        <f t="shared" si="8"/>
        <v>1.0996403134697434</v>
      </c>
      <c r="N51" s="92"/>
      <c r="O51" s="93"/>
      <c r="P51" s="91"/>
      <c r="Q51" s="94"/>
      <c r="R51" s="89"/>
      <c r="S51" s="91"/>
      <c r="T51" s="95"/>
      <c r="U51" s="96"/>
    </row>
    <row r="52" spans="2:21" x14ac:dyDescent="0.3">
      <c r="B52" s="97"/>
      <c r="C52" s="98"/>
      <c r="D52" s="98"/>
      <c r="E52" s="99">
        <v>2.1062062975738441E-2</v>
      </c>
      <c r="F52" s="100">
        <v>7.0082512494276578E-2</v>
      </c>
      <c r="G52" s="101">
        <v>139.66742454563047</v>
      </c>
      <c r="H52" s="101">
        <v>0.7642180022645344</v>
      </c>
      <c r="I52" s="101">
        <v>-9.4983138577393517E-2</v>
      </c>
      <c r="J52" s="101">
        <v>0.1371072645288704</v>
      </c>
      <c r="K52" s="101">
        <f t="shared" si="0"/>
        <v>1.0212854336837618</v>
      </c>
      <c r="L52" s="100">
        <f t="shared" si="7"/>
        <v>0.90938826791885796</v>
      </c>
      <c r="M52" s="100">
        <f t="shared" si="8"/>
        <v>1.1469511690991987</v>
      </c>
      <c r="N52" s="102">
        <v>285.69277340036513</v>
      </c>
      <c r="O52" s="103">
        <v>285.69277340000002</v>
      </c>
      <c r="P52" s="101">
        <v>0.90885673321232396</v>
      </c>
      <c r="Q52" s="104">
        <v>1.1476219506765299</v>
      </c>
      <c r="R52" s="99">
        <f>P52-L52</f>
        <v>-5.3153470653399815E-4</v>
      </c>
      <c r="S52" s="101">
        <f>Q52-M52</f>
        <v>6.7078157733124755E-4</v>
      </c>
      <c r="T52" s="105">
        <f t="shared" ref="T52" si="17">O52-N52</f>
        <v>-3.6510527934296988E-10</v>
      </c>
      <c r="U52" s="106" t="s">
        <v>48</v>
      </c>
    </row>
    <row r="53" spans="2:21" x14ac:dyDescent="0.3">
      <c r="B53" s="87" t="s">
        <v>43</v>
      </c>
      <c r="C53" s="88" t="s">
        <v>87</v>
      </c>
      <c r="D53" s="88">
        <v>48</v>
      </c>
      <c r="E53" s="89">
        <v>-5.1360748884279675E-2</v>
      </c>
      <c r="F53" s="90">
        <v>7.5695830016682272E-2</v>
      </c>
      <c r="G53" s="91">
        <v>47.689424474211542</v>
      </c>
      <c r="H53" s="91">
        <v>0.50072474654975885</v>
      </c>
      <c r="I53" s="91">
        <v>-0.17833589894929203</v>
      </c>
      <c r="J53" s="91">
        <v>7.5614401180732663E-2</v>
      </c>
      <c r="K53" s="91">
        <f t="shared" si="0"/>
        <v>0.94993592038936059</v>
      </c>
      <c r="L53" s="90">
        <f t="shared" si="7"/>
        <v>0.83666134261812763</v>
      </c>
      <c r="M53" s="90">
        <f t="shared" si="8"/>
        <v>1.0785466076659032</v>
      </c>
      <c r="N53" s="92"/>
      <c r="O53" s="93"/>
      <c r="P53" s="91"/>
      <c r="Q53" s="94"/>
      <c r="R53" s="89"/>
      <c r="S53" s="91"/>
      <c r="T53" s="95"/>
      <c r="U53" s="96"/>
    </row>
    <row r="54" spans="2:21" x14ac:dyDescent="0.3">
      <c r="B54" s="97"/>
      <c r="C54" s="98"/>
      <c r="D54" s="98"/>
      <c r="E54" s="99">
        <v>5.1360748884279675E-2</v>
      </c>
      <c r="F54" s="100">
        <v>7.5695830016682272E-2</v>
      </c>
      <c r="G54" s="101">
        <v>47.689424474211542</v>
      </c>
      <c r="H54" s="101">
        <v>0.50072474654975885</v>
      </c>
      <c r="I54" s="101">
        <v>-7.5614401180732663E-2</v>
      </c>
      <c r="J54" s="101">
        <v>0.17833589894929203</v>
      </c>
      <c r="K54" s="101">
        <f t="shared" si="0"/>
        <v>1.0527025860756156</v>
      </c>
      <c r="L54" s="100">
        <f t="shared" si="7"/>
        <v>0.92717365470567192</v>
      </c>
      <c r="M54" s="100">
        <f t="shared" si="8"/>
        <v>1.1952267292172767</v>
      </c>
      <c r="N54" s="102">
        <v>292.49505050855601</v>
      </c>
      <c r="O54" s="103">
        <v>292.49505051</v>
      </c>
      <c r="P54" s="101">
        <v>0.92723952053598002</v>
      </c>
      <c r="Q54" s="104">
        <v>1.1951418270978</v>
      </c>
      <c r="R54" s="99">
        <f>P54-L54</f>
        <v>6.5865830308098339E-5</v>
      </c>
      <c r="S54" s="101">
        <f>Q54-M54</f>
        <v>-8.4902119476648608E-5</v>
      </c>
      <c r="T54" s="105">
        <f t="shared" ref="T54" si="18">O54-N54</f>
        <v>1.443993369321106E-9</v>
      </c>
      <c r="U54" s="106" t="s">
        <v>50</v>
      </c>
    </row>
    <row r="55" spans="2:21" x14ac:dyDescent="0.3">
      <c r="B55" s="87" t="s">
        <v>44</v>
      </c>
      <c r="C55" s="88" t="s">
        <v>88</v>
      </c>
      <c r="D55" s="88">
        <v>48</v>
      </c>
      <c r="E55" s="89">
        <v>-2.5307018741326869E-2</v>
      </c>
      <c r="F55" s="90">
        <v>9.2087470024447116E-2</v>
      </c>
      <c r="G55" s="91">
        <v>38.529401977702378</v>
      </c>
      <c r="H55" s="91">
        <v>0.78492665556098107</v>
      </c>
      <c r="I55" s="91">
        <v>-0.18050902209645564</v>
      </c>
      <c r="J55" s="91">
        <v>0.12989498461380189</v>
      </c>
      <c r="K55" s="91">
        <f t="shared" si="0"/>
        <v>0.97501051956863793</v>
      </c>
      <c r="L55" s="90">
        <f t="shared" si="7"/>
        <v>0.83484514860950965</v>
      </c>
      <c r="M55" s="90">
        <f t="shared" si="8"/>
        <v>1.1387087951015453</v>
      </c>
      <c r="N55" s="92"/>
      <c r="O55" s="93"/>
      <c r="P55" s="91"/>
      <c r="Q55" s="94"/>
      <c r="R55" s="89"/>
      <c r="S55" s="91"/>
      <c r="T55" s="95"/>
      <c r="U55" s="96"/>
    </row>
    <row r="56" spans="2:21" x14ac:dyDescent="0.3">
      <c r="B56" s="97"/>
      <c r="C56" s="98"/>
      <c r="D56" s="98"/>
      <c r="E56" s="99">
        <v>2.5307018741326869E-2</v>
      </c>
      <c r="F56" s="100">
        <v>9.2087470024447116E-2</v>
      </c>
      <c r="G56" s="101">
        <v>38.529401977702378</v>
      </c>
      <c r="H56" s="101">
        <v>0.78492665556098107</v>
      </c>
      <c r="I56" s="101">
        <v>-0.12989498461380189</v>
      </c>
      <c r="J56" s="101">
        <v>0.18050902209645564</v>
      </c>
      <c r="K56" s="101">
        <f t="shared" si="0"/>
        <v>1.0256299598105032</v>
      </c>
      <c r="L56" s="100">
        <f t="shared" si="7"/>
        <v>0.8781876492934475</v>
      </c>
      <c r="M56" s="100">
        <f t="shared" si="8"/>
        <v>1.197826928341821</v>
      </c>
      <c r="N56" s="102">
        <v>237.09185442403469</v>
      </c>
      <c r="O56" s="103">
        <v>237.09185442</v>
      </c>
      <c r="P56" s="101">
        <v>0.87835573832991598</v>
      </c>
      <c r="Q56" s="104">
        <v>1.19759770279523</v>
      </c>
      <c r="R56" s="99">
        <f>P56-L56</f>
        <v>1.6808903646847728E-4</v>
      </c>
      <c r="S56" s="101">
        <f>Q56-M56</f>
        <v>-2.2922554659099426E-4</v>
      </c>
      <c r="T56" s="105">
        <f t="shared" ref="T56" si="19">O56-N56</f>
        <v>-4.0346890273212921E-9</v>
      </c>
      <c r="U56" s="106" t="s">
        <v>50</v>
      </c>
    </row>
    <row r="57" spans="2:21" x14ac:dyDescent="0.3">
      <c r="B57" s="15" t="s">
        <v>26</v>
      </c>
      <c r="C57" s="85" t="s">
        <v>89</v>
      </c>
      <c r="D57" s="85">
        <v>48</v>
      </c>
      <c r="E57" s="16">
        <v>8.3267216773226418E-2</v>
      </c>
      <c r="F57" s="17">
        <v>0.10125043978568947</v>
      </c>
      <c r="G57" s="18">
        <v>35.425046693576128</v>
      </c>
      <c r="H57" s="18">
        <v>0.41635708910982694</v>
      </c>
      <c r="I57" s="18">
        <v>-8.7746963603848274E-2</v>
      </c>
      <c r="J57" s="18">
        <v>0.25428139715030112</v>
      </c>
      <c r="K57" s="18">
        <f t="shared" si="0"/>
        <v>1.0868321895399018</v>
      </c>
      <c r="L57" s="17">
        <f t="shared" si="7"/>
        <v>0.91599262687468352</v>
      </c>
      <c r="M57" s="17">
        <f t="shared" si="8"/>
        <v>1.2895346245856814</v>
      </c>
      <c r="N57" s="19"/>
      <c r="O57" s="20"/>
      <c r="P57" s="18"/>
      <c r="Q57" s="21"/>
      <c r="R57" s="16"/>
      <c r="S57" s="18"/>
      <c r="T57" s="22"/>
      <c r="U57" s="23"/>
    </row>
    <row r="58" spans="2:21" x14ac:dyDescent="0.3">
      <c r="B58" s="24"/>
      <c r="C58" s="86"/>
      <c r="D58" s="86"/>
      <c r="E58" s="25">
        <v>-8.3267216773226418E-2</v>
      </c>
      <c r="F58" s="26">
        <v>0.10125043978568947</v>
      </c>
      <c r="G58" s="27">
        <v>35.425046693576128</v>
      </c>
      <c r="H58" s="27">
        <v>0.41635708910982694</v>
      </c>
      <c r="I58" s="27">
        <v>-0.25428139715030112</v>
      </c>
      <c r="J58" s="27">
        <v>8.7746963603848274E-2</v>
      </c>
      <c r="K58" s="27">
        <f t="shared" si="0"/>
        <v>0.92010524681214934</v>
      </c>
      <c r="L58" s="26">
        <f t="shared" si="7"/>
        <v>0.77547355529231565</v>
      </c>
      <c r="M58" s="26">
        <f t="shared" si="8"/>
        <v>1.0917118442448004</v>
      </c>
      <c r="N58" s="28">
        <v>255.99536280702637</v>
      </c>
      <c r="O58" s="29">
        <v>255.99536280999999</v>
      </c>
      <c r="P58" s="27">
        <v>0.77550054228321397</v>
      </c>
      <c r="Q58" s="30">
        <v>1.09167385327512</v>
      </c>
      <c r="R58" s="25">
        <f>P58-L58</f>
        <v>2.6986990898314467E-5</v>
      </c>
      <c r="S58" s="27">
        <f>Q58-M58</f>
        <v>-3.7990969680379294E-5</v>
      </c>
      <c r="T58" s="31">
        <f t="shared" ref="T58" si="20">O58-N58</f>
        <v>2.9736213491560193E-9</v>
      </c>
      <c r="U58" s="32" t="s">
        <v>51</v>
      </c>
    </row>
    <row r="59" spans="2:21" x14ac:dyDescent="0.3">
      <c r="B59" s="87" t="s">
        <v>25</v>
      </c>
      <c r="C59" s="88" t="s">
        <v>90</v>
      </c>
      <c r="D59" s="88">
        <v>48</v>
      </c>
      <c r="E59" s="89">
        <v>-0.14301162619149313</v>
      </c>
      <c r="F59" s="90">
        <v>0.21451836550822678</v>
      </c>
      <c r="G59" s="91">
        <v>10.016759785877461</v>
      </c>
      <c r="H59" s="91">
        <v>0.52004646047072201</v>
      </c>
      <c r="I59" s="91">
        <v>-0.53175182244663077</v>
      </c>
      <c r="J59" s="91">
        <v>0.24572857006364449</v>
      </c>
      <c r="K59" s="91">
        <f t="shared" si="0"/>
        <v>0.86674399190528517</v>
      </c>
      <c r="L59" s="90">
        <f t="shared" si="7"/>
        <v>0.58757474093266604</v>
      </c>
      <c r="M59" s="90">
        <f t="shared" si="8"/>
        <v>1.2785524890185826</v>
      </c>
      <c r="N59" s="92"/>
      <c r="O59" s="93"/>
      <c r="P59" s="91"/>
      <c r="Q59" s="94"/>
      <c r="R59" s="89"/>
      <c r="S59" s="91"/>
      <c r="T59" s="95"/>
      <c r="U59" s="96"/>
    </row>
    <row r="60" spans="2:21" x14ac:dyDescent="0.3">
      <c r="B60" s="97"/>
      <c r="C60" s="98"/>
      <c r="D60" s="98"/>
      <c r="E60" s="99">
        <v>0.14301162619149313</v>
      </c>
      <c r="F60" s="100">
        <v>0.214518365508227</v>
      </c>
      <c r="G60" s="101">
        <v>10.0167597858775</v>
      </c>
      <c r="H60" s="101">
        <v>0.52004646047072201</v>
      </c>
      <c r="I60" s="101">
        <v>-0.24572857006364449</v>
      </c>
      <c r="J60" s="101">
        <v>0.53175182244663077</v>
      </c>
      <c r="K60" s="101">
        <f t="shared" si="0"/>
        <v>1.1537432152275902</v>
      </c>
      <c r="L60" s="100">
        <f t="shared" si="7"/>
        <v>0.78213449083158126</v>
      </c>
      <c r="M60" s="100">
        <f t="shared" si="8"/>
        <v>1.7019111448063362</v>
      </c>
      <c r="N60" s="102">
        <v>151.78319584987395</v>
      </c>
      <c r="O60" s="103">
        <v>151.78319585</v>
      </c>
      <c r="P60" s="101">
        <v>0.78652835286544998</v>
      </c>
      <c r="Q60" s="104">
        <v>1.69240358829631</v>
      </c>
      <c r="R60" s="99">
        <f>P60-L60</f>
        <v>4.3938620338687118E-3</v>
      </c>
      <c r="S60" s="101">
        <f>Q60-M60</f>
        <v>-9.507556510026216E-3</v>
      </c>
      <c r="T60" s="105">
        <f t="shared" ref="T60" si="21">O60-N60</f>
        <v>1.2605028132384177E-10</v>
      </c>
      <c r="U60" s="106" t="s">
        <v>50</v>
      </c>
    </row>
    <row r="61" spans="2:21" x14ac:dyDescent="0.3">
      <c r="B61" s="87" t="s">
        <v>24</v>
      </c>
      <c r="C61" s="88" t="s">
        <v>91</v>
      </c>
      <c r="D61" s="88">
        <v>48</v>
      </c>
      <c r="E61" s="89">
        <v>2.4508026531514213E-2</v>
      </c>
      <c r="F61" s="90">
        <v>9.6654366400451761E-2</v>
      </c>
      <c r="G61" s="91">
        <v>45.41387968645035</v>
      </c>
      <c r="H61" s="91">
        <v>0.80097717789496592</v>
      </c>
      <c r="I61" s="91">
        <v>-0.13778487819546573</v>
      </c>
      <c r="J61" s="91">
        <v>0.18680093125849415</v>
      </c>
      <c r="K61" s="91">
        <f t="shared" si="0"/>
        <v>1.0248108167505037</v>
      </c>
      <c r="L61" s="90">
        <f t="shared" si="7"/>
        <v>0.87128610422582686</v>
      </c>
      <c r="M61" s="90">
        <f t="shared" si="8"/>
        <v>1.2053873062304981</v>
      </c>
      <c r="N61" s="107">
        <v>237.07677281417895</v>
      </c>
      <c r="O61" s="109">
        <v>237.07672185000001</v>
      </c>
      <c r="P61" s="111">
        <v>0.82964484016764195</v>
      </c>
      <c r="Q61" s="113">
        <v>1.1476788600349801</v>
      </c>
      <c r="R61" s="109">
        <f>P61-L62</f>
        <v>3.5971025646230892E-5</v>
      </c>
      <c r="S61" s="111">
        <f>Q61-M62</f>
        <v>-4.9762228014227361E-5</v>
      </c>
      <c r="T61" s="121">
        <f>O61-N61</f>
        <v>-5.0964178939238991E-5</v>
      </c>
      <c r="U61" s="117" t="s">
        <v>49</v>
      </c>
    </row>
    <row r="62" spans="2:21" x14ac:dyDescent="0.3">
      <c r="B62" s="97"/>
      <c r="C62" s="98"/>
      <c r="D62" s="98"/>
      <c r="E62" s="99">
        <v>-2.4508026531514213E-2</v>
      </c>
      <c r="F62" s="100">
        <v>9.6654366400451761E-2</v>
      </c>
      <c r="G62" s="101">
        <v>45.41387968645035</v>
      </c>
      <c r="H62" s="101">
        <v>0.80097717789496592</v>
      </c>
      <c r="I62" s="101">
        <v>-0.18680093125849415</v>
      </c>
      <c r="J62" s="101">
        <v>0.13778487819546573</v>
      </c>
      <c r="K62" s="101">
        <f t="shared" si="0"/>
        <v>0.97578985667893858</v>
      </c>
      <c r="L62" s="100">
        <f t="shared" si="7"/>
        <v>0.82960886914199572</v>
      </c>
      <c r="M62" s="100">
        <f t="shared" si="8"/>
        <v>1.1477286222629943</v>
      </c>
      <c r="N62" s="108"/>
      <c r="O62" s="110"/>
      <c r="P62" s="112"/>
      <c r="Q62" s="114"/>
      <c r="R62" s="110"/>
      <c r="S62" s="112"/>
      <c r="T62" s="122"/>
      <c r="U62" s="118"/>
    </row>
    <row r="63" spans="2:21" x14ac:dyDescent="0.3">
      <c r="B63" s="87" t="s">
        <v>23</v>
      </c>
      <c r="C63" s="88" t="s">
        <v>92</v>
      </c>
      <c r="D63" s="88">
        <v>48</v>
      </c>
      <c r="E63" s="89">
        <v>-7.8122526440688095E-2</v>
      </c>
      <c r="F63" s="90">
        <v>0.10112313886527693</v>
      </c>
      <c r="G63" s="91">
        <v>61.408805853444065</v>
      </c>
      <c r="H63" s="91">
        <v>0.4427529455244521</v>
      </c>
      <c r="I63" s="91">
        <v>-0.24700302615565892</v>
      </c>
      <c r="J63" s="91">
        <v>9.0757973274282727E-2</v>
      </c>
      <c r="K63" s="91">
        <f t="shared" si="0"/>
        <v>0.92485110088742817</v>
      </c>
      <c r="L63" s="90">
        <f t="shared" si="7"/>
        <v>0.781138329681623</v>
      </c>
      <c r="M63" s="90">
        <f t="shared" si="8"/>
        <v>1.0950039529635065</v>
      </c>
      <c r="N63" s="107">
        <v>234.10311398291742</v>
      </c>
      <c r="O63" s="109">
        <v>232.55722965999999</v>
      </c>
      <c r="P63" s="111">
        <v>0.90656475483436005</v>
      </c>
      <c r="Q63" s="113">
        <v>1.30538539805178</v>
      </c>
      <c r="R63" s="109">
        <f>P63-L64</f>
        <v>-6.6739574950440694E-3</v>
      </c>
      <c r="S63" s="111">
        <f>Q63-M64</f>
        <v>2.5202411246381784E-2</v>
      </c>
      <c r="T63" s="121">
        <f>O63-N63</f>
        <v>-1.5458843229174306</v>
      </c>
      <c r="U63" s="117" t="s">
        <v>49</v>
      </c>
    </row>
    <row r="64" spans="2:21" x14ac:dyDescent="0.3">
      <c r="B64" s="97"/>
      <c r="C64" s="98"/>
      <c r="D64" s="98"/>
      <c r="E64" s="99">
        <v>7.8122526440688095E-2</v>
      </c>
      <c r="F64" s="100">
        <v>0.10112313886527693</v>
      </c>
      <c r="G64" s="101">
        <v>61.408805853444065</v>
      </c>
      <c r="H64" s="101">
        <v>0.4427529455244521</v>
      </c>
      <c r="I64" s="101">
        <v>-9.0757973274282727E-2</v>
      </c>
      <c r="J64" s="101">
        <v>0.24700302615565892</v>
      </c>
      <c r="K64" s="101">
        <f t="shared" si="0"/>
        <v>1.0812551328970292</v>
      </c>
      <c r="L64" s="100">
        <f t="shared" si="7"/>
        <v>0.91323871232940412</v>
      </c>
      <c r="M64" s="100">
        <f t="shared" si="8"/>
        <v>1.2801829868053982</v>
      </c>
      <c r="N64" s="108"/>
      <c r="O64" s="110"/>
      <c r="P64" s="112"/>
      <c r="Q64" s="114"/>
      <c r="R64" s="110"/>
      <c r="S64" s="112"/>
      <c r="T64" s="122"/>
      <c r="U64" s="118"/>
    </row>
    <row r="65" spans="2:21" x14ac:dyDescent="0.3">
      <c r="B65" s="15" t="s">
        <v>31</v>
      </c>
      <c r="C65" s="85" t="s">
        <v>82</v>
      </c>
      <c r="D65" s="85">
        <v>36</v>
      </c>
      <c r="E65" s="16">
        <v>0.16135861129889417</v>
      </c>
      <c r="F65" s="17">
        <v>0.17031927155418392</v>
      </c>
      <c r="G65" s="18">
        <v>34.000000000048978</v>
      </c>
      <c r="H65" s="18">
        <v>0.35012584043014194</v>
      </c>
      <c r="I65" s="18">
        <v>-0.12663837609781342</v>
      </c>
      <c r="J65" s="18">
        <v>0.44935559869560177</v>
      </c>
      <c r="K65" s="18">
        <f t="shared" si="0"/>
        <v>1.1751062996588149</v>
      </c>
      <c r="L65" s="17">
        <f t="shared" si="7"/>
        <v>0.88105222453915533</v>
      </c>
      <c r="M65" s="17">
        <f t="shared" si="8"/>
        <v>1.5673018886254049</v>
      </c>
      <c r="N65" s="123">
        <v>252.04490594415657</v>
      </c>
      <c r="O65" s="20"/>
      <c r="P65" s="18"/>
      <c r="Q65" s="21"/>
      <c r="R65" s="16"/>
      <c r="S65" s="18"/>
      <c r="T65" s="22"/>
      <c r="U65" s="23"/>
    </row>
    <row r="66" spans="2:21" x14ac:dyDescent="0.3">
      <c r="B66" s="24"/>
      <c r="C66" s="86"/>
      <c r="D66" s="86"/>
      <c r="E66" s="25">
        <v>-0.16135861129889417</v>
      </c>
      <c r="F66" s="26">
        <v>0.17031927155418392</v>
      </c>
      <c r="G66" s="27">
        <v>34.000000000048978</v>
      </c>
      <c r="H66" s="27">
        <v>0.35012584043014194</v>
      </c>
      <c r="I66" s="27">
        <v>-0.44935559869560177</v>
      </c>
      <c r="J66" s="27">
        <v>0.12663837609781342</v>
      </c>
      <c r="K66" s="27">
        <f t="shared" si="0"/>
        <v>0.85098684288420889</v>
      </c>
      <c r="L66" s="26">
        <f t="shared" si="7"/>
        <v>0.63803917245135566</v>
      </c>
      <c r="M66" s="26">
        <f t="shared" si="8"/>
        <v>1.135006498080249</v>
      </c>
      <c r="N66" s="124"/>
      <c r="O66" s="29">
        <v>252.044905944156</v>
      </c>
      <c r="P66" s="27">
        <v>0.63803900000000002</v>
      </c>
      <c r="Q66" s="30">
        <v>1.135006</v>
      </c>
      <c r="R66" s="25">
        <f>P66-L66</f>
        <v>-1.7245135564003533E-7</v>
      </c>
      <c r="S66" s="27">
        <f>Q66-M66</f>
        <v>-4.980802490450742E-7</v>
      </c>
      <c r="T66" s="31">
        <f>O66-N65</f>
        <v>-5.6843418860808015E-13</v>
      </c>
      <c r="U66" s="32" t="s">
        <v>51</v>
      </c>
    </row>
    <row r="67" spans="2:21" x14ac:dyDescent="0.3">
      <c r="B67" s="15" t="s">
        <v>32</v>
      </c>
      <c r="C67" s="85" t="s">
        <v>88</v>
      </c>
      <c r="D67" s="85">
        <v>36</v>
      </c>
      <c r="E67" s="16">
        <v>-5.0324196334451829E-2</v>
      </c>
      <c r="F67" s="17">
        <v>0.12232022476107844</v>
      </c>
      <c r="G67" s="18">
        <v>33.077099106806372</v>
      </c>
      <c r="H67" s="18">
        <v>0.68342297963893384</v>
      </c>
      <c r="I67" s="18">
        <v>-0.25732015801735708</v>
      </c>
      <c r="J67" s="18">
        <v>0.15667176534845345</v>
      </c>
      <c r="K67" s="18">
        <f t="shared" si="0"/>
        <v>0.95092108939132491</v>
      </c>
      <c r="L67" s="17">
        <f t="shared" si="7"/>
        <v>0.77312065336278146</v>
      </c>
      <c r="M67" s="17">
        <f t="shared" si="8"/>
        <v>1.1696116438178643</v>
      </c>
      <c r="N67" s="123">
        <v>140.1071490868236</v>
      </c>
      <c r="O67" s="20"/>
      <c r="P67" s="18"/>
      <c r="Q67" s="21"/>
      <c r="R67" s="16"/>
      <c r="S67" s="18"/>
      <c r="T67" s="22"/>
      <c r="U67" s="23"/>
    </row>
    <row r="68" spans="2:21" x14ac:dyDescent="0.3">
      <c r="B68" s="24"/>
      <c r="C68" s="86"/>
      <c r="D68" s="86"/>
      <c r="E68" s="25">
        <v>5.0324196334451829E-2</v>
      </c>
      <c r="F68" s="26">
        <v>0.12232022476107844</v>
      </c>
      <c r="G68" s="27">
        <v>33.077099106806372</v>
      </c>
      <c r="H68" s="27">
        <v>0.68342297963893384</v>
      </c>
      <c r="I68" s="27">
        <v>-0.15667176534845345</v>
      </c>
      <c r="J68" s="27">
        <v>0.25732015801735708</v>
      </c>
      <c r="K68" s="27">
        <f t="shared" si="0"/>
        <v>1.0516119698639663</v>
      </c>
      <c r="L68" s="26">
        <f t="shared" si="7"/>
        <v>0.85498464835369159</v>
      </c>
      <c r="M68" s="26">
        <f t="shared" si="8"/>
        <v>1.2934591717998731</v>
      </c>
      <c r="N68" s="124"/>
      <c r="O68" s="29">
        <v>140.10714908682399</v>
      </c>
      <c r="P68" s="27">
        <v>0.85498499999999999</v>
      </c>
      <c r="Q68" s="30">
        <v>1.2934589999999999</v>
      </c>
      <c r="R68" s="25">
        <f>P68-L68</f>
        <v>3.5164630840522904E-7</v>
      </c>
      <c r="S68" s="27">
        <f>Q68-M68</f>
        <v>-1.7179987321647161E-7</v>
      </c>
      <c r="T68" s="31">
        <f>O68-N67</f>
        <v>3.979039320256561E-13</v>
      </c>
      <c r="U68" s="32" t="s">
        <v>51</v>
      </c>
    </row>
    <row r="69" spans="2:21" x14ac:dyDescent="0.3">
      <c r="B69" s="119" t="s">
        <v>80</v>
      </c>
      <c r="C69" s="119" t="s">
        <v>89</v>
      </c>
      <c r="D69" s="119">
        <v>24</v>
      </c>
      <c r="E69" s="89">
        <v>-4.1158564242973865E-2</v>
      </c>
      <c r="F69" s="90">
        <v>0.13798113366650577</v>
      </c>
      <c r="G69" s="91">
        <v>18.894473626418574</v>
      </c>
      <c r="H69" s="91">
        <v>0.76873640981482216</v>
      </c>
      <c r="I69" s="91">
        <v>-0.27981449734706815</v>
      </c>
      <c r="J69" s="91">
        <v>0.19749736886112043</v>
      </c>
      <c r="K69" s="91">
        <f t="shared" si="0"/>
        <v>0.95967694743409593</v>
      </c>
      <c r="L69" s="90">
        <f t="shared" si="7"/>
        <v>0.75592395434933801</v>
      </c>
      <c r="M69" s="90">
        <f t="shared" si="8"/>
        <v>1.2183498593177382</v>
      </c>
      <c r="N69" s="107">
        <v>140.37671499958702</v>
      </c>
      <c r="O69" s="109">
        <v>140.376714999586</v>
      </c>
      <c r="P69" s="111">
        <v>0.82083038720866297</v>
      </c>
      <c r="Q69" s="113">
        <v>1.3228068920153599</v>
      </c>
      <c r="R69" s="109">
        <f>P69-L70</f>
        <v>4.8086991557561021E-5</v>
      </c>
      <c r="S69" s="111">
        <f>Q69-M70</f>
        <v>-7.7498995572522489E-5</v>
      </c>
      <c r="T69" s="115">
        <f>O69-N69</f>
        <v>-1.0231815394945443E-12</v>
      </c>
      <c r="U69" s="117" t="s">
        <v>50</v>
      </c>
    </row>
    <row r="70" spans="2:21" x14ac:dyDescent="0.3">
      <c r="B70" s="120"/>
      <c r="C70" s="120"/>
      <c r="D70" s="120"/>
      <c r="E70" s="99">
        <v>4.1158564242973865E-2</v>
      </c>
      <c r="F70" s="100">
        <v>0.13798113366650577</v>
      </c>
      <c r="G70" s="101">
        <v>18.894473626418574</v>
      </c>
      <c r="H70" s="101">
        <v>0.76873640981482216</v>
      </c>
      <c r="I70" s="101">
        <v>-0.19749736886112043</v>
      </c>
      <c r="J70" s="101">
        <v>0.27981449734706815</v>
      </c>
      <c r="K70" s="101">
        <f t="shared" ref="K70:K82" si="22">EXP(E70)</f>
        <v>1.0420173191340238</v>
      </c>
      <c r="L70" s="100">
        <f t="shared" si="7"/>
        <v>0.82078230021710541</v>
      </c>
      <c r="M70" s="100">
        <f t="shared" si="8"/>
        <v>1.3228843910109325</v>
      </c>
      <c r="N70" s="108"/>
      <c r="O70" s="110"/>
      <c r="P70" s="112"/>
      <c r="Q70" s="114"/>
      <c r="R70" s="110"/>
      <c r="S70" s="112"/>
      <c r="T70" s="116"/>
      <c r="U70" s="118"/>
    </row>
    <row r="71" spans="2:21" x14ac:dyDescent="0.3">
      <c r="B71" s="15" t="s">
        <v>81</v>
      </c>
      <c r="C71" s="85" t="s">
        <v>82</v>
      </c>
      <c r="D71" s="85">
        <v>128</v>
      </c>
      <c r="E71" s="16">
        <v>0.36899999999999999</v>
      </c>
      <c r="F71" s="17">
        <v>6.6935074123329899E-2</v>
      </c>
      <c r="G71" s="18">
        <v>126.00000000000017</v>
      </c>
      <c r="H71" s="18">
        <v>1.9288102763325058E-7</v>
      </c>
      <c r="I71" s="18">
        <v>0.25795969726118162</v>
      </c>
      <c r="J71" s="18">
        <v>0.47978748369046675</v>
      </c>
      <c r="K71" s="18">
        <f t="shared" si="22"/>
        <v>1.4462876036747396</v>
      </c>
      <c r="L71" s="17"/>
      <c r="M71" s="17"/>
      <c r="N71" s="19"/>
      <c r="O71" s="20"/>
      <c r="P71" s="18"/>
      <c r="Q71" s="21"/>
      <c r="R71" s="16"/>
      <c r="S71" s="18"/>
      <c r="T71" s="22"/>
      <c r="U71" s="23"/>
    </row>
    <row r="72" spans="2:21" x14ac:dyDescent="0.3">
      <c r="B72" s="24"/>
      <c r="C72" s="86"/>
      <c r="D72" s="86"/>
      <c r="E72" s="25">
        <v>-0.36899999999999999</v>
      </c>
      <c r="F72" s="26">
        <v>6.6935074123329899E-2</v>
      </c>
      <c r="G72" s="27">
        <v>126.00000000000017</v>
      </c>
      <c r="H72" s="27">
        <v>1.9288102763325058E-7</v>
      </c>
      <c r="I72" s="27">
        <v>-0.47978748369046675</v>
      </c>
      <c r="J72" s="27">
        <v>-0.25795969726118162</v>
      </c>
      <c r="K72" s="27">
        <f t="shared" si="22"/>
        <v>0.69142541045030848</v>
      </c>
      <c r="L72" s="26">
        <f t="shared" si="7"/>
        <v>0.61891490734307131</v>
      </c>
      <c r="M72" s="26">
        <f t="shared" si="8"/>
        <v>0.77262637043825577</v>
      </c>
      <c r="N72" s="28">
        <v>899.04467181418704</v>
      </c>
      <c r="O72" s="29">
        <v>899.04467181418499</v>
      </c>
      <c r="P72" s="27">
        <v>0.61891490734306598</v>
      </c>
      <c r="Q72" s="30">
        <v>0.77262637043825499</v>
      </c>
      <c r="R72" s="25">
        <f t="shared" ref="R72:R78" si="23">P72-L72</f>
        <v>-5.3290705182007514E-15</v>
      </c>
      <c r="S72" s="27">
        <f t="shared" ref="S72:S78" si="24">Q72-M72</f>
        <v>0</v>
      </c>
      <c r="T72" s="31">
        <f t="shared" ref="T72:T78" si="25">O72-N72</f>
        <v>-2.0463630789890885E-12</v>
      </c>
      <c r="U72" s="32" t="s">
        <v>51</v>
      </c>
    </row>
    <row r="73" spans="2:21" x14ac:dyDescent="0.3">
      <c r="B73" s="15" t="s">
        <v>94</v>
      </c>
      <c r="C73" s="85" t="s">
        <v>88</v>
      </c>
      <c r="D73" s="85">
        <v>128</v>
      </c>
      <c r="E73" s="16">
        <v>-0.26600000000000001</v>
      </c>
      <c r="F73" s="17">
        <v>5.6990250555550764E-2</v>
      </c>
      <c r="G73" s="18">
        <v>141.65323017175328</v>
      </c>
      <c r="H73" s="18">
        <v>7.1269302088955237E-6</v>
      </c>
      <c r="I73" s="18">
        <v>-0.36011221314003189</v>
      </c>
      <c r="J73" s="18">
        <v>-0.1713967730912353</v>
      </c>
      <c r="K73" s="18">
        <f t="shared" si="22"/>
        <v>0.76643912750101917</v>
      </c>
      <c r="L73" s="17"/>
      <c r="M73" s="17"/>
      <c r="N73" s="19"/>
      <c r="O73" s="20"/>
      <c r="P73" s="18"/>
      <c r="Q73" s="21"/>
      <c r="R73" s="16"/>
      <c r="S73" s="18"/>
      <c r="T73" s="22"/>
      <c r="U73" s="23"/>
    </row>
    <row r="74" spans="2:21" x14ac:dyDescent="0.3">
      <c r="B74" s="24"/>
      <c r="C74" s="86"/>
      <c r="D74" s="86"/>
      <c r="E74" s="25">
        <v>0.26600000000000001</v>
      </c>
      <c r="F74" s="26">
        <v>5.6990250555550764E-2</v>
      </c>
      <c r="G74" s="27">
        <v>141.65323017175328</v>
      </c>
      <c r="H74" s="27">
        <v>7.1269302088955237E-6</v>
      </c>
      <c r="I74" s="27">
        <v>0.1713967730912353</v>
      </c>
      <c r="J74" s="27">
        <v>0.36011221314003189</v>
      </c>
      <c r="K74" s="27">
        <f t="shared" si="22"/>
        <v>1.304735058686928</v>
      </c>
      <c r="L74" s="26">
        <f t="shared" si="7"/>
        <v>1.1869616100302349</v>
      </c>
      <c r="M74" s="26">
        <f t="shared" si="8"/>
        <v>1.4334902619790764</v>
      </c>
      <c r="N74" s="28">
        <v>614.34073875285605</v>
      </c>
      <c r="O74" s="29">
        <v>614.34073875286197</v>
      </c>
      <c r="P74" s="27">
        <v>1.1869616159723699</v>
      </c>
      <c r="Q74" s="30">
        <v>1.4334902548027599</v>
      </c>
      <c r="R74" s="25">
        <f t="shared" si="23"/>
        <v>5.9421350062649481E-9</v>
      </c>
      <c r="S74" s="27">
        <f t="shared" si="24"/>
        <v>-7.1763164299909477E-9</v>
      </c>
      <c r="T74" s="31">
        <f t="shared" si="25"/>
        <v>5.9117155615240335E-12</v>
      </c>
      <c r="U74" s="32" t="s">
        <v>51</v>
      </c>
    </row>
    <row r="75" spans="2:21" x14ac:dyDescent="0.3">
      <c r="B75" s="15" t="s">
        <v>95</v>
      </c>
      <c r="C75" s="85" t="s">
        <v>82</v>
      </c>
      <c r="D75" s="85">
        <v>512</v>
      </c>
      <c r="E75" s="16">
        <v>0.311</v>
      </c>
      <c r="F75" s="17">
        <v>2.9930530863424419E-2</v>
      </c>
      <c r="G75" s="18">
        <v>510.00000000849747</v>
      </c>
      <c r="H75" s="18">
        <v>4.6984863987645706E-23</v>
      </c>
      <c r="I75" s="18">
        <v>0.26156045697708297</v>
      </c>
      <c r="J75" s="18">
        <v>0.36020232061131618</v>
      </c>
      <c r="K75" s="18">
        <f t="shared" si="22"/>
        <v>1.3647892211861614</v>
      </c>
      <c r="L75" s="17"/>
      <c r="M75" s="17"/>
      <c r="N75" s="19"/>
      <c r="O75" s="20"/>
      <c r="P75" s="18"/>
      <c r="Q75" s="21"/>
      <c r="R75" s="16"/>
      <c r="S75" s="18"/>
      <c r="T75" s="22"/>
      <c r="U75" s="23"/>
    </row>
    <row r="76" spans="2:21" x14ac:dyDescent="0.3">
      <c r="B76" s="24"/>
      <c r="C76" s="86"/>
      <c r="D76" s="86"/>
      <c r="E76" s="25">
        <v>-0.311</v>
      </c>
      <c r="F76" s="26">
        <v>2.9930530863424419E-2</v>
      </c>
      <c r="G76" s="27">
        <v>510.00000000849747</v>
      </c>
      <c r="H76" s="27">
        <v>4.6984863987645706E-23</v>
      </c>
      <c r="I76" s="27">
        <v>-0.36020232061131618</v>
      </c>
      <c r="J76" s="27">
        <v>-0.26156045697708297</v>
      </c>
      <c r="K76" s="27">
        <f t="shared" si="22"/>
        <v>0.73271387586933245</v>
      </c>
      <c r="L76" s="26">
        <f t="shared" si="7"/>
        <v>0.69753518604848885</v>
      </c>
      <c r="M76" s="26">
        <f t="shared" si="8"/>
        <v>0.76984933125401833</v>
      </c>
      <c r="N76" s="28">
        <v>3495.5800392009814</v>
      </c>
      <c r="O76" s="29">
        <v>3495.5800392009101</v>
      </c>
      <c r="P76" s="27">
        <v>0.69753518604848597</v>
      </c>
      <c r="Q76" s="30">
        <v>0.76984933125402299</v>
      </c>
      <c r="R76" s="25">
        <f t="shared" si="23"/>
        <v>-2.886579864025407E-15</v>
      </c>
      <c r="S76" s="27">
        <f t="shared" si="24"/>
        <v>4.6629367034256575E-15</v>
      </c>
      <c r="T76" s="31">
        <f t="shared" si="25"/>
        <v>-7.1395334089174867E-11</v>
      </c>
      <c r="U76" s="32" t="s">
        <v>51</v>
      </c>
    </row>
    <row r="77" spans="2:21" x14ac:dyDescent="0.3">
      <c r="B77" s="15" t="s">
        <v>96</v>
      </c>
      <c r="C77" s="85" t="s">
        <v>88</v>
      </c>
      <c r="D77" s="85">
        <v>512</v>
      </c>
      <c r="E77" s="16">
        <v>-0.35699999999999998</v>
      </c>
      <c r="F77" s="17">
        <v>2.9189547292832383E-2</v>
      </c>
      <c r="G77" s="18">
        <v>588.66971683645784</v>
      </c>
      <c r="H77" s="18">
        <v>9.2573656813030066E-31</v>
      </c>
      <c r="I77" s="18">
        <v>-0.4047542884158094</v>
      </c>
      <c r="J77" s="18">
        <v>-0.3085778693631761</v>
      </c>
      <c r="K77" s="18">
        <f t="shared" si="22"/>
        <v>0.69977249773461103</v>
      </c>
      <c r="L77" s="17"/>
      <c r="M77" s="17"/>
      <c r="N77" s="19"/>
      <c r="O77" s="20"/>
      <c r="P77" s="18"/>
      <c r="Q77" s="21"/>
      <c r="R77" s="16"/>
      <c r="S77" s="18"/>
      <c r="T77" s="22"/>
      <c r="U77" s="23"/>
    </row>
    <row r="78" spans="2:21" x14ac:dyDescent="0.3">
      <c r="B78" s="24"/>
      <c r="C78" s="86"/>
      <c r="D78" s="86"/>
      <c r="E78" s="25">
        <v>0.35699999999999998</v>
      </c>
      <c r="F78" s="26">
        <v>2.9189547292832383E-2</v>
      </c>
      <c r="G78" s="27">
        <v>588.66971683645784</v>
      </c>
      <c r="H78" s="27">
        <v>9.2573656813030066E-31</v>
      </c>
      <c r="I78" s="27">
        <v>0.3085778693631761</v>
      </c>
      <c r="J78" s="27">
        <v>0.4047542884158094</v>
      </c>
      <c r="K78" s="27">
        <f t="shared" si="22"/>
        <v>1.429035869853877</v>
      </c>
      <c r="L78" s="26">
        <f t="shared" si="7"/>
        <v>1.3614875235863513</v>
      </c>
      <c r="M78" s="26">
        <f t="shared" si="8"/>
        <v>1.4989341493201718</v>
      </c>
      <c r="N78" s="28">
        <v>2540.2961802671553</v>
      </c>
      <c r="O78" s="29">
        <v>2540.2961802669001</v>
      </c>
      <c r="P78" s="27">
        <v>1.36148753393535</v>
      </c>
      <c r="Q78" s="30">
        <v>1.4989341379265</v>
      </c>
      <c r="R78" s="25">
        <f t="shared" si="23"/>
        <v>1.0348998769060813E-8</v>
      </c>
      <c r="S78" s="27">
        <f t="shared" si="24"/>
        <v>-1.1393671783821446E-8</v>
      </c>
      <c r="T78" s="31">
        <f t="shared" si="25"/>
        <v>-2.5511326384730637E-10</v>
      </c>
      <c r="U78" s="32" t="s">
        <v>51</v>
      </c>
    </row>
    <row r="79" spans="2:21" x14ac:dyDescent="0.3">
      <c r="B79" s="87" t="s">
        <v>97</v>
      </c>
      <c r="C79" s="88" t="s">
        <v>82</v>
      </c>
      <c r="D79" s="88">
        <v>1024</v>
      </c>
      <c r="E79" s="89">
        <v>9.7000000000000003E-2</v>
      </c>
      <c r="F79" s="90">
        <v>2.3952859494038532E-2</v>
      </c>
      <c r="G79" s="91">
        <v>1535.2883588601971</v>
      </c>
      <c r="H79" s="91">
        <v>5.1389687142381256E-5</v>
      </c>
      <c r="I79" s="91">
        <v>5.7842982993323681E-2</v>
      </c>
      <c r="J79" s="91">
        <v>0.1366884537837178</v>
      </c>
      <c r="K79" s="91">
        <f t="shared" si="22"/>
        <v>1.1018603736210106</v>
      </c>
      <c r="L79" s="90"/>
      <c r="M79" s="90"/>
      <c r="N79" s="92"/>
      <c r="O79" s="93"/>
      <c r="P79" s="91"/>
      <c r="Q79" s="94"/>
      <c r="R79" s="89"/>
      <c r="S79" s="91"/>
      <c r="T79" s="95"/>
      <c r="U79" s="96"/>
    </row>
    <row r="80" spans="2:21" x14ac:dyDescent="0.3">
      <c r="B80" s="97"/>
      <c r="C80" s="98"/>
      <c r="D80" s="98"/>
      <c r="E80" s="99">
        <v>-9.7000000000000003E-2</v>
      </c>
      <c r="F80" s="100">
        <v>2.3952859494038532E-2</v>
      </c>
      <c r="G80" s="101">
        <v>1535.2883588601971</v>
      </c>
      <c r="H80" s="101">
        <v>5.1389687142381256E-5</v>
      </c>
      <c r="I80" s="101">
        <v>-0.1366884537837178</v>
      </c>
      <c r="J80" s="101">
        <v>-5.7842982993323681E-2</v>
      </c>
      <c r="K80" s="101">
        <f t="shared" si="22"/>
        <v>0.9075560061332727</v>
      </c>
      <c r="L80" s="100">
        <f t="shared" si="7"/>
        <v>0.87224192747833718</v>
      </c>
      <c r="M80" s="100">
        <f t="shared" si="8"/>
        <v>0.94379812816003772</v>
      </c>
      <c r="N80" s="102">
        <v>4121.7831147743618</v>
      </c>
      <c r="O80" s="103">
        <v>4032.9198199204702</v>
      </c>
      <c r="P80" s="101">
        <v>0.86872143921943701</v>
      </c>
      <c r="Q80" s="104">
        <v>0.93747201965488602</v>
      </c>
      <c r="R80" s="99">
        <f t="shared" ref="R79:R82" si="26">P80-L80</f>
        <v>-3.5204882589001674E-3</v>
      </c>
      <c r="S80" s="101">
        <f t="shared" ref="S79:S82" si="27">Q80-M80</f>
        <v>-6.3261085051516952E-3</v>
      </c>
      <c r="T80" s="105">
        <f t="shared" ref="T79:T82" si="28">O80-N80</f>
        <v>-88.863294853891603</v>
      </c>
      <c r="U80" s="106" t="s">
        <v>48</v>
      </c>
    </row>
    <row r="81" spans="2:21" x14ac:dyDescent="0.3">
      <c r="B81" s="15" t="s">
        <v>98</v>
      </c>
      <c r="C81" s="85" t="s">
        <v>88</v>
      </c>
      <c r="D81" s="85">
        <v>4096</v>
      </c>
      <c r="E81" s="16">
        <v>0.995</v>
      </c>
      <c r="F81" s="17">
        <v>2.1004168175010343E-2</v>
      </c>
      <c r="G81" s="18">
        <v>5168.3297743349576</v>
      </c>
      <c r="H81" s="18">
        <v>0</v>
      </c>
      <c r="I81" s="18">
        <v>0.9608096622521729</v>
      </c>
      <c r="J81" s="18">
        <v>1.0299196141344606</v>
      </c>
      <c r="K81" s="18">
        <f t="shared" si="22"/>
        <v>2.7047243412794524</v>
      </c>
      <c r="L81" s="17"/>
      <c r="M81" s="17"/>
      <c r="N81" s="19"/>
      <c r="O81" s="20"/>
      <c r="P81" s="18"/>
      <c r="Q81" s="21"/>
      <c r="R81" s="16"/>
      <c r="S81" s="18"/>
      <c r="T81" s="22"/>
      <c r="U81" s="23"/>
    </row>
    <row r="82" spans="2:21" x14ac:dyDescent="0.3">
      <c r="B82" s="24"/>
      <c r="C82" s="86"/>
      <c r="D82" s="86"/>
      <c r="E82" s="25">
        <v>-0.995</v>
      </c>
      <c r="F82" s="26">
        <v>2.1004168175010343E-2</v>
      </c>
      <c r="G82" s="27">
        <v>5168.3297743349576</v>
      </c>
      <c r="H82" s="27">
        <v>0</v>
      </c>
      <c r="I82" s="27">
        <v>-1.0299196141344606</v>
      </c>
      <c r="J82" s="27">
        <v>-0.9608096622521729</v>
      </c>
      <c r="K82" s="27">
        <f t="shared" si="22"/>
        <v>0.36972344454405898</v>
      </c>
      <c r="L82" s="26">
        <f t="shared" si="7"/>
        <v>0.35703566003617659</v>
      </c>
      <c r="M82" s="26">
        <f t="shared" si="8"/>
        <v>0.38258299752813041</v>
      </c>
      <c r="N82" s="28">
        <v>26633.16439718636</v>
      </c>
      <c r="O82" s="29">
        <v>26633.164397198801</v>
      </c>
      <c r="P82" s="27">
        <v>0.357035660070945</v>
      </c>
      <c r="Q82" s="30">
        <v>0.38258299749084901</v>
      </c>
      <c r="R82" s="25">
        <f t="shared" si="26"/>
        <v>3.4768410372976177E-11</v>
      </c>
      <c r="S82" s="27">
        <f t="shared" si="27"/>
        <v>-3.7281400189215219E-11</v>
      </c>
      <c r="T82" s="31">
        <f t="shared" si="28"/>
        <v>1.2441887520253658E-8</v>
      </c>
      <c r="U82" s="32" t="s">
        <v>51</v>
      </c>
    </row>
    <row r="83" spans="2:21" x14ac:dyDescent="0.3">
      <c r="E83" s="2"/>
      <c r="F83" s="2"/>
      <c r="G83" s="2"/>
      <c r="H83" s="2"/>
      <c r="I83" s="2"/>
      <c r="J83" s="2"/>
      <c r="K83" s="1"/>
      <c r="L83" s="3"/>
      <c r="M83" s="3"/>
    </row>
    <row r="84" spans="2:21" x14ac:dyDescent="0.3">
      <c r="B84" t="s">
        <v>51</v>
      </c>
      <c r="E84" t="s">
        <v>56</v>
      </c>
      <c r="F84" s="2"/>
      <c r="G84" s="2"/>
      <c r="H84" s="2"/>
      <c r="I84" s="2"/>
      <c r="J84" s="2"/>
      <c r="K84" s="1"/>
      <c r="L84" s="3"/>
      <c r="M84" s="3"/>
    </row>
    <row r="85" spans="2:21" x14ac:dyDescent="0.3">
      <c r="B85" t="s">
        <v>50</v>
      </c>
      <c r="E85" t="s">
        <v>52</v>
      </c>
    </row>
    <row r="86" spans="2:21" x14ac:dyDescent="0.3">
      <c r="B86" t="s">
        <v>57</v>
      </c>
      <c r="E86" t="s">
        <v>58</v>
      </c>
    </row>
    <row r="87" spans="2:21" ht="63.6" customHeight="1" x14ac:dyDescent="0.3">
      <c r="B87" s="4" t="s">
        <v>14</v>
      </c>
      <c r="C87" s="52"/>
      <c r="D87" s="52"/>
      <c r="E87" s="58" t="s">
        <v>54</v>
      </c>
      <c r="F87" s="58"/>
      <c r="G87" s="58"/>
      <c r="H87" s="58"/>
      <c r="I87" s="58"/>
      <c r="J87" s="58"/>
      <c r="M87" s="58" t="s">
        <v>34</v>
      </c>
      <c r="N87" s="58"/>
      <c r="O87" s="58"/>
      <c r="P87" s="58"/>
      <c r="Q87" s="58"/>
      <c r="R87" s="58"/>
      <c r="S87" s="58"/>
    </row>
    <row r="88" spans="2:21" ht="83.4" customHeight="1" x14ac:dyDescent="0.3">
      <c r="B88" s="4" t="s">
        <v>15</v>
      </c>
      <c r="C88" s="52"/>
      <c r="D88" s="52"/>
      <c r="E88" s="58" t="s">
        <v>55</v>
      </c>
      <c r="F88" s="59"/>
      <c r="G88" s="59"/>
      <c r="H88" s="59"/>
      <c r="I88" s="59"/>
      <c r="J88" s="59"/>
      <c r="M88" s="58" t="s">
        <v>22</v>
      </c>
      <c r="N88" s="58"/>
      <c r="O88" s="58"/>
      <c r="P88" s="58"/>
      <c r="Q88" s="58"/>
      <c r="R88" s="58"/>
      <c r="S88" s="58"/>
    </row>
    <row r="90" spans="2:21" ht="135.6" customHeight="1" x14ac:dyDescent="0.3">
      <c r="B90" s="58" t="s">
        <v>53</v>
      </c>
      <c r="C90" s="58"/>
      <c r="D90" s="58"/>
      <c r="E90" s="59"/>
      <c r="F90" s="59"/>
      <c r="G90" s="59"/>
      <c r="H90" s="59"/>
      <c r="I90" s="59"/>
      <c r="J90" s="59"/>
      <c r="K90" s="59"/>
      <c r="L90" s="59"/>
      <c r="M90" s="59"/>
    </row>
  </sheetData>
  <mergeCells count="47">
    <mergeCell ref="N67:N68"/>
    <mergeCell ref="O63:O64"/>
    <mergeCell ref="P63:P64"/>
    <mergeCell ref="Q63:Q64"/>
    <mergeCell ref="N63:N64"/>
    <mergeCell ref="N65:N66"/>
    <mergeCell ref="T61:T62"/>
    <mergeCell ref="R63:R64"/>
    <mergeCell ref="S63:S64"/>
    <mergeCell ref="T63:T64"/>
    <mergeCell ref="U61:U62"/>
    <mergeCell ref="U63:U64"/>
    <mergeCell ref="S61:S62"/>
    <mergeCell ref="C69:C70"/>
    <mergeCell ref="B69:B70"/>
    <mergeCell ref="U2:U4"/>
    <mergeCell ref="E2:N2"/>
    <mergeCell ref="O2:Q2"/>
    <mergeCell ref="N69:N70"/>
    <mergeCell ref="O69:O70"/>
    <mergeCell ref="P69:P70"/>
    <mergeCell ref="Q69:Q70"/>
    <mergeCell ref="R69:R70"/>
    <mergeCell ref="S69:S70"/>
    <mergeCell ref="T69:T70"/>
    <mergeCell ref="U69:U70"/>
    <mergeCell ref="N61:N62"/>
    <mergeCell ref="O61:O62"/>
    <mergeCell ref="P61:P62"/>
    <mergeCell ref="Q61:Q62"/>
    <mergeCell ref="R61:R62"/>
    <mergeCell ref="B90:M90"/>
    <mergeCell ref="E87:J87"/>
    <mergeCell ref="E88:J88"/>
    <mergeCell ref="M87:S87"/>
    <mergeCell ref="L3:M3"/>
    <mergeCell ref="P3:Q3"/>
    <mergeCell ref="O3:O4"/>
    <mergeCell ref="N3:N4"/>
    <mergeCell ref="E3:E4"/>
    <mergeCell ref="F3:F4"/>
    <mergeCell ref="G3:G4"/>
    <mergeCell ref="H3:H4"/>
    <mergeCell ref="I3:J3"/>
    <mergeCell ref="M88:S88"/>
    <mergeCell ref="R2:T3"/>
    <mergeCell ref="D69:D7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
  <sheetViews>
    <sheetView workbookViewId="0">
      <selection activeCell="D19" sqref="D19"/>
    </sheetView>
  </sheetViews>
  <sheetFormatPr defaultRowHeight="14.4" x14ac:dyDescent="0.3"/>
  <cols>
    <col min="1" max="1" width="12.21875" customWidth="1"/>
    <col min="2" max="2" width="20.44140625" customWidth="1"/>
    <col min="3" max="3" width="7.88671875" customWidth="1"/>
    <col min="4" max="4" width="8.21875" customWidth="1"/>
    <col min="8" max="8" width="11.88671875" customWidth="1"/>
    <col min="9" max="9" width="12.44140625" customWidth="1"/>
    <col min="10" max="10" width="10" customWidth="1"/>
    <col min="11" max="11" width="11.44140625" customWidth="1"/>
    <col min="12" max="12" width="11.6640625" customWidth="1"/>
    <col min="13" max="13" width="11.21875" customWidth="1"/>
    <col min="14" max="14" width="11.5546875" customWidth="1"/>
    <col min="15" max="15" width="15.6640625" customWidth="1"/>
    <col min="18" max="18" width="9.21875" bestFit="1" customWidth="1"/>
    <col min="20" max="20" width="14.21875" customWidth="1"/>
  </cols>
  <sheetData>
    <row r="1" spans="1:20" ht="20.399999999999999" x14ac:dyDescent="0.3">
      <c r="A1" s="6" t="s">
        <v>46</v>
      </c>
      <c r="B1" s="82" t="s">
        <v>79</v>
      </c>
      <c r="C1" s="82" t="s">
        <v>93</v>
      </c>
      <c r="D1" s="54" t="s">
        <v>62</v>
      </c>
      <c r="E1" s="55" t="s">
        <v>63</v>
      </c>
      <c r="F1" s="55" t="s">
        <v>64</v>
      </c>
      <c r="G1" s="55" t="s">
        <v>65</v>
      </c>
      <c r="H1" s="9" t="s">
        <v>66</v>
      </c>
      <c r="I1" s="9" t="s">
        <v>67</v>
      </c>
      <c r="J1" s="9" t="s">
        <v>68</v>
      </c>
      <c r="K1" s="9" t="s">
        <v>69</v>
      </c>
      <c r="L1" s="9" t="s">
        <v>70</v>
      </c>
      <c r="M1" s="56" t="s">
        <v>71</v>
      </c>
      <c r="N1" s="57" t="s">
        <v>72</v>
      </c>
      <c r="O1" s="10" t="s">
        <v>73</v>
      </c>
      <c r="P1" s="11" t="s">
        <v>74</v>
      </c>
      <c r="Q1" s="53" t="s">
        <v>75</v>
      </c>
      <c r="R1" s="13" t="s">
        <v>76</v>
      </c>
      <c r="S1" s="14" t="s">
        <v>77</v>
      </c>
      <c r="T1" s="14" t="s">
        <v>78</v>
      </c>
    </row>
    <row r="2" spans="1:20" x14ac:dyDescent="0.3">
      <c r="A2" s="33" t="s">
        <v>13</v>
      </c>
      <c r="B2" s="83"/>
      <c r="C2" s="83"/>
      <c r="D2" s="34">
        <v>-3.5684642924437106E-2</v>
      </c>
      <c r="E2" s="35">
        <v>2.4308218717670457E-2</v>
      </c>
      <c r="F2" s="36">
        <v>15.249016588632092</v>
      </c>
      <c r="G2" s="36">
        <v>0.16242576708046472</v>
      </c>
      <c r="H2" s="36">
        <v>-7.8252524766619869E-2</v>
      </c>
      <c r="I2" s="36">
        <v>6.883238917745664E-3</v>
      </c>
      <c r="J2" s="36">
        <f t="shared" ref="J2:J66" si="0">EXP(D2)</f>
        <v>0.96494454759686821</v>
      </c>
      <c r="K2" s="35">
        <f t="shared" ref="K2:L11" si="1">EXP(H2)</f>
        <v>0.9247308796070286</v>
      </c>
      <c r="L2" s="35">
        <f t="shared" si="1"/>
        <v>1.0069069828538768</v>
      </c>
      <c r="M2" s="37"/>
      <c r="N2" s="38"/>
      <c r="O2" s="36"/>
      <c r="P2" s="39"/>
      <c r="Q2" s="34"/>
      <c r="R2" s="36"/>
      <c r="S2" s="40"/>
      <c r="T2" s="41"/>
    </row>
    <row r="3" spans="1:20" x14ac:dyDescent="0.3">
      <c r="A3" s="42"/>
      <c r="B3" s="84"/>
      <c r="C3" s="84"/>
      <c r="D3" s="43">
        <v>3.5684642924437106E-2</v>
      </c>
      <c r="E3" s="44">
        <v>2.4308218717670457E-2</v>
      </c>
      <c r="F3" s="45">
        <v>15.249016588632092</v>
      </c>
      <c r="G3" s="45">
        <v>0.16242576708046472</v>
      </c>
      <c r="H3" s="45">
        <v>-6.883238917745664E-3</v>
      </c>
      <c r="I3" s="45">
        <v>7.8252524766619869E-2</v>
      </c>
      <c r="J3" s="45">
        <f t="shared" si="0"/>
        <v>1.036328981277147</v>
      </c>
      <c r="K3" s="44">
        <f t="shared" si="1"/>
        <v>0.99314039631118622</v>
      </c>
      <c r="L3" s="44">
        <f t="shared" si="1"/>
        <v>1.0813957033909776</v>
      </c>
      <c r="M3" s="46">
        <v>-49.718565156514522</v>
      </c>
      <c r="N3" s="47">
        <v>-49.718565156506401</v>
      </c>
      <c r="O3" s="45">
        <v>0.99314000000000002</v>
      </c>
      <c r="P3" s="48">
        <v>1.081396</v>
      </c>
      <c r="Q3" s="43">
        <f>O3-K3</f>
        <v>-3.9631118620153671E-7</v>
      </c>
      <c r="R3" s="45">
        <f>P3-L3</f>
        <v>2.9660902245431942E-7</v>
      </c>
      <c r="S3" s="49">
        <f>N3-M3</f>
        <v>8.1215034697379451E-12</v>
      </c>
      <c r="T3" s="50" t="s">
        <v>51</v>
      </c>
    </row>
    <row r="4" spans="1:20" x14ac:dyDescent="0.3">
      <c r="A4" s="33" t="s">
        <v>12</v>
      </c>
      <c r="B4" s="83"/>
      <c r="C4" s="83"/>
      <c r="D4" s="34">
        <v>9.0071675144043239E-2</v>
      </c>
      <c r="E4" s="35">
        <v>5.8621461782501896E-2</v>
      </c>
      <c r="F4" s="36">
        <v>59.689992935800603</v>
      </c>
      <c r="G4" s="36">
        <v>0.12970093138778427</v>
      </c>
      <c r="H4" s="36">
        <v>-7.8721805526489608E-3</v>
      </c>
      <c r="I4" s="36">
        <v>0.18801553084073544</v>
      </c>
      <c r="J4" s="36">
        <f t="shared" si="0"/>
        <v>1.0942527116152356</v>
      </c>
      <c r="K4" s="35">
        <f t="shared" si="1"/>
        <v>0.99215872391232995</v>
      </c>
      <c r="L4" s="35">
        <f t="shared" si="1"/>
        <v>1.2068522586342756</v>
      </c>
      <c r="M4" s="37"/>
      <c r="N4" s="38"/>
      <c r="O4" s="36"/>
      <c r="P4" s="39"/>
      <c r="Q4" s="34"/>
      <c r="R4" s="36"/>
      <c r="S4" s="40"/>
      <c r="T4" s="41"/>
    </row>
    <row r="5" spans="1:20" x14ac:dyDescent="0.3">
      <c r="A5" s="42"/>
      <c r="B5" s="84"/>
      <c r="C5" s="84"/>
      <c r="D5" s="43">
        <v>-9.0071675144043239E-2</v>
      </c>
      <c r="E5" s="44">
        <v>5.8621461782501896E-2</v>
      </c>
      <c r="F5" s="45">
        <v>59.689992935800603</v>
      </c>
      <c r="G5" s="45">
        <v>0.12970093138778427</v>
      </c>
      <c r="H5" s="45">
        <v>-0.18801553084073544</v>
      </c>
      <c r="I5" s="45">
        <v>7.8721805526489608E-3</v>
      </c>
      <c r="J5" s="45">
        <f t="shared" si="0"/>
        <v>0.9138656814694035</v>
      </c>
      <c r="K5" s="44">
        <f t="shared" si="1"/>
        <v>0.8286018382495649</v>
      </c>
      <c r="L5" s="44">
        <f t="shared" si="1"/>
        <v>1.0079032476343603</v>
      </c>
      <c r="M5" s="46">
        <v>15.01310197814707</v>
      </c>
      <c r="N5" s="47">
        <v>13.4418054250685</v>
      </c>
      <c r="O5" s="45">
        <v>0.83185299999999995</v>
      </c>
      <c r="P5" s="48">
        <v>1.0005170000000001</v>
      </c>
      <c r="Q5" s="43">
        <f>O5-K5</f>
        <v>3.2511617504350498E-3</v>
      </c>
      <c r="R5" s="45">
        <f>P5-L5</f>
        <v>-7.3862476343602435E-3</v>
      </c>
      <c r="S5" s="51">
        <f>N5-M5</f>
        <v>-1.5712965530785699</v>
      </c>
      <c r="T5" s="50" t="s">
        <v>48</v>
      </c>
    </row>
    <row r="6" spans="1:20" x14ac:dyDescent="0.3">
      <c r="A6" s="33" t="s">
        <v>16</v>
      </c>
      <c r="B6" s="83"/>
      <c r="C6" s="83"/>
      <c r="D6" s="34">
        <v>-0.15445981106991533</v>
      </c>
      <c r="E6" s="35">
        <v>0.10003370377621973</v>
      </c>
      <c r="F6" s="36">
        <v>26.581958393922125</v>
      </c>
      <c r="G6" s="36">
        <v>0.13439240796561633</v>
      </c>
      <c r="H6" s="36">
        <v>-0.32494126940734835</v>
      </c>
      <c r="I6" s="36">
        <v>1.6021647267517702E-2</v>
      </c>
      <c r="J6" s="36">
        <f t="shared" si="0"/>
        <v>0.85687792845727062</v>
      </c>
      <c r="K6" s="35">
        <f t="shared" si="1"/>
        <v>0.72256978934788352</v>
      </c>
      <c r="L6" s="35">
        <f t="shared" si="1"/>
        <v>1.016150682053663</v>
      </c>
      <c r="M6" s="37"/>
      <c r="N6" s="38"/>
      <c r="O6" s="36"/>
      <c r="P6" s="39"/>
      <c r="Q6" s="34"/>
      <c r="R6" s="36"/>
      <c r="S6" s="40"/>
      <c r="T6" s="41"/>
    </row>
    <row r="7" spans="1:20" x14ac:dyDescent="0.3">
      <c r="A7" s="42"/>
      <c r="B7" s="84"/>
      <c r="C7" s="84"/>
      <c r="D7" s="43">
        <v>0.15445981106991533</v>
      </c>
      <c r="E7" s="44">
        <v>0.10003370377621973</v>
      </c>
      <c r="F7" s="45">
        <v>26.581958393922125</v>
      </c>
      <c r="G7" s="45">
        <v>0.13439240796561633</v>
      </c>
      <c r="H7" s="45">
        <v>-1.6021647267517702E-2</v>
      </c>
      <c r="I7" s="45">
        <v>0.32494126940734835</v>
      </c>
      <c r="J7" s="45">
        <f t="shared" si="0"/>
        <v>1.1670273755334175</v>
      </c>
      <c r="K7" s="44">
        <f t="shared" si="1"/>
        <v>0.98410601661849784</v>
      </c>
      <c r="L7" s="44">
        <f t="shared" si="1"/>
        <v>1.3839493634275746</v>
      </c>
      <c r="M7" s="46">
        <v>45.242642227969768</v>
      </c>
      <c r="N7" s="47">
        <v>45.242642227970002</v>
      </c>
      <c r="O7" s="45">
        <v>0.98191736243039696</v>
      </c>
      <c r="P7" s="48">
        <v>1.38703413072702</v>
      </c>
      <c r="Q7" s="43">
        <f>O7-K7</f>
        <v>-2.1886541881008803E-3</v>
      </c>
      <c r="R7" s="45">
        <f>P7-L7</f>
        <v>3.0847672994454012E-3</v>
      </c>
      <c r="S7" s="49">
        <f>N7-M7</f>
        <v>2.3447910280083306E-13</v>
      </c>
      <c r="T7" s="50" t="s">
        <v>48</v>
      </c>
    </row>
    <row r="8" spans="1:20" x14ac:dyDescent="0.3">
      <c r="A8" s="33" t="s">
        <v>17</v>
      </c>
      <c r="B8" s="83"/>
      <c r="C8" s="83"/>
      <c r="D8" s="34">
        <v>-0.1</v>
      </c>
      <c r="E8" s="35">
        <v>4.3384127908249442E-2</v>
      </c>
      <c r="F8" s="36">
        <v>153.050274788362</v>
      </c>
      <c r="G8" s="36">
        <v>2.193094638776575E-2</v>
      </c>
      <c r="H8" s="36">
        <v>-0.17223770209753311</v>
      </c>
      <c r="I8" s="36">
        <v>-2.8647472157723619E-2</v>
      </c>
      <c r="J8" s="36">
        <f t="shared" si="0"/>
        <v>0.90483741803595952</v>
      </c>
      <c r="K8" s="35">
        <f t="shared" si="1"/>
        <v>0.84177905673794851</v>
      </c>
      <c r="L8" s="35">
        <f t="shared" si="1"/>
        <v>0.97175897618568652</v>
      </c>
      <c r="M8" s="37"/>
      <c r="N8" s="38"/>
      <c r="O8" s="36"/>
      <c r="P8" s="39"/>
      <c r="Q8" s="34"/>
      <c r="R8" s="36"/>
      <c r="S8" s="40"/>
      <c r="T8" s="41"/>
    </row>
    <row r="9" spans="1:20" x14ac:dyDescent="0.3">
      <c r="A9" s="42"/>
      <c r="B9" s="84"/>
      <c r="C9" s="84"/>
      <c r="D9" s="43">
        <v>0.1</v>
      </c>
      <c r="E9" s="44">
        <v>4.3384127908249442E-2</v>
      </c>
      <c r="F9" s="45">
        <v>153.050274788362</v>
      </c>
      <c r="G9" s="45">
        <v>2.193094638776575E-2</v>
      </c>
      <c r="H9" s="45">
        <v>2.8647472157723619E-2</v>
      </c>
      <c r="I9" s="45">
        <v>0.17223770209753311</v>
      </c>
      <c r="J9" s="45">
        <f t="shared" si="0"/>
        <v>1.1051709180756477</v>
      </c>
      <c r="K9" s="44">
        <f t="shared" si="1"/>
        <v>1.0290617576028618</v>
      </c>
      <c r="L9" s="44">
        <f t="shared" si="1"/>
        <v>1.1879601802819701</v>
      </c>
      <c r="M9" s="46">
        <v>245.65265598595786</v>
      </c>
      <c r="N9" s="47">
        <v>245.65265598596099</v>
      </c>
      <c r="O9" s="45">
        <v>1.0290230615220299</v>
      </c>
      <c r="P9" s="48">
        <v>1.18800485314195</v>
      </c>
      <c r="Q9" s="43">
        <f>O9-K9</f>
        <v>-3.8696080831845947E-5</v>
      </c>
      <c r="R9" s="45">
        <f>P9-L9</f>
        <v>4.4672859979888457E-5</v>
      </c>
      <c r="S9" s="49">
        <f>N9-M9</f>
        <v>3.1263880373444408E-12</v>
      </c>
      <c r="T9" s="50" t="s">
        <v>48</v>
      </c>
    </row>
    <row r="10" spans="1:20" x14ac:dyDescent="0.3">
      <c r="A10" s="33" t="s">
        <v>18</v>
      </c>
      <c r="B10" s="83"/>
      <c r="C10" s="83"/>
      <c r="D10" s="34">
        <v>-0.41199999999999998</v>
      </c>
      <c r="E10" s="35">
        <v>7.9080399976658292E-2</v>
      </c>
      <c r="F10" s="36">
        <v>51.400983806278759</v>
      </c>
      <c r="G10" s="36">
        <v>3.3692199107496406E-6</v>
      </c>
      <c r="H10" s="36">
        <v>-0.5445021375154796</v>
      </c>
      <c r="I10" s="36">
        <v>-0.27957596334429557</v>
      </c>
      <c r="J10" s="36">
        <f t="shared" si="0"/>
        <v>0.6623242760521223</v>
      </c>
      <c r="K10" s="35">
        <f t="shared" si="1"/>
        <v>0.5801305366844931</v>
      </c>
      <c r="L10" s="35">
        <f t="shared" si="1"/>
        <v>0.75610428942312913</v>
      </c>
      <c r="M10" s="37"/>
      <c r="N10" s="38"/>
      <c r="O10" s="36"/>
      <c r="P10" s="39"/>
      <c r="Q10" s="34"/>
      <c r="R10" s="36"/>
      <c r="S10" s="40"/>
      <c r="T10" s="41"/>
    </row>
    <row r="11" spans="1:20" x14ac:dyDescent="0.3">
      <c r="A11" s="42"/>
      <c r="B11" s="84"/>
      <c r="C11" s="84"/>
      <c r="D11" s="43">
        <v>0.41199999999999998</v>
      </c>
      <c r="E11" s="44">
        <v>7.9080399976658292E-2</v>
      </c>
      <c r="F11" s="45">
        <v>51.400983806278759</v>
      </c>
      <c r="G11" s="45">
        <v>3.3692199107496406E-6</v>
      </c>
      <c r="H11" s="45">
        <v>0.27957596334429557</v>
      </c>
      <c r="I11" s="45">
        <v>0.5445021375154796</v>
      </c>
      <c r="J11" s="45">
        <f t="shared" si="0"/>
        <v>1.5098344363287448</v>
      </c>
      <c r="K11" s="44">
        <f t="shared" si="1"/>
        <v>1.3225688757339962</v>
      </c>
      <c r="L11" s="44">
        <f t="shared" si="1"/>
        <v>1.7237499782636938</v>
      </c>
      <c r="M11" s="46">
        <v>433.841476</v>
      </c>
      <c r="N11" s="47">
        <v>433.84147581860799</v>
      </c>
      <c r="O11" s="45">
        <v>1.3225690000000001</v>
      </c>
      <c r="P11" s="48">
        <v>1.7237499999999999</v>
      </c>
      <c r="Q11" s="43">
        <f>O11-K11</f>
        <v>1.2426600393133924E-7</v>
      </c>
      <c r="R11" s="45">
        <f>P11-L11</f>
        <v>2.1736306088371293E-8</v>
      </c>
      <c r="S11" s="49">
        <f>N11-M11</f>
        <v>-1.8139201074518496E-7</v>
      </c>
      <c r="T11" s="50" t="s">
        <v>51</v>
      </c>
    </row>
    <row r="12" spans="1:20" x14ac:dyDescent="0.3">
      <c r="A12" s="33" t="s">
        <v>0</v>
      </c>
      <c r="B12" s="83"/>
      <c r="C12" s="83"/>
      <c r="D12" s="34">
        <v>-0.14546400000000001</v>
      </c>
      <c r="E12" s="35">
        <v>4.6501237185573162E-2</v>
      </c>
      <c r="F12" s="36">
        <v>209.43955067708956</v>
      </c>
      <c r="G12" s="36">
        <v>2.0092316506022719E-3</v>
      </c>
      <c r="H12" s="36">
        <v>-0.22229188707695363</v>
      </c>
      <c r="I12" s="36">
        <v>-6.8636772888531941E-2</v>
      </c>
      <c r="J12" s="36">
        <f t="shared" si="0"/>
        <v>0.86462101587025708</v>
      </c>
      <c r="K12" s="35">
        <f>EXP(H12)</f>
        <v>0.80068162160497691</v>
      </c>
      <c r="L12" s="35">
        <f>EXP(I12)</f>
        <v>0.93366575120844852</v>
      </c>
      <c r="M12" s="37"/>
      <c r="N12" s="38"/>
      <c r="O12" s="36"/>
      <c r="P12" s="39"/>
      <c r="Q12" s="34"/>
      <c r="R12" s="36"/>
      <c r="S12" s="40"/>
      <c r="T12" s="41"/>
    </row>
    <row r="13" spans="1:20" x14ac:dyDescent="0.3">
      <c r="A13" s="42"/>
      <c r="B13" s="84"/>
      <c r="C13" s="84"/>
      <c r="D13" s="43">
        <v>0.14499999999999999</v>
      </c>
      <c r="E13" s="44">
        <v>4.6501237185573162E-2</v>
      </c>
      <c r="F13" s="45">
        <v>209.43955067708956</v>
      </c>
      <c r="G13" s="45">
        <v>2.0092316506022719E-3</v>
      </c>
      <c r="H13" s="45">
        <v>6.8636772888531941E-2</v>
      </c>
      <c r="I13" s="45">
        <v>0.22229188707695363</v>
      </c>
      <c r="J13" s="45">
        <f t="shared" si="0"/>
        <v>1.1560395702680215</v>
      </c>
      <c r="K13" s="44">
        <f>EXP(H13)</f>
        <v>1.0710471051398156</v>
      </c>
      <c r="L13" s="44">
        <f>EXP(I13)</f>
        <v>1.2489358729072446</v>
      </c>
      <c r="M13" s="46">
        <v>530.14451303322812</v>
      </c>
      <c r="N13" s="47">
        <v>530.144513728162</v>
      </c>
      <c r="O13" s="45">
        <v>1.0710471050000001</v>
      </c>
      <c r="P13" s="48">
        <v>1.248935873</v>
      </c>
      <c r="Q13" s="43">
        <f>O13-K13</f>
        <v>-1.3981549251695924E-10</v>
      </c>
      <c r="R13" s="45">
        <f>P13-L13</f>
        <v>9.2755358949148103E-11</v>
      </c>
      <c r="S13" s="49">
        <f>N13-M13</f>
        <v>6.9493387400143547E-7</v>
      </c>
      <c r="T13" s="50" t="s">
        <v>48</v>
      </c>
    </row>
    <row r="14" spans="1:20" x14ac:dyDescent="0.3">
      <c r="A14" s="33" t="s">
        <v>19</v>
      </c>
      <c r="B14" s="83"/>
      <c r="C14" s="83"/>
      <c r="D14" s="34">
        <v>0.31636999999999998</v>
      </c>
      <c r="E14" s="35">
        <v>8.6189825820292151E-2</v>
      </c>
      <c r="F14" s="36">
        <v>48.623272039213752</v>
      </c>
      <c r="G14" s="36">
        <v>6.0075112325394173E-4</v>
      </c>
      <c r="H14" s="36">
        <v>0.17184698295324558</v>
      </c>
      <c r="I14" s="36">
        <v>0.46089339500255483</v>
      </c>
      <c r="J14" s="36">
        <f t="shared" si="0"/>
        <v>1.3721378527202959</v>
      </c>
      <c r="K14" s="35">
        <f t="shared" ref="K14:L29" si="2">EXP(H14)</f>
        <v>1.1874961121629357</v>
      </c>
      <c r="L14" s="35">
        <f t="shared" si="2"/>
        <v>1.5854898211326467</v>
      </c>
      <c r="M14" s="37"/>
      <c r="N14" s="38"/>
      <c r="O14" s="36"/>
      <c r="P14" s="39"/>
      <c r="Q14" s="34"/>
      <c r="R14" s="36"/>
      <c r="S14" s="40"/>
      <c r="T14" s="41"/>
    </row>
    <row r="15" spans="1:20" x14ac:dyDescent="0.3">
      <c r="A15" s="42"/>
      <c r="B15" s="84"/>
      <c r="C15" s="84"/>
      <c r="D15" s="43">
        <v>-0.316</v>
      </c>
      <c r="E15" s="44">
        <v>8.6189825820292151E-2</v>
      </c>
      <c r="F15" s="45">
        <v>48.623272039213752</v>
      </c>
      <c r="G15" s="45">
        <v>6.0075112325394173E-4</v>
      </c>
      <c r="H15" s="45">
        <v>-0.46089339500255483</v>
      </c>
      <c r="I15" s="45">
        <v>-0.17184698295324558</v>
      </c>
      <c r="J15" s="45">
        <f t="shared" si="0"/>
        <v>0.72905945016762375</v>
      </c>
      <c r="K15" s="44">
        <f t="shared" si="2"/>
        <v>0.63071991170881003</v>
      </c>
      <c r="L15" s="44">
        <f t="shared" si="2"/>
        <v>0.84210802019265107</v>
      </c>
      <c r="M15" s="46">
        <v>314.22183231633858</v>
      </c>
      <c r="N15" s="47">
        <v>314.22176884050998</v>
      </c>
      <c r="O15" s="45">
        <v>0.63074797439966401</v>
      </c>
      <c r="P15" s="48">
        <v>0.842070553850082</v>
      </c>
      <c r="Q15" s="43">
        <f>O15-K15</f>
        <v>2.8062690853980499E-5</v>
      </c>
      <c r="R15" s="45">
        <f>P15-L15</f>
        <v>-3.7466342569070221E-5</v>
      </c>
      <c r="S15" s="51">
        <f>N15-M15</f>
        <v>-6.3475828596892825E-5</v>
      </c>
      <c r="T15" s="50" t="s">
        <v>49</v>
      </c>
    </row>
    <row r="16" spans="1:20" x14ac:dyDescent="0.3">
      <c r="A16" s="33" t="s">
        <v>2</v>
      </c>
      <c r="B16" s="83"/>
      <c r="C16" s="83"/>
      <c r="D16" s="34">
        <v>-6.4340390078126183E-2</v>
      </c>
      <c r="E16" s="35">
        <v>4.1534470947138954E-2</v>
      </c>
      <c r="F16" s="36">
        <v>62.000000257203929</v>
      </c>
      <c r="G16" s="36">
        <v>0.12645130407943203</v>
      </c>
      <c r="H16" s="36">
        <v>-0.13369482254902607</v>
      </c>
      <c r="I16" s="36">
        <v>5.0140423927736988E-3</v>
      </c>
      <c r="J16" s="36">
        <f t="shared" si="0"/>
        <v>0.93768576627065603</v>
      </c>
      <c r="K16" s="35">
        <f t="shared" si="2"/>
        <v>0.87485701050075926</v>
      </c>
      <c r="L16" s="35">
        <f t="shared" si="2"/>
        <v>1.0050266337390505</v>
      </c>
      <c r="M16" s="37"/>
      <c r="N16" s="38"/>
      <c r="O16" s="36"/>
      <c r="P16" s="39"/>
      <c r="Q16" s="34"/>
      <c r="R16" s="36"/>
      <c r="S16" s="40"/>
      <c r="T16" s="41"/>
    </row>
    <row r="17" spans="1:20" x14ac:dyDescent="0.3">
      <c r="A17" s="42"/>
      <c r="B17" s="84"/>
      <c r="C17" s="84"/>
      <c r="D17" s="43">
        <v>6.4340390078126183E-2</v>
      </c>
      <c r="E17" s="44">
        <v>4.1534470947138954E-2</v>
      </c>
      <c r="F17" s="45">
        <v>62.000000257203929</v>
      </c>
      <c r="G17" s="45">
        <v>0.12645130407943203</v>
      </c>
      <c r="H17" s="45">
        <v>-5.0140423927736988E-3</v>
      </c>
      <c r="I17" s="45">
        <v>0.13369482254902607</v>
      </c>
      <c r="J17" s="45">
        <f t="shared" si="0"/>
        <v>1.0664553478050316</v>
      </c>
      <c r="K17" s="44">
        <f t="shared" si="2"/>
        <v>0.9949985069347369</v>
      </c>
      <c r="L17" s="44">
        <f t="shared" si="2"/>
        <v>1.1430439351770298</v>
      </c>
      <c r="M17" s="46">
        <v>329.25749377842487</v>
      </c>
      <c r="N17" s="47">
        <v>329.25749377842999</v>
      </c>
      <c r="O17" s="45">
        <v>0.99499899999999997</v>
      </c>
      <c r="P17" s="48">
        <v>1.1430439999999999</v>
      </c>
      <c r="Q17" s="43">
        <f>O17-K17</f>
        <v>4.9306526306303056E-7</v>
      </c>
      <c r="R17" s="45">
        <f>P17-L17</f>
        <v>6.4822970102795807E-8</v>
      </c>
      <c r="S17" s="49">
        <f>N17-M17</f>
        <v>5.1159076974727213E-12</v>
      </c>
      <c r="T17" s="50" t="s">
        <v>51</v>
      </c>
    </row>
    <row r="18" spans="1:20" x14ac:dyDescent="0.3">
      <c r="A18" s="15" t="s">
        <v>20</v>
      </c>
      <c r="B18" s="85" t="s">
        <v>82</v>
      </c>
      <c r="C18" s="85">
        <v>24</v>
      </c>
      <c r="D18" s="16">
        <v>1.6579696411075991E-2</v>
      </c>
      <c r="E18" s="17">
        <v>0.12016229162566118</v>
      </c>
      <c r="F18" s="18">
        <v>22.0000000037566</v>
      </c>
      <c r="G18" s="18">
        <v>0.89151327262999769</v>
      </c>
      <c r="H18" s="18">
        <v>-0.18975630666501561</v>
      </c>
      <c r="I18" s="18">
        <v>0.22291569948716758</v>
      </c>
      <c r="J18" s="18">
        <f t="shared" si="0"/>
        <v>1.0167179023251824</v>
      </c>
      <c r="K18" s="17">
        <f t="shared" si="2"/>
        <v>0.8271606829296837</v>
      </c>
      <c r="L18" s="17">
        <f t="shared" si="2"/>
        <v>1.2497152176615174</v>
      </c>
      <c r="M18" s="19"/>
      <c r="N18" s="20"/>
      <c r="O18" s="18"/>
      <c r="P18" s="21"/>
      <c r="Q18" s="16"/>
      <c r="R18" s="18"/>
      <c r="S18" s="22"/>
      <c r="T18" s="23"/>
    </row>
    <row r="19" spans="1:20" x14ac:dyDescent="0.3">
      <c r="A19" s="24"/>
      <c r="B19" s="86"/>
      <c r="C19" s="86"/>
      <c r="D19" s="25">
        <v>-1.6579696411075991E-2</v>
      </c>
      <c r="E19" s="26">
        <v>0.12016229162566118</v>
      </c>
      <c r="F19" s="27">
        <v>22.0000000037566</v>
      </c>
      <c r="G19" s="27">
        <v>0.89151327262999769</v>
      </c>
      <c r="H19" s="27">
        <v>-0.22291569948716758</v>
      </c>
      <c r="I19" s="27">
        <v>0.18975630666501561</v>
      </c>
      <c r="J19" s="27">
        <f t="shared" si="0"/>
        <v>0.98355699030483346</v>
      </c>
      <c r="K19" s="26">
        <f t="shared" si="2"/>
        <v>0.80018230222979314</v>
      </c>
      <c r="L19" s="26">
        <f t="shared" si="2"/>
        <v>1.2089549474935686</v>
      </c>
      <c r="M19" s="28">
        <v>164.61336006747746</v>
      </c>
      <c r="N19" s="29">
        <v>164.613360067477</v>
      </c>
      <c r="O19" s="27">
        <v>0.80018199999999995</v>
      </c>
      <c r="P19" s="30">
        <v>1.208955</v>
      </c>
      <c r="Q19" s="25">
        <f>O19-K19</f>
        <v>-3.0222979319205479E-7</v>
      </c>
      <c r="R19" s="27">
        <f>P19-L19</f>
        <v>5.2506431424959032E-8</v>
      </c>
      <c r="S19" s="31">
        <f>N19-M19</f>
        <v>-4.5474735088646412E-13</v>
      </c>
      <c r="T19" s="32" t="s">
        <v>51</v>
      </c>
    </row>
    <row r="20" spans="1:20" x14ac:dyDescent="0.3">
      <c r="A20" s="15" t="s">
        <v>21</v>
      </c>
      <c r="B20" s="85" t="s">
        <v>83</v>
      </c>
      <c r="C20" s="85">
        <v>24</v>
      </c>
      <c r="D20" s="16">
        <v>-5.2989647003705377E-2</v>
      </c>
      <c r="E20" s="17">
        <v>0.10672394358240075</v>
      </c>
      <c r="F20" s="18">
        <v>22.000000002806001</v>
      </c>
      <c r="G20" s="18">
        <v>0.62445848464935916</v>
      </c>
      <c r="H20" s="18">
        <v>-0.23625006633687007</v>
      </c>
      <c r="I20" s="18">
        <v>0.13027077232945933</v>
      </c>
      <c r="J20" s="18">
        <f t="shared" si="0"/>
        <v>0.94838983110787933</v>
      </c>
      <c r="K20" s="17">
        <f t="shared" si="2"/>
        <v>0.78958320106442903</v>
      </c>
      <c r="L20" s="17">
        <f t="shared" si="2"/>
        <v>1.1391367882907102</v>
      </c>
      <c r="M20" s="19"/>
      <c r="N20" s="20"/>
      <c r="O20" s="18"/>
      <c r="P20" s="21"/>
      <c r="Q20" s="16"/>
      <c r="R20" s="18"/>
      <c r="S20" s="22"/>
      <c r="T20" s="23"/>
    </row>
    <row r="21" spans="1:20" x14ac:dyDescent="0.3">
      <c r="A21" s="24"/>
      <c r="B21" s="86"/>
      <c r="C21" s="86"/>
      <c r="D21" s="25">
        <v>5.2989647003705377E-2</v>
      </c>
      <c r="E21" s="26">
        <v>0.10672394358240075</v>
      </c>
      <c r="F21" s="27">
        <v>22.000000002806001</v>
      </c>
      <c r="G21" s="27">
        <v>0.62445848464935916</v>
      </c>
      <c r="H21" s="27">
        <v>-0.13027077232945933</v>
      </c>
      <c r="I21" s="27">
        <v>0.23625006633687007</v>
      </c>
      <c r="J21" s="27">
        <f t="shared" si="0"/>
        <v>1.054418728669656</v>
      </c>
      <c r="K21" s="26">
        <f t="shared" si="2"/>
        <v>0.87785769916228684</v>
      </c>
      <c r="L21" s="26">
        <f t="shared" si="2"/>
        <v>1.2664909773307109</v>
      </c>
      <c r="M21" s="28">
        <v>197.20037077620242</v>
      </c>
      <c r="N21" s="29">
        <v>197.20037077620199</v>
      </c>
      <c r="O21" s="27">
        <v>0.87785800000000003</v>
      </c>
      <c r="P21" s="30">
        <v>1.266491</v>
      </c>
      <c r="Q21" s="25">
        <f>O21-K21</f>
        <v>3.0083771318523134E-7</v>
      </c>
      <c r="R21" s="27">
        <f>P21-L21</f>
        <v>2.2669289112542401E-8</v>
      </c>
      <c r="S21" s="31">
        <f>N21-M21</f>
        <v>-4.2632564145606011E-13</v>
      </c>
      <c r="T21" s="32" t="s">
        <v>51</v>
      </c>
    </row>
    <row r="22" spans="1:20" x14ac:dyDescent="0.3">
      <c r="A22" s="15" t="s">
        <v>27</v>
      </c>
      <c r="B22" s="85" t="s">
        <v>84</v>
      </c>
      <c r="C22" s="85">
        <v>24</v>
      </c>
      <c r="D22" s="16">
        <v>2.5522481805762449E-2</v>
      </c>
      <c r="E22" s="17">
        <v>8.7549308184568339E-2</v>
      </c>
      <c r="F22" s="18">
        <v>22.000000000003144</v>
      </c>
      <c r="G22" s="18">
        <v>0.77338373708110453</v>
      </c>
      <c r="H22" s="18">
        <v>-0.12481232022424812</v>
      </c>
      <c r="I22" s="18">
        <v>0.17585728383577301</v>
      </c>
      <c r="J22" s="18">
        <f t="shared" si="0"/>
        <v>1.0258509689934239</v>
      </c>
      <c r="K22" s="17">
        <f t="shared" si="2"/>
        <v>0.88266254494874885</v>
      </c>
      <c r="L22" s="17">
        <f t="shared" si="2"/>
        <v>1.1922678906080146</v>
      </c>
      <c r="M22" s="19"/>
      <c r="N22" s="20"/>
      <c r="O22" s="18"/>
      <c r="P22" s="21"/>
      <c r="Q22" s="16"/>
      <c r="R22" s="18"/>
      <c r="S22" s="22"/>
      <c r="T22" s="23"/>
    </row>
    <row r="23" spans="1:20" x14ac:dyDescent="0.3">
      <c r="A23" s="24"/>
      <c r="B23" s="86"/>
      <c r="C23" s="86"/>
      <c r="D23" s="25">
        <v>-2.5522481805762449E-2</v>
      </c>
      <c r="E23" s="26">
        <v>8.7549308184568339E-2</v>
      </c>
      <c r="F23" s="27">
        <v>22.000000000003144</v>
      </c>
      <c r="G23" s="27">
        <v>0.77338373708110453</v>
      </c>
      <c r="H23" s="27">
        <v>-0.17585728383577301</v>
      </c>
      <c r="I23" s="27">
        <v>0.12481232022424812</v>
      </c>
      <c r="J23" s="27">
        <f t="shared" si="0"/>
        <v>0.97480046344471549</v>
      </c>
      <c r="K23" s="26">
        <f t="shared" si="2"/>
        <v>0.83873767621975903</v>
      </c>
      <c r="L23" s="26">
        <f t="shared" si="2"/>
        <v>1.1329358039748523</v>
      </c>
      <c r="M23" s="28">
        <v>149.25493525435508</v>
      </c>
      <c r="N23" s="29">
        <v>149.25493525435499</v>
      </c>
      <c r="O23" s="27">
        <v>0.83873799999999998</v>
      </c>
      <c r="P23" s="30">
        <v>1.1329359999999999</v>
      </c>
      <c r="Q23" s="25">
        <f>O23-K23</f>
        <v>3.2378024095169877E-7</v>
      </c>
      <c r="R23" s="27">
        <f>P23-L23</f>
        <v>1.9602514766958734E-7</v>
      </c>
      <c r="S23" s="31">
        <f>N23-M23</f>
        <v>0</v>
      </c>
      <c r="T23" s="32" t="s">
        <v>51</v>
      </c>
    </row>
    <row r="24" spans="1:20" x14ac:dyDescent="0.3">
      <c r="A24" s="87" t="s">
        <v>35</v>
      </c>
      <c r="B24" s="88" t="s">
        <v>85</v>
      </c>
      <c r="C24" s="88">
        <v>24</v>
      </c>
      <c r="D24" s="89">
        <v>-8.9076072601854336E-2</v>
      </c>
      <c r="E24" s="90">
        <v>0.11265660884724224</v>
      </c>
      <c r="F24" s="91">
        <v>22.266580839822158</v>
      </c>
      <c r="G24" s="91">
        <v>0.43746796346679306</v>
      </c>
      <c r="H24" s="91">
        <v>-0.28242207007105502</v>
      </c>
      <c r="I24" s="91">
        <v>0.10426992486734633</v>
      </c>
      <c r="J24" s="91">
        <f t="shared" si="0"/>
        <v>0.91477598153843243</v>
      </c>
      <c r="K24" s="90">
        <f t="shared" si="2"/>
        <v>0.75395539536035505</v>
      </c>
      <c r="L24" s="90">
        <f t="shared" si="2"/>
        <v>1.1099000040972509</v>
      </c>
      <c r="M24" s="92"/>
      <c r="N24" s="93"/>
      <c r="O24" s="91"/>
      <c r="P24" s="94"/>
      <c r="Q24" s="89"/>
      <c r="R24" s="91"/>
      <c r="S24" s="95"/>
      <c r="T24" s="96"/>
    </row>
    <row r="25" spans="1:20" x14ac:dyDescent="0.3">
      <c r="A25" s="97"/>
      <c r="B25" s="98"/>
      <c r="C25" s="98"/>
      <c r="D25" s="99">
        <v>8.9076072601854336E-2</v>
      </c>
      <c r="E25" s="100">
        <v>0.11265660884724224</v>
      </c>
      <c r="F25" s="101">
        <v>22.266580839822158</v>
      </c>
      <c r="G25" s="101">
        <v>0.43746796346679306</v>
      </c>
      <c r="H25" s="101">
        <v>-0.10426992486734633</v>
      </c>
      <c r="I25" s="101">
        <v>0.28242207007105502</v>
      </c>
      <c r="J25" s="101">
        <f t="shared" si="0"/>
        <v>1.093163812978825</v>
      </c>
      <c r="K25" s="100">
        <f t="shared" si="2"/>
        <v>0.900982067130778</v>
      </c>
      <c r="L25" s="100">
        <f t="shared" si="2"/>
        <v>1.326338409611151</v>
      </c>
      <c r="M25" s="102">
        <v>178.85707596709284</v>
      </c>
      <c r="N25" s="103">
        <v>178.85707596709199</v>
      </c>
      <c r="O25" s="101">
        <v>0.90115070143484899</v>
      </c>
      <c r="P25" s="104">
        <v>1.32609020900018</v>
      </c>
      <c r="Q25" s="99">
        <f>O25-K25</f>
        <v>1.6863430407099145E-4</v>
      </c>
      <c r="R25" s="101">
        <f>P25-L25</f>
        <v>-2.4820061097097224E-4</v>
      </c>
      <c r="S25" s="105">
        <f>N25-M25</f>
        <v>-8.5265128291212022E-13</v>
      </c>
      <c r="T25" s="106" t="s">
        <v>50</v>
      </c>
    </row>
    <row r="26" spans="1:20" x14ac:dyDescent="0.3">
      <c r="A26" s="87" t="s">
        <v>36</v>
      </c>
      <c r="B26" s="88" t="s">
        <v>86</v>
      </c>
      <c r="C26" s="88">
        <v>24</v>
      </c>
      <c r="D26" s="89">
        <v>-7.800385147141338E-2</v>
      </c>
      <c r="E26" s="90">
        <v>0.12689849164102687</v>
      </c>
      <c r="F26" s="91">
        <v>22.348954443489745</v>
      </c>
      <c r="G26" s="91">
        <v>0.5449643820949579</v>
      </c>
      <c r="H26" s="91">
        <v>-0.29575755552015798</v>
      </c>
      <c r="I26" s="91">
        <v>0.13974985257733125</v>
      </c>
      <c r="J26" s="91">
        <f t="shared" si="0"/>
        <v>0.92496086407635247</v>
      </c>
      <c r="K26" s="90">
        <f t="shared" si="2"/>
        <v>0.74396777703770745</v>
      </c>
      <c r="L26" s="90">
        <f t="shared" si="2"/>
        <v>1.1499860968165418</v>
      </c>
      <c r="M26" s="92"/>
      <c r="N26" s="93"/>
      <c r="O26" s="91"/>
      <c r="P26" s="94"/>
      <c r="Q26" s="89"/>
      <c r="R26" s="91"/>
      <c r="S26" s="95"/>
      <c r="T26" s="96"/>
    </row>
    <row r="27" spans="1:20" x14ac:dyDescent="0.3">
      <c r="A27" s="97"/>
      <c r="B27" s="98"/>
      <c r="C27" s="98"/>
      <c r="D27" s="99">
        <v>7.800385147141338E-2</v>
      </c>
      <c r="E27" s="100">
        <v>0.12689849164102687</v>
      </c>
      <c r="F27" s="101">
        <v>22.348954443489745</v>
      </c>
      <c r="G27" s="101">
        <v>0.5449643820949579</v>
      </c>
      <c r="H27" s="101">
        <v>-0.13974985257733125</v>
      </c>
      <c r="I27" s="101">
        <v>0.29575755552015798</v>
      </c>
      <c r="J27" s="101">
        <f t="shared" si="0"/>
        <v>1.0811268225911159</v>
      </c>
      <c r="K27" s="100">
        <f t="shared" si="2"/>
        <v>0.86957573032252988</v>
      </c>
      <c r="L27" s="100">
        <f t="shared" si="2"/>
        <v>1.344144236974548</v>
      </c>
      <c r="M27" s="102">
        <v>173.39870264833758</v>
      </c>
      <c r="N27" s="103">
        <v>173.39870264833701</v>
      </c>
      <c r="O27" s="101">
        <v>0.86976476304509498</v>
      </c>
      <c r="P27" s="104">
        <v>1.3438521036812301</v>
      </c>
      <c r="Q27" s="99">
        <f>O27-K27</f>
        <v>1.8903272256509673E-4</v>
      </c>
      <c r="R27" s="101">
        <f>P27-L27</f>
        <v>-2.9213329331789772E-4</v>
      </c>
      <c r="S27" s="105">
        <f>N27-M27</f>
        <v>-5.6843418860808015E-13</v>
      </c>
      <c r="T27" s="106" t="s">
        <v>50</v>
      </c>
    </row>
    <row r="28" spans="1:20" x14ac:dyDescent="0.3">
      <c r="A28" s="87" t="s">
        <v>37</v>
      </c>
      <c r="B28" s="88" t="s">
        <v>87</v>
      </c>
      <c r="C28" s="88">
        <v>24</v>
      </c>
      <c r="D28" s="89">
        <v>0.12910175469019258</v>
      </c>
      <c r="E28" s="90">
        <v>0.1097886027216432</v>
      </c>
      <c r="F28" s="91">
        <v>22.157812090003016</v>
      </c>
      <c r="G28" s="91">
        <v>0.25211025252593799</v>
      </c>
      <c r="H28" s="91">
        <v>-5.9362174844039356E-2</v>
      </c>
      <c r="I28" s="91">
        <v>0.31756568422442455</v>
      </c>
      <c r="J28" s="91">
        <f t="shared" si="0"/>
        <v>1.1378058953618824</v>
      </c>
      <c r="K28" s="90">
        <f t="shared" si="2"/>
        <v>0.94236540630025656</v>
      </c>
      <c r="L28" s="90">
        <f t="shared" si="2"/>
        <v>1.3737794775413994</v>
      </c>
      <c r="M28" s="92"/>
      <c r="N28" s="93"/>
      <c r="O28" s="91"/>
      <c r="P28" s="94"/>
      <c r="Q28" s="89"/>
      <c r="R28" s="91"/>
      <c r="S28" s="95"/>
      <c r="T28" s="96"/>
    </row>
    <row r="29" spans="1:20" x14ac:dyDescent="0.3">
      <c r="A29" s="97"/>
      <c r="B29" s="98"/>
      <c r="C29" s="98"/>
      <c r="D29" s="99">
        <v>-0.12910175469019258</v>
      </c>
      <c r="E29" s="100">
        <v>0.1097886027216432</v>
      </c>
      <c r="F29" s="101">
        <v>22.157812090003016</v>
      </c>
      <c r="G29" s="101">
        <v>0.25211025252593799</v>
      </c>
      <c r="H29" s="101">
        <v>-0.31756568422442455</v>
      </c>
      <c r="I29" s="101">
        <v>5.9362174844039356E-2</v>
      </c>
      <c r="J29" s="101">
        <f t="shared" si="0"/>
        <v>0.87888453037233305</v>
      </c>
      <c r="K29" s="100">
        <f t="shared" si="2"/>
        <v>0.72791886641781967</v>
      </c>
      <c r="L29" s="100">
        <f t="shared" si="2"/>
        <v>1.0611594964272064</v>
      </c>
      <c r="M29" s="102">
        <v>149.27801964841862</v>
      </c>
      <c r="N29" s="103">
        <v>149.278019648418</v>
      </c>
      <c r="O29" s="101">
        <v>0.72809158767048998</v>
      </c>
      <c r="P29" s="104">
        <v>1.0609077632653201</v>
      </c>
      <c r="Q29" s="99">
        <f>O29-K29</f>
        <v>1.7272125267031591E-4</v>
      </c>
      <c r="R29" s="101">
        <f>P29-L29</f>
        <v>-2.5173316188631389E-4</v>
      </c>
      <c r="S29" s="105">
        <f>N29-M29</f>
        <v>-6.2527760746888816E-13</v>
      </c>
      <c r="T29" s="106" t="s">
        <v>50</v>
      </c>
    </row>
    <row r="30" spans="1:20" x14ac:dyDescent="0.3">
      <c r="A30" s="15" t="s">
        <v>29</v>
      </c>
      <c r="B30" s="85" t="s">
        <v>88</v>
      </c>
      <c r="C30" s="85">
        <v>24</v>
      </c>
      <c r="D30" s="16">
        <v>-2.2595027197967788E-2</v>
      </c>
      <c r="E30" s="17">
        <v>0.12589167722667732</v>
      </c>
      <c r="F30" s="18">
        <v>22.761534236297589</v>
      </c>
      <c r="G30" s="18">
        <v>0.85914905206848668</v>
      </c>
      <c r="H30" s="18">
        <v>-0.23845201904665669</v>
      </c>
      <c r="I30" s="18">
        <v>0.1932619646507211</v>
      </c>
      <c r="J30" s="18">
        <f t="shared" si="0"/>
        <v>0.97765832864744562</v>
      </c>
      <c r="K30" s="17">
        <f t="shared" ref="K30:L79" si="3">EXP(H30)</f>
        <v>0.78784648897590581</v>
      </c>
      <c r="L30" s="17">
        <f t="shared" si="3"/>
        <v>1.2132005675574546</v>
      </c>
      <c r="M30" s="19"/>
      <c r="N30" s="20"/>
      <c r="O30" s="18"/>
      <c r="P30" s="21"/>
      <c r="Q30" s="16"/>
      <c r="R30" s="18"/>
      <c r="S30" s="22"/>
      <c r="T30" s="23"/>
    </row>
    <row r="31" spans="1:20" x14ac:dyDescent="0.3">
      <c r="A31" s="24"/>
      <c r="B31" s="86"/>
      <c r="C31" s="86"/>
      <c r="D31" s="25">
        <v>2.2595027197967788E-2</v>
      </c>
      <c r="E31" s="26">
        <v>0.12589167722667732</v>
      </c>
      <c r="F31" s="27">
        <v>22.761534236297589</v>
      </c>
      <c r="G31" s="27">
        <v>0.85914905206848668</v>
      </c>
      <c r="H31" s="27">
        <v>-0.1932619646507211</v>
      </c>
      <c r="I31" s="27">
        <v>0.23845201904665669</v>
      </c>
      <c r="J31" s="27">
        <f t="shared" si="0"/>
        <v>1.0228522283275214</v>
      </c>
      <c r="K31" s="26">
        <f t="shared" si="3"/>
        <v>0.82426601729449167</v>
      </c>
      <c r="L31" s="26">
        <f t="shared" si="3"/>
        <v>1.2692828031763714</v>
      </c>
      <c r="M31" s="28">
        <v>138.04484576104448</v>
      </c>
      <c r="N31" s="29">
        <v>138.044845761044</v>
      </c>
      <c r="O31" s="27">
        <v>0.82426600000000005</v>
      </c>
      <c r="P31" s="30">
        <v>1.2692829999999999</v>
      </c>
      <c r="Q31" s="25">
        <f>O31-K31</f>
        <v>-1.7294491616581809E-8</v>
      </c>
      <c r="R31" s="27">
        <f>P31-L31</f>
        <v>1.9682362850659274E-7</v>
      </c>
      <c r="S31" s="31">
        <f>N31-M31</f>
        <v>-4.8316906031686813E-13</v>
      </c>
      <c r="T31" s="32" t="s">
        <v>51</v>
      </c>
    </row>
    <row r="32" spans="1:20" x14ac:dyDescent="0.3">
      <c r="A32" s="87" t="s">
        <v>33</v>
      </c>
      <c r="B32" s="88" t="s">
        <v>89</v>
      </c>
      <c r="C32" s="88">
        <v>24</v>
      </c>
      <c r="D32" s="89">
        <v>-5.788105992897493E-2</v>
      </c>
      <c r="E32" s="90">
        <v>9.9838635201287398E-2</v>
      </c>
      <c r="F32" s="91">
        <v>41.222585917119375</v>
      </c>
      <c r="G32" s="91">
        <v>0.5652411833917127</v>
      </c>
      <c r="H32" s="91">
        <v>-0.22587633582390443</v>
      </c>
      <c r="I32" s="91">
        <v>0.11011421596595455</v>
      </c>
      <c r="J32" s="91">
        <f t="shared" si="0"/>
        <v>0.94376219190361954</v>
      </c>
      <c r="K32" s="90">
        <f t="shared" si="3"/>
        <v>0.79781675691740772</v>
      </c>
      <c r="L32" s="90">
        <f t="shared" si="3"/>
        <v>1.1164055745183237</v>
      </c>
      <c r="M32" s="92"/>
      <c r="N32" s="93"/>
      <c r="O32" s="91"/>
      <c r="P32" s="94"/>
      <c r="Q32" s="89"/>
      <c r="R32" s="91"/>
      <c r="S32" s="95"/>
      <c r="T32" s="96"/>
    </row>
    <row r="33" spans="1:20" x14ac:dyDescent="0.3">
      <c r="A33" s="97"/>
      <c r="B33" s="98"/>
      <c r="C33" s="98"/>
      <c r="D33" s="99">
        <v>5.788105992897493E-2</v>
      </c>
      <c r="E33" s="100">
        <v>9.9838635201287398E-2</v>
      </c>
      <c r="F33" s="101">
        <v>41.222585917119375</v>
      </c>
      <c r="G33" s="101">
        <v>0.5652411833917127</v>
      </c>
      <c r="H33" s="101">
        <v>-0.11011421596595455</v>
      </c>
      <c r="I33" s="101">
        <v>0.22587633582390443</v>
      </c>
      <c r="J33" s="101">
        <f t="shared" si="0"/>
        <v>1.0595889606288909</v>
      </c>
      <c r="K33" s="100">
        <f t="shared" si="3"/>
        <v>0.89573182257841444</v>
      </c>
      <c r="L33" s="100">
        <f t="shared" si="3"/>
        <v>1.2534206524613305</v>
      </c>
      <c r="M33" s="102">
        <v>126.8935514618382</v>
      </c>
      <c r="N33" s="103">
        <v>126.893551461838</v>
      </c>
      <c r="O33" s="101">
        <v>0.89571030744557001</v>
      </c>
      <c r="P33" s="104">
        <v>1.2534507598650499</v>
      </c>
      <c r="Q33" s="99">
        <f>O33-K33</f>
        <v>-2.151513284442963E-5</v>
      </c>
      <c r="R33" s="101">
        <f>P33-L33</f>
        <v>3.01074037194482E-5</v>
      </c>
      <c r="S33" s="105">
        <f t="shared" ref="S33" si="4">N33-M33</f>
        <v>-1.9895196601282805E-13</v>
      </c>
      <c r="T33" s="106" t="s">
        <v>48</v>
      </c>
    </row>
    <row r="34" spans="1:20" x14ac:dyDescent="0.3">
      <c r="A34" s="87" t="s">
        <v>60</v>
      </c>
      <c r="B34" s="88" t="s">
        <v>90</v>
      </c>
      <c r="C34" s="88">
        <v>24</v>
      </c>
      <c r="D34" s="89">
        <v>0.23478855694831993</v>
      </c>
      <c r="E34" s="90">
        <v>0.2010999459723275</v>
      </c>
      <c r="F34" s="91">
        <v>22.290522450080005</v>
      </c>
      <c r="G34" s="91">
        <v>0.25533730738124627</v>
      </c>
      <c r="H34" s="91">
        <v>-0.1103315282456325</v>
      </c>
      <c r="I34" s="91">
        <v>0.57990864214227233</v>
      </c>
      <c r="J34" s="91">
        <f t="shared" si="0"/>
        <v>1.2646413408366155</v>
      </c>
      <c r="K34" s="90">
        <f t="shared" si="3"/>
        <v>0.89553719020283851</v>
      </c>
      <c r="L34" s="90">
        <f t="shared" si="3"/>
        <v>1.7858752695583626</v>
      </c>
      <c r="M34" s="92"/>
      <c r="N34" s="93"/>
      <c r="O34" s="91"/>
      <c r="P34" s="94"/>
      <c r="Q34" s="89"/>
      <c r="R34" s="91"/>
      <c r="S34" s="95"/>
      <c r="T34" s="96"/>
    </row>
    <row r="35" spans="1:20" x14ac:dyDescent="0.3">
      <c r="A35" s="97"/>
      <c r="B35" s="98"/>
      <c r="C35" s="98"/>
      <c r="D35" s="99">
        <v>-0.23478855694831993</v>
      </c>
      <c r="E35" s="100">
        <v>0.2010999459723275</v>
      </c>
      <c r="F35" s="101">
        <v>22.290522450080005</v>
      </c>
      <c r="G35" s="101">
        <v>0.25533730738124627</v>
      </c>
      <c r="H35" s="101">
        <v>-0.57990864214227233</v>
      </c>
      <c r="I35" s="101">
        <v>0.1103315282456325</v>
      </c>
      <c r="J35" s="101">
        <f t="shared" si="0"/>
        <v>0.79073802801548165</v>
      </c>
      <c r="K35" s="100">
        <f t="shared" si="3"/>
        <v>0.55994952001731602</v>
      </c>
      <c r="L35" s="100">
        <f t="shared" si="3"/>
        <v>1.1166482095215955</v>
      </c>
      <c r="M35" s="102">
        <v>85.856556411682703</v>
      </c>
      <c r="N35" s="103">
        <v>85.856556411682604</v>
      </c>
      <c r="O35" s="101">
        <v>0.55818094711316202</v>
      </c>
      <c r="P35" s="104">
        <v>1.12018626250789</v>
      </c>
      <c r="Q35" s="99">
        <f>O35-K35</f>
        <v>-1.7685729041539977E-3</v>
      </c>
      <c r="R35" s="101">
        <f>P35-L35</f>
        <v>3.5380529862945043E-3</v>
      </c>
      <c r="S35" s="105">
        <f t="shared" ref="S35" si="5">N35-M35</f>
        <v>0</v>
      </c>
      <c r="T35" s="106" t="s">
        <v>48</v>
      </c>
    </row>
    <row r="36" spans="1:20" x14ac:dyDescent="0.3">
      <c r="A36" s="87" t="s">
        <v>61</v>
      </c>
      <c r="B36" s="88" t="s">
        <v>91</v>
      </c>
      <c r="C36" s="88">
        <v>24</v>
      </c>
      <c r="D36" s="89">
        <v>2.1249579692956717E-2</v>
      </c>
      <c r="E36" s="90">
        <v>0.10383384891634621</v>
      </c>
      <c r="F36" s="91">
        <v>22.067146071698879</v>
      </c>
      <c r="G36" s="91">
        <v>0.8397215458693611</v>
      </c>
      <c r="H36" s="91">
        <v>-0.15702430571751699</v>
      </c>
      <c r="I36" s="91">
        <v>0.19952346510343041</v>
      </c>
      <c r="J36" s="91">
        <f t="shared" si="0"/>
        <v>1.0214769597322357</v>
      </c>
      <c r="K36" s="90">
        <f t="shared" si="3"/>
        <v>0.85468328487473466</v>
      </c>
      <c r="L36" s="90">
        <f t="shared" si="3"/>
        <v>1.2208208557825466</v>
      </c>
      <c r="M36" s="92"/>
      <c r="N36" s="93"/>
      <c r="O36" s="91"/>
      <c r="P36" s="94"/>
      <c r="Q36" s="89"/>
      <c r="R36" s="91"/>
      <c r="S36" s="95"/>
      <c r="T36" s="96"/>
    </row>
    <row r="37" spans="1:20" x14ac:dyDescent="0.3">
      <c r="A37" s="97"/>
      <c r="B37" s="98"/>
      <c r="C37" s="98"/>
      <c r="D37" s="99">
        <v>-2.1249579692956717E-2</v>
      </c>
      <c r="E37" s="100">
        <v>0.10383384891634621</v>
      </c>
      <c r="F37" s="101">
        <v>22.067146071698879</v>
      </c>
      <c r="G37" s="101">
        <v>0.8397215458693611</v>
      </c>
      <c r="H37" s="101">
        <v>-0.19952346510343041</v>
      </c>
      <c r="I37" s="101">
        <v>0.15702430571751699</v>
      </c>
      <c r="J37" s="101">
        <f t="shared" si="0"/>
        <v>0.9789746018961939</v>
      </c>
      <c r="K37" s="100">
        <f t="shared" si="3"/>
        <v>0.81912099982843067</v>
      </c>
      <c r="L37" s="100">
        <f t="shared" si="3"/>
        <v>1.1700240518294018</v>
      </c>
      <c r="M37" s="102">
        <v>131.24077452062664</v>
      </c>
      <c r="N37" s="103">
        <v>131.24074835974099</v>
      </c>
      <c r="O37" s="101">
        <v>0.81922359332947303</v>
      </c>
      <c r="P37" s="104">
        <v>1.1698775266746499</v>
      </c>
      <c r="Q37" s="99">
        <f>O37-K37</f>
        <v>1.0259350104235843E-4</v>
      </c>
      <c r="R37" s="101">
        <f>P37-L37</f>
        <v>-1.4652515475188643E-4</v>
      </c>
      <c r="S37" s="51">
        <f t="shared" ref="S37" si="6">N37-M37</f>
        <v>-2.6160885653325749E-5</v>
      </c>
      <c r="T37" s="106" t="s">
        <v>49</v>
      </c>
    </row>
    <row r="38" spans="1:20" x14ac:dyDescent="0.3">
      <c r="A38" s="87" t="s">
        <v>28</v>
      </c>
      <c r="B38" s="88" t="s">
        <v>92</v>
      </c>
      <c r="C38" s="88">
        <v>24</v>
      </c>
      <c r="D38" s="89">
        <v>-4.7893249455060287E-2</v>
      </c>
      <c r="E38" s="90">
        <v>0.10581177897506712</v>
      </c>
      <c r="F38" s="91">
        <v>69.580683028551363</v>
      </c>
      <c r="G38" s="91">
        <v>0.6522256198439661</v>
      </c>
      <c r="H38" s="91">
        <v>-0.22428669281484412</v>
      </c>
      <c r="I38" s="91">
        <v>0.12850019390472353</v>
      </c>
      <c r="J38" s="91">
        <f t="shared" si="0"/>
        <v>0.95323554005967226</v>
      </c>
      <c r="K38" s="90">
        <f t="shared" si="3"/>
        <v>0.79908600930936879</v>
      </c>
      <c r="L38" s="90">
        <f t="shared" si="3"/>
        <v>1.1371216417844514</v>
      </c>
      <c r="M38" s="92"/>
      <c r="N38" s="93"/>
      <c r="O38" s="91"/>
      <c r="P38" s="94"/>
      <c r="Q38" s="89"/>
      <c r="R38" s="91"/>
      <c r="S38" s="95"/>
      <c r="T38" s="96"/>
    </row>
    <row r="39" spans="1:20" x14ac:dyDescent="0.3">
      <c r="A39" s="97"/>
      <c r="B39" s="98"/>
      <c r="C39" s="98"/>
      <c r="D39" s="99">
        <v>4.7893249455060287E-2</v>
      </c>
      <c r="E39" s="100">
        <v>0.10581177897506712</v>
      </c>
      <c r="F39" s="101">
        <v>69.580683028551363</v>
      </c>
      <c r="G39" s="101">
        <v>0.6522256198439661</v>
      </c>
      <c r="H39" s="101">
        <v>-0.12850019390472353</v>
      </c>
      <c r="I39" s="101">
        <v>0.22428669281484412</v>
      </c>
      <c r="J39" s="101">
        <f t="shared" si="0"/>
        <v>1.0490586617630731</v>
      </c>
      <c r="K39" s="100">
        <f t="shared" si="3"/>
        <v>0.87941339189598877</v>
      </c>
      <c r="L39" s="100">
        <f t="shared" si="3"/>
        <v>1.2514297439199022</v>
      </c>
      <c r="M39" s="102">
        <v>129.0620138910204</v>
      </c>
      <c r="N39" s="103">
        <v>129.06198795781401</v>
      </c>
      <c r="O39" s="101">
        <v>0.87195373805043297</v>
      </c>
      <c r="P39" s="104">
        <v>1.2621358539962899</v>
      </c>
      <c r="Q39" s="99">
        <f>O39-K39</f>
        <v>-7.4596538455558026E-3</v>
      </c>
      <c r="R39" s="101">
        <f>P39-L39</f>
        <v>1.0706110076387665E-2</v>
      </c>
      <c r="S39" s="51">
        <f t="shared" ref="S39" si="7">N39-M39</f>
        <v>-2.5933206387662722E-5</v>
      </c>
      <c r="T39" s="106" t="s">
        <v>49</v>
      </c>
    </row>
    <row r="40" spans="1:20" x14ac:dyDescent="0.3">
      <c r="A40" s="15" t="s">
        <v>30</v>
      </c>
      <c r="B40" s="85" t="s">
        <v>82</v>
      </c>
      <c r="C40" s="85">
        <v>48</v>
      </c>
      <c r="D40" s="16">
        <v>-4.37879347666097E-2</v>
      </c>
      <c r="E40" s="17">
        <v>7.4120761353081432E-2</v>
      </c>
      <c r="F40" s="18">
        <v>42.3382785451983</v>
      </c>
      <c r="G40" s="18">
        <v>0.55781873109370728</v>
      </c>
      <c r="H40" s="18">
        <v>-0.16843306478819325</v>
      </c>
      <c r="I40" s="18">
        <v>8.085719525497384E-2</v>
      </c>
      <c r="J40" s="18">
        <f t="shared" si="0"/>
        <v>0.95715691565680872</v>
      </c>
      <c r="K40" s="17">
        <f t="shared" si="3"/>
        <v>0.84498782096484004</v>
      </c>
      <c r="L40" s="17">
        <f t="shared" si="3"/>
        <v>1.0842160543137298</v>
      </c>
      <c r="M40" s="19"/>
      <c r="N40" s="20"/>
      <c r="O40" s="18"/>
      <c r="P40" s="21"/>
      <c r="Q40" s="16"/>
      <c r="R40" s="18"/>
      <c r="S40" s="22"/>
      <c r="T40" s="23"/>
    </row>
    <row r="41" spans="1:20" x14ac:dyDescent="0.3">
      <c r="A41" s="24"/>
      <c r="B41" s="86"/>
      <c r="C41" s="86"/>
      <c r="D41" s="25">
        <v>4.37879347666097E-2</v>
      </c>
      <c r="E41" s="26">
        <v>7.4120761353081432E-2</v>
      </c>
      <c r="F41" s="27">
        <v>42.338278545198321</v>
      </c>
      <c r="G41" s="27">
        <v>0.55781873109370728</v>
      </c>
      <c r="H41" s="27">
        <v>-8.085719525497384E-2</v>
      </c>
      <c r="I41" s="27">
        <v>0.16843306478819325</v>
      </c>
      <c r="J41" s="27">
        <f t="shared" si="0"/>
        <v>1.0447607739571019</v>
      </c>
      <c r="K41" s="26">
        <f t="shared" si="3"/>
        <v>0.92232539448326512</v>
      </c>
      <c r="L41" s="26">
        <f t="shared" si="3"/>
        <v>1.1834490097835506</v>
      </c>
      <c r="M41" s="28">
        <v>329.76454300481589</v>
      </c>
      <c r="N41" s="29">
        <v>329.76454300481498</v>
      </c>
      <c r="O41" s="27">
        <v>0.92233726753343404</v>
      </c>
      <c r="P41" s="30">
        <v>1.1834337754978199</v>
      </c>
      <c r="Q41" s="25">
        <f>O41-K41</f>
        <v>1.1873050168920152E-5</v>
      </c>
      <c r="R41" s="27">
        <f>P41-L41</f>
        <v>-1.5234285730691965E-5</v>
      </c>
      <c r="S41" s="31">
        <f t="shared" ref="S41" si="8">N41-M41</f>
        <v>-9.0949470177292824E-13</v>
      </c>
      <c r="T41" s="32" t="s">
        <v>51</v>
      </c>
    </row>
    <row r="42" spans="1:20" x14ac:dyDescent="0.3">
      <c r="A42" s="15" t="s">
        <v>39</v>
      </c>
      <c r="B42" s="85" t="s">
        <v>83</v>
      </c>
      <c r="C42" s="85">
        <v>48</v>
      </c>
      <c r="D42" s="16">
        <v>-3.9170041789565159E-2</v>
      </c>
      <c r="E42" s="17">
        <v>7.8804998335871637E-2</v>
      </c>
      <c r="F42" s="18">
        <v>43.80370204836278</v>
      </c>
      <c r="G42" s="18">
        <v>0.62163932995503413</v>
      </c>
      <c r="H42" s="18">
        <v>-0.17159332399468072</v>
      </c>
      <c r="I42" s="18">
        <v>9.3253240415550415E-2</v>
      </c>
      <c r="J42" s="18">
        <f t="shared" si="0"/>
        <v>0.9615871852380109</v>
      </c>
      <c r="K42" s="17">
        <f t="shared" si="3"/>
        <v>0.84232165553016536</v>
      </c>
      <c r="L42" s="17">
        <f t="shared" si="3"/>
        <v>1.0977396921274418</v>
      </c>
      <c r="M42" s="19"/>
      <c r="N42" s="20"/>
      <c r="O42" s="18"/>
      <c r="P42" s="21"/>
      <c r="Q42" s="16"/>
      <c r="R42" s="18"/>
      <c r="S42" s="22"/>
      <c r="T42" s="23"/>
    </row>
    <row r="43" spans="1:20" x14ac:dyDescent="0.3">
      <c r="A43" s="24"/>
      <c r="B43" s="86"/>
      <c r="C43" s="86"/>
      <c r="D43" s="25">
        <v>3.9170041789565159E-2</v>
      </c>
      <c r="E43" s="26">
        <v>7.8804998335871637E-2</v>
      </c>
      <c r="F43" s="27">
        <v>43.80370204836278</v>
      </c>
      <c r="G43" s="27">
        <v>0.62163932995503413</v>
      </c>
      <c r="H43" s="27">
        <v>-9.3253240415550415E-2</v>
      </c>
      <c r="I43" s="27">
        <v>0.17159332399468072</v>
      </c>
      <c r="J43" s="27">
        <f t="shared" si="0"/>
        <v>1.039947303116858</v>
      </c>
      <c r="K43" s="26">
        <f t="shared" si="3"/>
        <v>0.91096277849075469</v>
      </c>
      <c r="L43" s="26">
        <f t="shared" si="3"/>
        <v>1.1871949313360468</v>
      </c>
      <c r="M43" s="28">
        <v>305.21958862123142</v>
      </c>
      <c r="N43" s="29">
        <v>305.21958862123103</v>
      </c>
      <c r="O43" s="27">
        <v>0.91096731936770003</v>
      </c>
      <c r="P43" s="30">
        <v>1.18718901355394</v>
      </c>
      <c r="Q43" s="25">
        <f>O43-K43</f>
        <v>4.5408769453469944E-6</v>
      </c>
      <c r="R43" s="27">
        <f>P43-L43</f>
        <v>-5.9177821067901704E-6</v>
      </c>
      <c r="S43" s="31">
        <f t="shared" ref="S43" si="9">N43-M43</f>
        <v>0</v>
      </c>
      <c r="T43" s="32" t="s">
        <v>51</v>
      </c>
    </row>
    <row r="44" spans="1:20" x14ac:dyDescent="0.3">
      <c r="A44" s="15" t="s">
        <v>40</v>
      </c>
      <c r="B44" s="85" t="s">
        <v>84</v>
      </c>
      <c r="C44" s="85">
        <v>48</v>
      </c>
      <c r="D44" s="16">
        <v>-6.1183318445556599E-2</v>
      </c>
      <c r="E44" s="17">
        <v>7.5034591564963699E-2</v>
      </c>
      <c r="F44" s="18">
        <v>45.96983748224995</v>
      </c>
      <c r="G44" s="18">
        <v>0.41904733078654266</v>
      </c>
      <c r="H44" s="18">
        <v>-0.18714261543746116</v>
      </c>
      <c r="I44" s="18">
        <v>6.4775978546347951E-2</v>
      </c>
      <c r="J44" s="18">
        <f t="shared" si="0"/>
        <v>0.94065078532967394</v>
      </c>
      <c r="K44" s="17">
        <f t="shared" si="3"/>
        <v>0.8293254533387846</v>
      </c>
      <c r="L44" s="17">
        <f t="shared" si="3"/>
        <v>1.0669199846442869</v>
      </c>
      <c r="M44" s="19"/>
      <c r="N44" s="20"/>
      <c r="O44" s="18"/>
      <c r="P44" s="21"/>
      <c r="Q44" s="16"/>
      <c r="R44" s="18"/>
      <c r="S44" s="22"/>
      <c r="T44" s="23"/>
    </row>
    <row r="45" spans="1:20" x14ac:dyDescent="0.3">
      <c r="A45" s="24"/>
      <c r="B45" s="86"/>
      <c r="C45" s="86"/>
      <c r="D45" s="25">
        <v>6.1183318445556599E-2</v>
      </c>
      <c r="E45" s="26">
        <v>7.5034591564963699E-2</v>
      </c>
      <c r="F45" s="27">
        <v>45.96983748224995</v>
      </c>
      <c r="G45" s="27">
        <v>0.41904733078654266</v>
      </c>
      <c r="H45" s="27">
        <v>-6.4775978546347951E-2</v>
      </c>
      <c r="I45" s="27">
        <v>0.18714261543746116</v>
      </c>
      <c r="J45" s="27">
        <f t="shared" si="0"/>
        <v>1.063093781024725</v>
      </c>
      <c r="K45" s="26">
        <f t="shared" si="3"/>
        <v>0.93727741010812715</v>
      </c>
      <c r="L45" s="26">
        <f t="shared" si="3"/>
        <v>1.2057992383739051</v>
      </c>
      <c r="M45" s="28">
        <v>277.97623625126744</v>
      </c>
      <c r="N45" s="29">
        <v>277.97623625126698</v>
      </c>
      <c r="O45" s="27">
        <v>0.93728286838434105</v>
      </c>
      <c r="P45" s="30">
        <v>1.2057922163897901</v>
      </c>
      <c r="Q45" s="25">
        <f>O45-K45</f>
        <v>5.4582762138988272E-6</v>
      </c>
      <c r="R45" s="27">
        <f>P45-L45</f>
        <v>-7.0219841150631623E-6</v>
      </c>
      <c r="S45" s="31">
        <f t="shared" ref="S45" si="10">N45-M45</f>
        <v>-4.5474735088646412E-13</v>
      </c>
      <c r="T45" s="32" t="s">
        <v>51</v>
      </c>
    </row>
    <row r="46" spans="1:20" x14ac:dyDescent="0.3">
      <c r="A46" s="87" t="s">
        <v>41</v>
      </c>
      <c r="B46" s="88" t="s">
        <v>85</v>
      </c>
      <c r="C46" s="88">
        <v>48</v>
      </c>
      <c r="D46" s="89">
        <v>-8.1473645726220581E-2</v>
      </c>
      <c r="E46" s="90">
        <v>8.3373994305290841E-2</v>
      </c>
      <c r="F46" s="91">
        <v>44.967233281751938</v>
      </c>
      <c r="G46" s="91">
        <v>0.3336948672623653</v>
      </c>
      <c r="H46" s="91">
        <v>-0.22149636002665274</v>
      </c>
      <c r="I46" s="91">
        <v>5.8549068574211591E-2</v>
      </c>
      <c r="J46" s="91">
        <f t="shared" si="0"/>
        <v>0.92175700177017061</v>
      </c>
      <c r="K46" s="90">
        <f t="shared" si="3"/>
        <v>0.80131883892184275</v>
      </c>
      <c r="L46" s="90">
        <f t="shared" si="3"/>
        <v>1.0602970116807704</v>
      </c>
      <c r="M46" s="92"/>
      <c r="N46" s="93"/>
      <c r="O46" s="91"/>
      <c r="P46" s="94"/>
      <c r="Q46" s="89"/>
      <c r="R46" s="91"/>
      <c r="S46" s="95"/>
      <c r="T46" s="96"/>
    </row>
    <row r="47" spans="1:20" x14ac:dyDescent="0.3">
      <c r="A47" s="97"/>
      <c r="B47" s="98"/>
      <c r="C47" s="98"/>
      <c r="D47" s="99">
        <v>8.1473645726220581E-2</v>
      </c>
      <c r="E47" s="100">
        <v>8.3373994305290841E-2</v>
      </c>
      <c r="F47" s="101">
        <v>44.967233281751938</v>
      </c>
      <c r="G47" s="101">
        <v>0.3336948672623653</v>
      </c>
      <c r="H47" s="101">
        <v>-5.8549068574211591E-2</v>
      </c>
      <c r="I47" s="101">
        <v>0.22149636002665274</v>
      </c>
      <c r="J47" s="101">
        <f t="shared" si="0"/>
        <v>1.0848846258607954</v>
      </c>
      <c r="K47" s="100">
        <f t="shared" si="3"/>
        <v>0.94313196112362119</v>
      </c>
      <c r="L47" s="100">
        <f t="shared" si="3"/>
        <v>1.2479427057343098</v>
      </c>
      <c r="M47" s="102">
        <v>331.77741573134767</v>
      </c>
      <c r="N47" s="103">
        <v>331.77741573999998</v>
      </c>
      <c r="O47" s="101">
        <v>0.94318757470764703</v>
      </c>
      <c r="P47" s="104">
        <v>1.2478691227393699</v>
      </c>
      <c r="Q47" s="99">
        <f>O47-K47</f>
        <v>5.5613584025837604E-5</v>
      </c>
      <c r="R47" s="101">
        <f>P47-L47</f>
        <v>-7.3582994939869195E-5</v>
      </c>
      <c r="S47" s="105">
        <f t="shared" ref="S47" si="11">N47-M47</f>
        <v>8.6523073150601704E-9</v>
      </c>
      <c r="T47" s="106" t="s">
        <v>50</v>
      </c>
    </row>
    <row r="48" spans="1:20" x14ac:dyDescent="0.3">
      <c r="A48" s="87" t="s">
        <v>42</v>
      </c>
      <c r="B48" s="88" t="s">
        <v>86</v>
      </c>
      <c r="C48" s="88">
        <v>48</v>
      </c>
      <c r="D48" s="89">
        <v>-2.1062062975738441E-2</v>
      </c>
      <c r="E48" s="90">
        <v>7.0082512494276578E-2</v>
      </c>
      <c r="F48" s="91">
        <v>139.66742454563047</v>
      </c>
      <c r="G48" s="91">
        <v>0.7642180022645344</v>
      </c>
      <c r="H48" s="91">
        <v>-0.1371072645288704</v>
      </c>
      <c r="I48" s="91">
        <v>9.4983138577393517E-2</v>
      </c>
      <c r="J48" s="91">
        <f t="shared" si="0"/>
        <v>0.979158193212464</v>
      </c>
      <c r="K48" s="90">
        <f t="shared" si="3"/>
        <v>0.87187669967273984</v>
      </c>
      <c r="L48" s="90">
        <f t="shared" si="3"/>
        <v>1.0996403134697434</v>
      </c>
      <c r="M48" s="92"/>
      <c r="N48" s="93"/>
      <c r="O48" s="91"/>
      <c r="P48" s="94"/>
      <c r="Q48" s="89"/>
      <c r="R48" s="91"/>
      <c r="S48" s="95"/>
      <c r="T48" s="96"/>
    </row>
    <row r="49" spans="1:20" x14ac:dyDescent="0.3">
      <c r="A49" s="97"/>
      <c r="B49" s="98"/>
      <c r="C49" s="98"/>
      <c r="D49" s="99">
        <v>2.1062062975738441E-2</v>
      </c>
      <c r="E49" s="100">
        <v>7.0082512494276578E-2</v>
      </c>
      <c r="F49" s="101">
        <v>139.66742454563047</v>
      </c>
      <c r="G49" s="101">
        <v>0.7642180022645344</v>
      </c>
      <c r="H49" s="101">
        <v>-9.4983138577393517E-2</v>
      </c>
      <c r="I49" s="101">
        <v>0.1371072645288704</v>
      </c>
      <c r="J49" s="101">
        <f t="shared" si="0"/>
        <v>1.0212854336837618</v>
      </c>
      <c r="K49" s="100">
        <f t="shared" si="3"/>
        <v>0.90938826791885796</v>
      </c>
      <c r="L49" s="100">
        <f t="shared" si="3"/>
        <v>1.1469511690991987</v>
      </c>
      <c r="M49" s="102">
        <v>285.69277340036513</v>
      </c>
      <c r="N49" s="103">
        <v>285.69277340000002</v>
      </c>
      <c r="O49" s="101">
        <v>0.90885673321232396</v>
      </c>
      <c r="P49" s="104">
        <v>1.1476219506765299</v>
      </c>
      <c r="Q49" s="99">
        <f>O49-K49</f>
        <v>-5.3153470653399815E-4</v>
      </c>
      <c r="R49" s="101">
        <f>P49-L49</f>
        <v>6.7078157733124755E-4</v>
      </c>
      <c r="S49" s="105">
        <f t="shared" ref="S49" si="12">N49-M49</f>
        <v>-3.6510527934296988E-10</v>
      </c>
      <c r="T49" s="106" t="s">
        <v>48</v>
      </c>
    </row>
    <row r="50" spans="1:20" x14ac:dyDescent="0.3">
      <c r="A50" s="87" t="s">
        <v>43</v>
      </c>
      <c r="B50" s="88" t="s">
        <v>87</v>
      </c>
      <c r="C50" s="88">
        <v>48</v>
      </c>
      <c r="D50" s="89">
        <v>-5.1360748884279675E-2</v>
      </c>
      <c r="E50" s="90">
        <v>7.5695830016682272E-2</v>
      </c>
      <c r="F50" s="91">
        <v>47.689424474211542</v>
      </c>
      <c r="G50" s="91">
        <v>0.50072474654975885</v>
      </c>
      <c r="H50" s="91">
        <v>-0.17833589894929203</v>
      </c>
      <c r="I50" s="91">
        <v>7.5614401180732663E-2</v>
      </c>
      <c r="J50" s="91">
        <f t="shared" si="0"/>
        <v>0.94993592038936059</v>
      </c>
      <c r="K50" s="90">
        <f t="shared" si="3"/>
        <v>0.83666134261812763</v>
      </c>
      <c r="L50" s="90">
        <f t="shared" si="3"/>
        <v>1.0785466076659032</v>
      </c>
      <c r="M50" s="92"/>
      <c r="N50" s="93"/>
      <c r="O50" s="91"/>
      <c r="P50" s="94"/>
      <c r="Q50" s="89"/>
      <c r="R50" s="91"/>
      <c r="S50" s="95"/>
      <c r="T50" s="96"/>
    </row>
    <row r="51" spans="1:20" x14ac:dyDescent="0.3">
      <c r="A51" s="97"/>
      <c r="B51" s="98"/>
      <c r="C51" s="98"/>
      <c r="D51" s="99">
        <v>5.1360748884279675E-2</v>
      </c>
      <c r="E51" s="100">
        <v>7.5695830016682272E-2</v>
      </c>
      <c r="F51" s="101">
        <v>47.689424474211542</v>
      </c>
      <c r="G51" s="101">
        <v>0.50072474654975885</v>
      </c>
      <c r="H51" s="101">
        <v>-7.5614401180732663E-2</v>
      </c>
      <c r="I51" s="101">
        <v>0.17833589894929203</v>
      </c>
      <c r="J51" s="101">
        <f t="shared" si="0"/>
        <v>1.0527025860756156</v>
      </c>
      <c r="K51" s="100">
        <f t="shared" si="3"/>
        <v>0.92717365470567192</v>
      </c>
      <c r="L51" s="100">
        <f t="shared" si="3"/>
        <v>1.1952267292172767</v>
      </c>
      <c r="M51" s="102">
        <v>292.49505050855601</v>
      </c>
      <c r="N51" s="103">
        <v>292.49505051</v>
      </c>
      <c r="O51" s="101">
        <v>0.92723952053598002</v>
      </c>
      <c r="P51" s="104">
        <v>1.1951418270978</v>
      </c>
      <c r="Q51" s="99">
        <f>O51-K51</f>
        <v>6.5865830308098339E-5</v>
      </c>
      <c r="R51" s="101">
        <f>P51-L51</f>
        <v>-8.4902119476648608E-5</v>
      </c>
      <c r="S51" s="105">
        <f t="shared" ref="S51" si="13">N51-M51</f>
        <v>1.443993369321106E-9</v>
      </c>
      <c r="T51" s="106" t="s">
        <v>50</v>
      </c>
    </row>
    <row r="52" spans="1:20" x14ac:dyDescent="0.3">
      <c r="A52" s="87" t="s">
        <v>44</v>
      </c>
      <c r="B52" s="88" t="s">
        <v>88</v>
      </c>
      <c r="C52" s="88">
        <v>48</v>
      </c>
      <c r="D52" s="89">
        <v>-2.5307018741326869E-2</v>
      </c>
      <c r="E52" s="90">
        <v>9.2087470024447116E-2</v>
      </c>
      <c r="F52" s="91">
        <v>38.529401977702378</v>
      </c>
      <c r="G52" s="91">
        <v>0.78492665556098107</v>
      </c>
      <c r="H52" s="91">
        <v>-0.18050902209645564</v>
      </c>
      <c r="I52" s="91">
        <v>0.12989498461380189</v>
      </c>
      <c r="J52" s="91">
        <f t="shared" si="0"/>
        <v>0.97501051956863793</v>
      </c>
      <c r="K52" s="90">
        <f t="shared" si="3"/>
        <v>0.83484514860950965</v>
      </c>
      <c r="L52" s="90">
        <f t="shared" si="3"/>
        <v>1.1387087951015453</v>
      </c>
      <c r="M52" s="92"/>
      <c r="N52" s="93"/>
      <c r="O52" s="91"/>
      <c r="P52" s="94"/>
      <c r="Q52" s="89"/>
      <c r="R52" s="91"/>
      <c r="S52" s="95"/>
      <c r="T52" s="96"/>
    </row>
    <row r="53" spans="1:20" x14ac:dyDescent="0.3">
      <c r="A53" s="97"/>
      <c r="B53" s="98"/>
      <c r="C53" s="98"/>
      <c r="D53" s="99">
        <v>2.5307018741326869E-2</v>
      </c>
      <c r="E53" s="100">
        <v>9.2087470024447116E-2</v>
      </c>
      <c r="F53" s="101">
        <v>38.529401977702378</v>
      </c>
      <c r="G53" s="101">
        <v>0.78492665556098107</v>
      </c>
      <c r="H53" s="101">
        <v>-0.12989498461380189</v>
      </c>
      <c r="I53" s="101">
        <v>0.18050902209645564</v>
      </c>
      <c r="J53" s="101">
        <f t="shared" si="0"/>
        <v>1.0256299598105032</v>
      </c>
      <c r="K53" s="100">
        <f t="shared" si="3"/>
        <v>0.8781876492934475</v>
      </c>
      <c r="L53" s="100">
        <f t="shared" si="3"/>
        <v>1.197826928341821</v>
      </c>
      <c r="M53" s="102">
        <v>237.09185442403469</v>
      </c>
      <c r="N53" s="103">
        <v>237.09185442</v>
      </c>
      <c r="O53" s="101">
        <v>0.87835573832991598</v>
      </c>
      <c r="P53" s="104">
        <v>1.19759770279523</v>
      </c>
      <c r="Q53" s="99">
        <f>O53-K53</f>
        <v>1.6808903646847728E-4</v>
      </c>
      <c r="R53" s="101">
        <f>P53-L53</f>
        <v>-2.2922554659099426E-4</v>
      </c>
      <c r="S53" s="105">
        <f t="shared" ref="S53" si="14">N53-M53</f>
        <v>-4.0346890273212921E-9</v>
      </c>
      <c r="T53" s="106" t="s">
        <v>50</v>
      </c>
    </row>
    <row r="54" spans="1:20" x14ac:dyDescent="0.3">
      <c r="A54" s="15" t="s">
        <v>26</v>
      </c>
      <c r="B54" s="85" t="s">
        <v>89</v>
      </c>
      <c r="C54" s="85">
        <v>48</v>
      </c>
      <c r="D54" s="16">
        <v>8.3267216773226418E-2</v>
      </c>
      <c r="E54" s="17">
        <v>0.10125043978568947</v>
      </c>
      <c r="F54" s="18">
        <v>35.425046693576128</v>
      </c>
      <c r="G54" s="18">
        <v>0.41635708910982694</v>
      </c>
      <c r="H54" s="18">
        <v>-8.7746963603848274E-2</v>
      </c>
      <c r="I54" s="18">
        <v>0.25428139715030112</v>
      </c>
      <c r="J54" s="18">
        <f t="shared" si="0"/>
        <v>1.0868321895399018</v>
      </c>
      <c r="K54" s="17">
        <f t="shared" si="3"/>
        <v>0.91599262687468352</v>
      </c>
      <c r="L54" s="17">
        <f t="shared" si="3"/>
        <v>1.2895346245856814</v>
      </c>
      <c r="M54" s="19"/>
      <c r="N54" s="20"/>
      <c r="O54" s="18"/>
      <c r="P54" s="21"/>
      <c r="Q54" s="16"/>
      <c r="R54" s="18"/>
      <c r="S54" s="22"/>
      <c r="T54" s="23"/>
    </row>
    <row r="55" spans="1:20" x14ac:dyDescent="0.3">
      <c r="A55" s="24"/>
      <c r="B55" s="86"/>
      <c r="C55" s="86"/>
      <c r="D55" s="25">
        <v>-8.3267216773226418E-2</v>
      </c>
      <c r="E55" s="26">
        <v>0.10125043978568947</v>
      </c>
      <c r="F55" s="27">
        <v>35.425046693576128</v>
      </c>
      <c r="G55" s="27">
        <v>0.41635708910982694</v>
      </c>
      <c r="H55" s="27">
        <v>-0.25428139715030112</v>
      </c>
      <c r="I55" s="27">
        <v>8.7746963603848274E-2</v>
      </c>
      <c r="J55" s="27">
        <f t="shared" si="0"/>
        <v>0.92010524681214934</v>
      </c>
      <c r="K55" s="26">
        <f t="shared" si="3"/>
        <v>0.77547355529231565</v>
      </c>
      <c r="L55" s="26">
        <f t="shared" si="3"/>
        <v>1.0917118442448004</v>
      </c>
      <c r="M55" s="28">
        <v>255.99536280702637</v>
      </c>
      <c r="N55" s="29">
        <v>255.99536280999999</v>
      </c>
      <c r="O55" s="27">
        <v>0.77550054228321397</v>
      </c>
      <c r="P55" s="30">
        <v>1.09167385327512</v>
      </c>
      <c r="Q55" s="25">
        <f>O55-K55</f>
        <v>2.6986990898314467E-5</v>
      </c>
      <c r="R55" s="27">
        <f>P55-L55</f>
        <v>-3.7990969680379294E-5</v>
      </c>
      <c r="S55" s="31">
        <f t="shared" ref="S55" si="15">N55-M55</f>
        <v>2.9736213491560193E-9</v>
      </c>
      <c r="T55" s="32" t="s">
        <v>51</v>
      </c>
    </row>
    <row r="56" spans="1:20" x14ac:dyDescent="0.3">
      <c r="A56" s="87" t="s">
        <v>25</v>
      </c>
      <c r="B56" s="88" t="s">
        <v>90</v>
      </c>
      <c r="C56" s="88">
        <v>48</v>
      </c>
      <c r="D56" s="89">
        <v>-0.14301162619149313</v>
      </c>
      <c r="E56" s="90">
        <v>0.21451836550822678</v>
      </c>
      <c r="F56" s="91">
        <v>10.016759785877461</v>
      </c>
      <c r="G56" s="91">
        <v>0.52004646047072201</v>
      </c>
      <c r="H56" s="91">
        <v>-0.53175182244663077</v>
      </c>
      <c r="I56" s="91">
        <v>0.24572857006364449</v>
      </c>
      <c r="J56" s="91">
        <f t="shared" si="0"/>
        <v>0.86674399190528517</v>
      </c>
      <c r="K56" s="90">
        <f t="shared" si="3"/>
        <v>0.58757474093266604</v>
      </c>
      <c r="L56" s="90">
        <f t="shared" si="3"/>
        <v>1.2785524890185826</v>
      </c>
      <c r="M56" s="92"/>
      <c r="N56" s="93"/>
      <c r="O56" s="91"/>
      <c r="P56" s="94"/>
      <c r="Q56" s="89"/>
      <c r="R56" s="91"/>
      <c r="S56" s="95"/>
      <c r="T56" s="96"/>
    </row>
    <row r="57" spans="1:20" x14ac:dyDescent="0.3">
      <c r="A57" s="97"/>
      <c r="B57" s="98"/>
      <c r="C57" s="98"/>
      <c r="D57" s="99">
        <v>0.14301162619149313</v>
      </c>
      <c r="E57" s="100">
        <v>0.214518365508227</v>
      </c>
      <c r="F57" s="101">
        <v>10.0167597858775</v>
      </c>
      <c r="G57" s="101">
        <v>0.52004646047072201</v>
      </c>
      <c r="H57" s="101">
        <v>-0.24572857006364449</v>
      </c>
      <c r="I57" s="101">
        <v>0.53175182244663077</v>
      </c>
      <c r="J57" s="101">
        <f t="shared" si="0"/>
        <v>1.1537432152275902</v>
      </c>
      <c r="K57" s="100">
        <f t="shared" si="3"/>
        <v>0.78213449083158126</v>
      </c>
      <c r="L57" s="100">
        <f t="shared" si="3"/>
        <v>1.7019111448063362</v>
      </c>
      <c r="M57" s="102">
        <v>151.78319584987395</v>
      </c>
      <c r="N57" s="103">
        <v>151.78319585</v>
      </c>
      <c r="O57" s="101">
        <v>0.78652835286544998</v>
      </c>
      <c r="P57" s="104">
        <v>1.69240358829631</v>
      </c>
      <c r="Q57" s="99">
        <f>O57-K57</f>
        <v>4.3938620338687118E-3</v>
      </c>
      <c r="R57" s="101">
        <f>P57-L57</f>
        <v>-9.507556510026216E-3</v>
      </c>
      <c r="S57" s="105">
        <f t="shared" ref="S57" si="16">N57-M57</f>
        <v>1.2605028132384177E-10</v>
      </c>
      <c r="T57" s="106" t="s">
        <v>50</v>
      </c>
    </row>
    <row r="58" spans="1:20" x14ac:dyDescent="0.3">
      <c r="A58" s="87" t="s">
        <v>24</v>
      </c>
      <c r="B58" s="88" t="s">
        <v>91</v>
      </c>
      <c r="C58" s="88">
        <v>48</v>
      </c>
      <c r="D58" s="89">
        <v>2.4508026531514213E-2</v>
      </c>
      <c r="E58" s="90">
        <v>9.6654366400451761E-2</v>
      </c>
      <c r="F58" s="91">
        <v>45.41387968645035</v>
      </c>
      <c r="G58" s="91">
        <v>0.80097717789496592</v>
      </c>
      <c r="H58" s="91">
        <v>-0.13778487819546573</v>
      </c>
      <c r="I58" s="91">
        <v>0.18680093125849415</v>
      </c>
      <c r="J58" s="91">
        <f t="shared" si="0"/>
        <v>1.0248108167505037</v>
      </c>
      <c r="K58" s="90">
        <f t="shared" si="3"/>
        <v>0.87128610422582686</v>
      </c>
      <c r="L58" s="90">
        <f t="shared" si="3"/>
        <v>1.2053873062304981</v>
      </c>
      <c r="M58" s="92"/>
      <c r="N58" s="93"/>
      <c r="O58" s="91"/>
      <c r="P58" s="94"/>
      <c r="Q58" s="89"/>
      <c r="R58" s="91"/>
      <c r="S58" s="95"/>
      <c r="T58" s="96"/>
    </row>
    <row r="59" spans="1:20" x14ac:dyDescent="0.3">
      <c r="A59" s="97"/>
      <c r="B59" s="98"/>
      <c r="C59" s="98"/>
      <c r="D59" s="99">
        <v>-2.4508026531514213E-2</v>
      </c>
      <c r="E59" s="100">
        <v>9.6654366400451761E-2</v>
      </c>
      <c r="F59" s="101">
        <v>45.41387968645035</v>
      </c>
      <c r="G59" s="101">
        <v>0.80097717789496592</v>
      </c>
      <c r="H59" s="101">
        <v>-0.18680093125849415</v>
      </c>
      <c r="I59" s="101">
        <v>0.13778487819546573</v>
      </c>
      <c r="J59" s="101">
        <f t="shared" si="0"/>
        <v>0.97578985667893858</v>
      </c>
      <c r="K59" s="100">
        <f t="shared" si="3"/>
        <v>0.82960886914199572</v>
      </c>
      <c r="L59" s="100">
        <f t="shared" si="3"/>
        <v>1.1477286222629943</v>
      </c>
      <c r="M59" s="102">
        <v>237.07677281417895</v>
      </c>
      <c r="N59" s="103">
        <v>237.07672185000001</v>
      </c>
      <c r="O59" s="101">
        <v>0.82964484016764195</v>
      </c>
      <c r="P59" s="104">
        <v>1.1476788600349801</v>
      </c>
      <c r="Q59" s="99">
        <f>O59-K59</f>
        <v>3.5971025646230892E-5</v>
      </c>
      <c r="R59" s="101">
        <f>P59-L59</f>
        <v>-4.9762228014227361E-5</v>
      </c>
      <c r="S59" s="105">
        <f>N59-M59</f>
        <v>-5.0964178939238991E-5</v>
      </c>
      <c r="T59" s="106" t="s">
        <v>49</v>
      </c>
    </row>
    <row r="60" spans="1:20" x14ac:dyDescent="0.3">
      <c r="A60" s="87" t="s">
        <v>23</v>
      </c>
      <c r="B60" s="88" t="s">
        <v>92</v>
      </c>
      <c r="C60" s="88">
        <v>48</v>
      </c>
      <c r="D60" s="89">
        <v>-7.8122526440688095E-2</v>
      </c>
      <c r="E60" s="90">
        <v>0.10112313886527693</v>
      </c>
      <c r="F60" s="91">
        <v>61.408805853444065</v>
      </c>
      <c r="G60" s="91">
        <v>0.4427529455244521</v>
      </c>
      <c r="H60" s="91">
        <v>-0.24700302615565892</v>
      </c>
      <c r="I60" s="91">
        <v>9.0757973274282727E-2</v>
      </c>
      <c r="J60" s="91">
        <f t="shared" si="0"/>
        <v>0.92485110088742817</v>
      </c>
      <c r="K60" s="90">
        <f t="shared" si="3"/>
        <v>0.781138329681623</v>
      </c>
      <c r="L60" s="90">
        <f t="shared" si="3"/>
        <v>1.0950039529635065</v>
      </c>
      <c r="M60" s="92"/>
      <c r="N60" s="93"/>
      <c r="O60" s="91"/>
      <c r="P60" s="94"/>
      <c r="Q60" s="89"/>
      <c r="R60" s="91"/>
      <c r="S60" s="95"/>
      <c r="T60" s="96"/>
    </row>
    <row r="61" spans="1:20" x14ac:dyDescent="0.3">
      <c r="A61" s="97"/>
      <c r="B61" s="98"/>
      <c r="C61" s="98"/>
      <c r="D61" s="99">
        <v>7.8122526440688095E-2</v>
      </c>
      <c r="E61" s="100">
        <v>0.10112313886527693</v>
      </c>
      <c r="F61" s="101">
        <v>61.408805853444065</v>
      </c>
      <c r="G61" s="101">
        <v>0.4427529455244521</v>
      </c>
      <c r="H61" s="101">
        <v>-9.0757973274282727E-2</v>
      </c>
      <c r="I61" s="101">
        <v>0.24700302615565892</v>
      </c>
      <c r="J61" s="101">
        <f t="shared" si="0"/>
        <v>1.0812551328970292</v>
      </c>
      <c r="K61" s="100">
        <f t="shared" si="3"/>
        <v>0.91323871232940412</v>
      </c>
      <c r="L61" s="100">
        <f t="shared" si="3"/>
        <v>1.2801829868053982</v>
      </c>
      <c r="M61" s="102">
        <v>234.10311398291742</v>
      </c>
      <c r="N61" s="103">
        <v>232.55722965999999</v>
      </c>
      <c r="O61" s="101">
        <v>0.90656475483436005</v>
      </c>
      <c r="P61" s="104">
        <v>1.30538539805178</v>
      </c>
      <c r="Q61" s="99">
        <f>O61-K61</f>
        <v>-6.6739574950440694E-3</v>
      </c>
      <c r="R61" s="101">
        <f>P61-L61</f>
        <v>2.5202411246381784E-2</v>
      </c>
      <c r="S61" s="105">
        <f>N61-M61</f>
        <v>-1.5458843229174306</v>
      </c>
      <c r="T61" s="106" t="s">
        <v>49</v>
      </c>
    </row>
    <row r="62" spans="1:20" x14ac:dyDescent="0.3">
      <c r="A62" s="15" t="s">
        <v>31</v>
      </c>
      <c r="B62" s="85" t="s">
        <v>82</v>
      </c>
      <c r="C62" s="85">
        <v>36</v>
      </c>
      <c r="D62" s="16">
        <v>0.16135861129889417</v>
      </c>
      <c r="E62" s="17">
        <v>0.17031927155418392</v>
      </c>
      <c r="F62" s="18">
        <v>34.000000000048978</v>
      </c>
      <c r="G62" s="18">
        <v>0.35012584043014194</v>
      </c>
      <c r="H62" s="18">
        <v>-0.12663837609781342</v>
      </c>
      <c r="I62" s="18">
        <v>0.44935559869560177</v>
      </c>
      <c r="J62" s="18">
        <f t="shared" si="0"/>
        <v>1.1751062996588149</v>
      </c>
      <c r="K62" s="17">
        <f t="shared" si="3"/>
        <v>0.88105222453915533</v>
      </c>
      <c r="L62" s="17">
        <f t="shared" si="3"/>
        <v>1.5673018886254049</v>
      </c>
      <c r="M62" s="19"/>
      <c r="N62" s="20"/>
      <c r="O62" s="18"/>
      <c r="P62" s="21"/>
      <c r="Q62" s="16"/>
      <c r="R62" s="18"/>
      <c r="S62" s="22"/>
      <c r="T62" s="23"/>
    </row>
    <row r="63" spans="1:20" x14ac:dyDescent="0.3">
      <c r="A63" s="24"/>
      <c r="B63" s="86"/>
      <c r="C63" s="86"/>
      <c r="D63" s="25">
        <v>-0.16135861129889417</v>
      </c>
      <c r="E63" s="26">
        <v>0.17031927155418392</v>
      </c>
      <c r="F63" s="27">
        <v>34.000000000048978</v>
      </c>
      <c r="G63" s="27">
        <v>0.35012584043014194</v>
      </c>
      <c r="H63" s="27">
        <v>-0.44935559869560177</v>
      </c>
      <c r="I63" s="27">
        <v>0.12663837609781342</v>
      </c>
      <c r="J63" s="27">
        <f t="shared" si="0"/>
        <v>0.85098684288420889</v>
      </c>
      <c r="K63" s="26">
        <f t="shared" si="3"/>
        <v>0.63803917245135566</v>
      </c>
      <c r="L63" s="26">
        <f t="shared" si="3"/>
        <v>1.135006498080249</v>
      </c>
      <c r="M63" s="28">
        <v>252.04490594415657</v>
      </c>
      <c r="N63" s="29">
        <v>252.044905944156</v>
      </c>
      <c r="O63" s="27">
        <v>0.63803900000000002</v>
      </c>
      <c r="P63" s="30">
        <v>1.135006</v>
      </c>
      <c r="Q63" s="25">
        <f>O63-K63</f>
        <v>-1.7245135564003533E-7</v>
      </c>
      <c r="R63" s="27">
        <f>P63-L63</f>
        <v>-4.980802490450742E-7</v>
      </c>
      <c r="S63" s="31">
        <f>N63-M63</f>
        <v>-5.6843418860808015E-13</v>
      </c>
      <c r="T63" s="32" t="s">
        <v>51</v>
      </c>
    </row>
    <row r="64" spans="1:20" x14ac:dyDescent="0.3">
      <c r="A64" s="15" t="s">
        <v>32</v>
      </c>
      <c r="B64" s="85" t="s">
        <v>88</v>
      </c>
      <c r="C64" s="85">
        <v>36</v>
      </c>
      <c r="D64" s="16">
        <v>-5.0324196334451829E-2</v>
      </c>
      <c r="E64" s="17">
        <v>0.12232022476107844</v>
      </c>
      <c r="F64" s="18">
        <v>33.077099106806372</v>
      </c>
      <c r="G64" s="18">
        <v>0.68342297963893384</v>
      </c>
      <c r="H64" s="18">
        <v>-0.25732015801735708</v>
      </c>
      <c r="I64" s="18">
        <v>0.15667176534845345</v>
      </c>
      <c r="J64" s="18">
        <f t="shared" si="0"/>
        <v>0.95092108939132491</v>
      </c>
      <c r="K64" s="17">
        <f t="shared" si="3"/>
        <v>0.77312065336278146</v>
      </c>
      <c r="L64" s="17">
        <f t="shared" si="3"/>
        <v>1.1696116438178643</v>
      </c>
      <c r="M64" s="19"/>
      <c r="N64" s="20"/>
      <c r="O64" s="18"/>
      <c r="P64" s="21"/>
      <c r="Q64" s="16"/>
      <c r="R64" s="18"/>
      <c r="S64" s="22"/>
      <c r="T64" s="23"/>
    </row>
    <row r="65" spans="1:20" x14ac:dyDescent="0.3">
      <c r="A65" s="24"/>
      <c r="B65" s="86"/>
      <c r="C65" s="86"/>
      <c r="D65" s="25">
        <v>5.0324196334451829E-2</v>
      </c>
      <c r="E65" s="26">
        <v>0.12232022476107844</v>
      </c>
      <c r="F65" s="27">
        <v>33.077099106806372</v>
      </c>
      <c r="G65" s="27">
        <v>0.68342297963893384</v>
      </c>
      <c r="H65" s="27">
        <v>-0.15667176534845345</v>
      </c>
      <c r="I65" s="27">
        <v>0.25732015801735708</v>
      </c>
      <c r="J65" s="27">
        <f t="shared" si="0"/>
        <v>1.0516119698639663</v>
      </c>
      <c r="K65" s="26">
        <f t="shared" si="3"/>
        <v>0.85498464835369159</v>
      </c>
      <c r="L65" s="26">
        <f t="shared" si="3"/>
        <v>1.2934591717998731</v>
      </c>
      <c r="M65" s="28">
        <v>140.1071490868236</v>
      </c>
      <c r="N65" s="29">
        <v>140.10714908682399</v>
      </c>
      <c r="O65" s="27">
        <v>0.85498499999999999</v>
      </c>
      <c r="P65" s="30">
        <v>1.2934589999999999</v>
      </c>
      <c r="Q65" s="25">
        <f>O65-K65</f>
        <v>3.5164630840522904E-7</v>
      </c>
      <c r="R65" s="27">
        <f>P65-L65</f>
        <v>-1.7179987321647161E-7</v>
      </c>
      <c r="S65" s="31">
        <f>N65-M65</f>
        <v>3.979039320256561E-13</v>
      </c>
      <c r="T65" s="32" t="s">
        <v>51</v>
      </c>
    </row>
    <row r="66" spans="1:20" x14ac:dyDescent="0.3">
      <c r="A66" s="87" t="s">
        <v>80</v>
      </c>
      <c r="B66" s="88" t="s">
        <v>89</v>
      </c>
      <c r="C66" s="88">
        <v>24</v>
      </c>
      <c r="D66" s="89">
        <v>-4.1158564242973865E-2</v>
      </c>
      <c r="E66" s="90">
        <v>0.13798113366650577</v>
      </c>
      <c r="F66" s="91">
        <v>18.894473626418574</v>
      </c>
      <c r="G66" s="91">
        <v>0.76873640981482216</v>
      </c>
      <c r="H66" s="91">
        <v>-0.27981449734706815</v>
      </c>
      <c r="I66" s="91">
        <v>0.19749736886112043</v>
      </c>
      <c r="J66" s="91">
        <f t="shared" si="0"/>
        <v>0.95967694743409593</v>
      </c>
      <c r="K66" s="90">
        <f t="shared" si="3"/>
        <v>0.75592395434933801</v>
      </c>
      <c r="L66" s="90">
        <f t="shared" si="3"/>
        <v>1.2183498593177382</v>
      </c>
      <c r="M66" s="92"/>
      <c r="N66" s="93"/>
      <c r="O66" s="91"/>
      <c r="P66" s="94"/>
      <c r="Q66" s="89"/>
      <c r="R66" s="91"/>
      <c r="S66" s="95"/>
      <c r="T66" s="96"/>
    </row>
    <row r="67" spans="1:20" x14ac:dyDescent="0.3">
      <c r="A67" s="97"/>
      <c r="B67" s="98"/>
      <c r="C67" s="98"/>
      <c r="D67" s="99">
        <v>4.1158564242973865E-2</v>
      </c>
      <c r="E67" s="100">
        <v>0.13798113366650577</v>
      </c>
      <c r="F67" s="101">
        <v>18.894473626418574</v>
      </c>
      <c r="G67" s="101">
        <v>0.76873640981482216</v>
      </c>
      <c r="H67" s="101">
        <v>-0.19749736886112043</v>
      </c>
      <c r="I67" s="101">
        <v>0.27981449734706815</v>
      </c>
      <c r="J67" s="101">
        <f t="shared" ref="J67:J79" si="17">EXP(D67)</f>
        <v>1.0420173191340238</v>
      </c>
      <c r="K67" s="100">
        <f t="shared" si="3"/>
        <v>0.82078230021710541</v>
      </c>
      <c r="L67" s="100">
        <f t="shared" si="3"/>
        <v>1.3228843910109325</v>
      </c>
      <c r="M67" s="102">
        <v>140.37671499958702</v>
      </c>
      <c r="N67" s="103">
        <v>140.376714999586</v>
      </c>
      <c r="O67" s="101">
        <v>0.82083038720866297</v>
      </c>
      <c r="P67" s="104">
        <v>1.3228068920153599</v>
      </c>
      <c r="Q67" s="99">
        <f>O67-K68</f>
        <v>0.82083038720866297</v>
      </c>
      <c r="R67" s="101">
        <f>P67-L68</f>
        <v>1.3228068920153599</v>
      </c>
      <c r="S67" s="105">
        <f>N67-M67</f>
        <v>-1.0231815394945443E-12</v>
      </c>
      <c r="T67" s="106" t="s">
        <v>50</v>
      </c>
    </row>
    <row r="68" spans="1:20" x14ac:dyDescent="0.3">
      <c r="A68" s="15" t="s">
        <v>81</v>
      </c>
      <c r="B68" s="85" t="s">
        <v>82</v>
      </c>
      <c r="C68" s="85">
        <v>128</v>
      </c>
      <c r="D68" s="16">
        <v>0.36899999999999999</v>
      </c>
      <c r="E68" s="17">
        <v>6.6935074123329899E-2</v>
      </c>
      <c r="F68" s="18">
        <v>126.00000000000017</v>
      </c>
      <c r="G68" s="18">
        <v>1.9288102763325058E-7</v>
      </c>
      <c r="H68" s="18">
        <v>0.25795969726118162</v>
      </c>
      <c r="I68" s="18">
        <v>0.47978748369046675</v>
      </c>
      <c r="J68" s="18">
        <f t="shared" si="17"/>
        <v>1.4462876036747396</v>
      </c>
      <c r="K68" s="17"/>
      <c r="L68" s="17"/>
      <c r="M68" s="19"/>
      <c r="N68" s="20"/>
      <c r="O68" s="18"/>
      <c r="P68" s="21"/>
      <c r="Q68" s="16"/>
      <c r="R68" s="18"/>
      <c r="S68" s="22"/>
      <c r="T68" s="23"/>
    </row>
    <row r="69" spans="1:20" x14ac:dyDescent="0.3">
      <c r="A69" s="24"/>
      <c r="B69" s="86"/>
      <c r="C69" s="86"/>
      <c r="D69" s="25">
        <v>-0.36899999999999999</v>
      </c>
      <c r="E69" s="26">
        <v>6.6935074123329899E-2</v>
      </c>
      <c r="F69" s="27">
        <v>126.00000000000017</v>
      </c>
      <c r="G69" s="27">
        <v>1.9288102763325058E-7</v>
      </c>
      <c r="H69" s="27">
        <v>-0.47978748369046675</v>
      </c>
      <c r="I69" s="27">
        <v>-0.25795969726118162</v>
      </c>
      <c r="J69" s="27">
        <f t="shared" si="17"/>
        <v>0.69142541045030848</v>
      </c>
      <c r="K69" s="26">
        <f t="shared" si="3"/>
        <v>0.61891490734307131</v>
      </c>
      <c r="L69" s="26">
        <f t="shared" si="3"/>
        <v>0.77262637043825577</v>
      </c>
      <c r="M69" s="28">
        <v>899.04467181418704</v>
      </c>
      <c r="N69" s="29">
        <v>899.04467181418499</v>
      </c>
      <c r="O69" s="27">
        <v>0.61891490734306598</v>
      </c>
      <c r="P69" s="30">
        <v>0.77262637043825499</v>
      </c>
      <c r="Q69" s="25">
        <f t="shared" ref="Q69:R75" si="18">O69-K69</f>
        <v>-5.3290705182007514E-15</v>
      </c>
      <c r="R69" s="27">
        <f t="shared" si="18"/>
        <v>0</v>
      </c>
      <c r="S69" s="31">
        <f t="shared" ref="S69:S75" si="19">N69-M69</f>
        <v>-2.0463630789890885E-12</v>
      </c>
      <c r="T69" s="32" t="s">
        <v>51</v>
      </c>
    </row>
    <row r="70" spans="1:20" x14ac:dyDescent="0.3">
      <c r="A70" s="15" t="s">
        <v>94</v>
      </c>
      <c r="B70" s="85" t="s">
        <v>88</v>
      </c>
      <c r="C70" s="85">
        <v>128</v>
      </c>
      <c r="D70" s="16">
        <v>-0.26600000000000001</v>
      </c>
      <c r="E70" s="17">
        <v>5.6990250555550764E-2</v>
      </c>
      <c r="F70" s="18">
        <v>141.65323017175328</v>
      </c>
      <c r="G70" s="18">
        <v>7.1269302088955237E-6</v>
      </c>
      <c r="H70" s="18">
        <v>-0.36011221314003189</v>
      </c>
      <c r="I70" s="18">
        <v>-0.1713967730912353</v>
      </c>
      <c r="J70" s="18">
        <f t="shared" si="17"/>
        <v>0.76643912750101917</v>
      </c>
      <c r="K70" s="17"/>
      <c r="L70" s="17"/>
      <c r="M70" s="19"/>
      <c r="N70" s="20"/>
      <c r="O70" s="18"/>
      <c r="P70" s="21"/>
      <c r="Q70" s="16"/>
      <c r="R70" s="18"/>
      <c r="S70" s="22"/>
      <c r="T70" s="23"/>
    </row>
    <row r="71" spans="1:20" x14ac:dyDescent="0.3">
      <c r="A71" s="24"/>
      <c r="B71" s="86"/>
      <c r="C71" s="86"/>
      <c r="D71" s="25">
        <v>0.26600000000000001</v>
      </c>
      <c r="E71" s="26">
        <v>5.6990250555550764E-2</v>
      </c>
      <c r="F71" s="27">
        <v>141.65323017175328</v>
      </c>
      <c r="G71" s="27">
        <v>7.1269302088955237E-6</v>
      </c>
      <c r="H71" s="27">
        <v>0.1713967730912353</v>
      </c>
      <c r="I71" s="27">
        <v>0.36011221314003189</v>
      </c>
      <c r="J71" s="27">
        <f t="shared" si="17"/>
        <v>1.304735058686928</v>
      </c>
      <c r="K71" s="26">
        <f t="shared" si="3"/>
        <v>1.1869616100302349</v>
      </c>
      <c r="L71" s="26">
        <f t="shared" si="3"/>
        <v>1.4334902619790764</v>
      </c>
      <c r="M71" s="28">
        <v>614.34073875285605</v>
      </c>
      <c r="N71" s="29">
        <v>614.34073875286197</v>
      </c>
      <c r="O71" s="27">
        <v>1.1869616159723699</v>
      </c>
      <c r="P71" s="30">
        <v>1.4334902548027599</v>
      </c>
      <c r="Q71" s="25">
        <f t="shared" si="18"/>
        <v>5.9421350062649481E-9</v>
      </c>
      <c r="R71" s="27">
        <f t="shared" si="18"/>
        <v>-7.1763164299909477E-9</v>
      </c>
      <c r="S71" s="31">
        <f t="shared" si="19"/>
        <v>5.9117155615240335E-12</v>
      </c>
      <c r="T71" s="32" t="s">
        <v>51</v>
      </c>
    </row>
    <row r="72" spans="1:20" x14ac:dyDescent="0.3">
      <c r="A72" s="15" t="s">
        <v>95</v>
      </c>
      <c r="B72" s="85" t="s">
        <v>82</v>
      </c>
      <c r="C72" s="85">
        <v>512</v>
      </c>
      <c r="D72" s="16">
        <v>0.311</v>
      </c>
      <c r="E72" s="17">
        <v>2.9930530863424419E-2</v>
      </c>
      <c r="F72" s="18">
        <v>510.00000000849747</v>
      </c>
      <c r="G72" s="18">
        <v>4.6984863987645706E-23</v>
      </c>
      <c r="H72" s="18">
        <v>0.26156045697708297</v>
      </c>
      <c r="I72" s="18">
        <v>0.36020232061131618</v>
      </c>
      <c r="J72" s="18">
        <f t="shared" si="17"/>
        <v>1.3647892211861614</v>
      </c>
      <c r="K72" s="17"/>
      <c r="L72" s="17"/>
      <c r="M72" s="19"/>
      <c r="N72" s="20"/>
      <c r="O72" s="18"/>
      <c r="P72" s="21"/>
      <c r="Q72" s="16"/>
      <c r="R72" s="18"/>
      <c r="S72" s="22"/>
      <c r="T72" s="23"/>
    </row>
    <row r="73" spans="1:20" x14ac:dyDescent="0.3">
      <c r="A73" s="24"/>
      <c r="B73" s="86"/>
      <c r="C73" s="86"/>
      <c r="D73" s="25">
        <v>-0.311</v>
      </c>
      <c r="E73" s="26">
        <v>2.9930530863424419E-2</v>
      </c>
      <c r="F73" s="27">
        <v>510.00000000849747</v>
      </c>
      <c r="G73" s="27">
        <v>4.6984863987645706E-23</v>
      </c>
      <c r="H73" s="27">
        <v>-0.36020232061131618</v>
      </c>
      <c r="I73" s="27">
        <v>-0.26156045697708297</v>
      </c>
      <c r="J73" s="27">
        <f t="shared" si="17"/>
        <v>0.73271387586933245</v>
      </c>
      <c r="K73" s="26">
        <f t="shared" si="3"/>
        <v>0.69753518604848885</v>
      </c>
      <c r="L73" s="26">
        <f t="shared" si="3"/>
        <v>0.76984933125401833</v>
      </c>
      <c r="M73" s="28">
        <v>3495.5800392009814</v>
      </c>
      <c r="N73" s="29">
        <v>3495.5800392009101</v>
      </c>
      <c r="O73" s="27">
        <v>0.69753518604848597</v>
      </c>
      <c r="P73" s="30">
        <v>0.76984933125402299</v>
      </c>
      <c r="Q73" s="25">
        <f t="shared" si="18"/>
        <v>-2.886579864025407E-15</v>
      </c>
      <c r="R73" s="27">
        <f t="shared" si="18"/>
        <v>4.6629367034256575E-15</v>
      </c>
      <c r="S73" s="31">
        <f t="shared" si="19"/>
        <v>-7.1395334089174867E-11</v>
      </c>
      <c r="T73" s="32" t="s">
        <v>51</v>
      </c>
    </row>
    <row r="74" spans="1:20" x14ac:dyDescent="0.3">
      <c r="A74" s="15" t="s">
        <v>96</v>
      </c>
      <c r="B74" s="85" t="s">
        <v>88</v>
      </c>
      <c r="C74" s="85">
        <v>512</v>
      </c>
      <c r="D74" s="16">
        <v>-0.35699999999999998</v>
      </c>
      <c r="E74" s="17">
        <v>2.9189547292832383E-2</v>
      </c>
      <c r="F74" s="18">
        <v>588.66971683645784</v>
      </c>
      <c r="G74" s="18">
        <v>9.2573656813030066E-31</v>
      </c>
      <c r="H74" s="18">
        <v>-0.4047542884158094</v>
      </c>
      <c r="I74" s="18">
        <v>-0.3085778693631761</v>
      </c>
      <c r="J74" s="18">
        <f t="shared" si="17"/>
        <v>0.69977249773461103</v>
      </c>
      <c r="K74" s="17"/>
      <c r="L74" s="17"/>
      <c r="M74" s="19"/>
      <c r="N74" s="20"/>
      <c r="O74" s="18"/>
      <c r="P74" s="21"/>
      <c r="Q74" s="16"/>
      <c r="R74" s="18"/>
      <c r="S74" s="22"/>
      <c r="T74" s="23"/>
    </row>
    <row r="75" spans="1:20" x14ac:dyDescent="0.3">
      <c r="A75" s="24"/>
      <c r="B75" s="86"/>
      <c r="C75" s="86"/>
      <c r="D75" s="25">
        <v>0.35699999999999998</v>
      </c>
      <c r="E75" s="26">
        <v>2.9189547292832383E-2</v>
      </c>
      <c r="F75" s="27">
        <v>588.66971683645784</v>
      </c>
      <c r="G75" s="27">
        <v>9.2573656813030066E-31</v>
      </c>
      <c r="H75" s="27">
        <v>0.3085778693631761</v>
      </c>
      <c r="I75" s="27">
        <v>0.4047542884158094</v>
      </c>
      <c r="J75" s="27">
        <f t="shared" si="17"/>
        <v>1.429035869853877</v>
      </c>
      <c r="K75" s="26">
        <f t="shared" si="3"/>
        <v>1.3614875235863513</v>
      </c>
      <c r="L75" s="26">
        <f t="shared" si="3"/>
        <v>1.4989341493201718</v>
      </c>
      <c r="M75" s="28">
        <v>2540.2961802671553</v>
      </c>
      <c r="N75" s="29">
        <v>2540.2961802669001</v>
      </c>
      <c r="O75" s="27">
        <v>1.36148753393535</v>
      </c>
      <c r="P75" s="30">
        <v>1.4989341379265</v>
      </c>
      <c r="Q75" s="25">
        <f t="shared" si="18"/>
        <v>1.0348998769060813E-8</v>
      </c>
      <c r="R75" s="27">
        <f t="shared" si="18"/>
        <v>-1.1393671783821446E-8</v>
      </c>
      <c r="S75" s="31">
        <f t="shared" si="19"/>
        <v>-2.5511326384730637E-10</v>
      </c>
      <c r="T75" s="32" t="s">
        <v>51</v>
      </c>
    </row>
    <row r="76" spans="1:20" x14ac:dyDescent="0.3">
      <c r="A76" s="87" t="s">
        <v>97</v>
      </c>
      <c r="B76" s="88" t="s">
        <v>82</v>
      </c>
      <c r="C76" s="88">
        <v>1024</v>
      </c>
      <c r="D76" s="89">
        <v>9.7000000000000003E-2</v>
      </c>
      <c r="E76" s="90">
        <v>2.3952859494038532E-2</v>
      </c>
      <c r="F76" s="91">
        <v>1535.2883588601971</v>
      </c>
      <c r="G76" s="91">
        <v>5.1389687142381256E-5</v>
      </c>
      <c r="H76" s="91">
        <v>5.7842982993323681E-2</v>
      </c>
      <c r="I76" s="91">
        <v>0.1366884537837178</v>
      </c>
      <c r="J76" s="91">
        <f t="shared" si="17"/>
        <v>1.1018603736210106</v>
      </c>
      <c r="K76" s="90"/>
      <c r="L76" s="90"/>
      <c r="M76" s="92"/>
      <c r="N76" s="93"/>
      <c r="O76" s="91"/>
      <c r="P76" s="94"/>
      <c r="Q76" s="89"/>
      <c r="R76" s="91"/>
      <c r="S76" s="95"/>
      <c r="T76" s="96"/>
    </row>
    <row r="77" spans="1:20" x14ac:dyDescent="0.3">
      <c r="A77" s="97"/>
      <c r="B77" s="98"/>
      <c r="C77" s="98"/>
      <c r="D77" s="99">
        <v>-9.7000000000000003E-2</v>
      </c>
      <c r="E77" s="100">
        <v>2.3952859494038532E-2</v>
      </c>
      <c r="F77" s="101">
        <v>1535.2883588601971</v>
      </c>
      <c r="G77" s="101">
        <v>5.1389687142381256E-5</v>
      </c>
      <c r="H77" s="101">
        <v>-0.1366884537837178</v>
      </c>
      <c r="I77" s="101">
        <v>-5.7842982993323681E-2</v>
      </c>
      <c r="J77" s="101">
        <f t="shared" si="17"/>
        <v>0.9075560061332727</v>
      </c>
      <c r="K77" s="100">
        <f t="shared" si="3"/>
        <v>0.87224192747833718</v>
      </c>
      <c r="L77" s="100">
        <f t="shared" si="3"/>
        <v>0.94379812816003772</v>
      </c>
      <c r="M77" s="102">
        <v>4121.7831147743618</v>
      </c>
      <c r="N77" s="103">
        <v>4032.9198199204702</v>
      </c>
      <c r="O77" s="101">
        <v>0.86872143921943701</v>
      </c>
      <c r="P77" s="104">
        <v>0.93747201965488602</v>
      </c>
      <c r="Q77" s="99">
        <f t="shared" ref="Q77:R79" si="20">O77-K77</f>
        <v>-3.5204882589001674E-3</v>
      </c>
      <c r="R77" s="101">
        <f t="shared" si="20"/>
        <v>-6.3261085051516952E-3</v>
      </c>
      <c r="S77" s="105">
        <f t="shared" ref="S77:S79" si="21">N77-M77</f>
        <v>-88.863294853891603</v>
      </c>
      <c r="T77" s="106" t="s">
        <v>48</v>
      </c>
    </row>
    <row r="78" spans="1:20" x14ac:dyDescent="0.3">
      <c r="A78" s="15" t="s">
        <v>98</v>
      </c>
      <c r="B78" s="85" t="s">
        <v>88</v>
      </c>
      <c r="C78" s="85">
        <v>4096</v>
      </c>
      <c r="D78" s="16">
        <v>0.995</v>
      </c>
      <c r="E78" s="17">
        <v>2.1004168175010343E-2</v>
      </c>
      <c r="F78" s="18">
        <v>5168.3297743349576</v>
      </c>
      <c r="G78" s="18">
        <v>0</v>
      </c>
      <c r="H78" s="18">
        <v>0.9608096622521729</v>
      </c>
      <c r="I78" s="18">
        <v>1.0299196141344606</v>
      </c>
      <c r="J78" s="18">
        <f t="shared" si="17"/>
        <v>2.7047243412794524</v>
      </c>
      <c r="K78" s="17"/>
      <c r="L78" s="17"/>
      <c r="M78" s="19"/>
      <c r="N78" s="20"/>
      <c r="O78" s="18"/>
      <c r="P78" s="21"/>
      <c r="Q78" s="16"/>
      <c r="R78" s="18"/>
      <c r="S78" s="22"/>
      <c r="T78" s="23"/>
    </row>
    <row r="79" spans="1:20" x14ac:dyDescent="0.3">
      <c r="A79" s="24"/>
      <c r="B79" s="86"/>
      <c r="C79" s="86"/>
      <c r="D79" s="25">
        <v>-0.995</v>
      </c>
      <c r="E79" s="26">
        <v>2.1004168175010343E-2</v>
      </c>
      <c r="F79" s="27">
        <v>5168.3297743349576</v>
      </c>
      <c r="G79" s="27">
        <v>0</v>
      </c>
      <c r="H79" s="27">
        <v>-1.0299196141344606</v>
      </c>
      <c r="I79" s="27">
        <v>-0.9608096622521729</v>
      </c>
      <c r="J79" s="27">
        <f t="shared" si="17"/>
        <v>0.36972344454405898</v>
      </c>
      <c r="K79" s="26">
        <f t="shared" si="3"/>
        <v>0.35703566003617659</v>
      </c>
      <c r="L79" s="26">
        <f t="shared" si="3"/>
        <v>0.38258299752813041</v>
      </c>
      <c r="M79" s="28">
        <v>26633.16439718636</v>
      </c>
      <c r="N79" s="29">
        <v>26633.164397198801</v>
      </c>
      <c r="O79" s="27">
        <v>0.357035660070945</v>
      </c>
      <c r="P79" s="30">
        <v>0.38258299749084901</v>
      </c>
      <c r="Q79" s="25">
        <f t="shared" si="20"/>
        <v>3.4768410372976177E-11</v>
      </c>
      <c r="R79" s="27">
        <f t="shared" si="20"/>
        <v>-3.7281400189215219E-11</v>
      </c>
      <c r="S79" s="31">
        <f t="shared" si="21"/>
        <v>1.2441887520253658E-8</v>
      </c>
      <c r="T79" s="32" t="s">
        <v>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B1" workbookViewId="0">
      <selection activeCell="E26" sqref="E26"/>
    </sheetView>
  </sheetViews>
  <sheetFormatPr defaultRowHeight="14.4" x14ac:dyDescent="0.3"/>
  <cols>
    <col min="5" max="5" width="14.33203125" customWidth="1"/>
    <col min="6" max="6" width="18.6640625" customWidth="1"/>
    <col min="7" max="7" width="19" customWidth="1"/>
    <col min="8" max="8" width="13.5546875" customWidth="1"/>
    <col min="9" max="9" width="13.6640625" customWidth="1"/>
    <col min="10" max="10" width="18.44140625" customWidth="1"/>
    <col min="11" max="11" width="18.21875" customWidth="1"/>
    <col min="12" max="12" width="18" customWidth="1"/>
    <col min="13" max="13" width="17.77734375" customWidth="1"/>
    <col min="14" max="14" width="12.33203125" customWidth="1"/>
    <col min="15" max="15" width="11.33203125" customWidth="1"/>
  </cols>
  <sheetData>
    <row r="1" spans="1:15" x14ac:dyDescent="0.3">
      <c r="A1" t="s">
        <v>46</v>
      </c>
      <c r="B1" t="s">
        <v>79</v>
      </c>
      <c r="C1" t="s">
        <v>93</v>
      </c>
      <c r="D1" t="s">
        <v>62</v>
      </c>
      <c r="E1" t="s">
        <v>68</v>
      </c>
      <c r="F1" t="s">
        <v>69</v>
      </c>
      <c r="G1" t="s">
        <v>70</v>
      </c>
      <c r="H1" t="s">
        <v>71</v>
      </c>
      <c r="I1" t="s">
        <v>72</v>
      </c>
      <c r="J1" t="s">
        <v>73</v>
      </c>
      <c r="K1" t="s">
        <v>74</v>
      </c>
      <c r="L1" t="s">
        <v>75</v>
      </c>
      <c r="M1" t="s">
        <v>76</v>
      </c>
      <c r="N1" t="s">
        <v>77</v>
      </c>
      <c r="O1" t="s">
        <v>99</v>
      </c>
    </row>
    <row r="2" spans="1:15" x14ac:dyDescent="0.3">
      <c r="A2" t="s">
        <v>20</v>
      </c>
      <c r="B2" t="s">
        <v>82</v>
      </c>
      <c r="C2">
        <v>24</v>
      </c>
      <c r="D2">
        <v>-1.6579696411075991E-2</v>
      </c>
      <c r="E2">
        <v>0.98355699030483346</v>
      </c>
      <c r="F2">
        <v>0.80018230222979314</v>
      </c>
      <c r="G2">
        <v>1.2089549474935686</v>
      </c>
      <c r="H2">
        <v>164.61336006747746</v>
      </c>
      <c r="I2">
        <v>164.613360067477</v>
      </c>
      <c r="J2">
        <v>0.80018199999999995</v>
      </c>
      <c r="K2">
        <v>1.208955</v>
      </c>
      <c r="L2">
        <v>-3.0222979319205479E-7</v>
      </c>
      <c r="M2">
        <v>5.2506431424959032E-8</v>
      </c>
      <c r="N2">
        <v>-4.5474735088646412E-13</v>
      </c>
      <c r="O2" t="s">
        <v>51</v>
      </c>
    </row>
    <row r="3" spans="1:15" x14ac:dyDescent="0.3">
      <c r="A3" t="s">
        <v>21</v>
      </c>
      <c r="B3" t="s">
        <v>83</v>
      </c>
      <c r="C3">
        <v>24</v>
      </c>
      <c r="D3">
        <v>5.2989647003705377E-2</v>
      </c>
      <c r="E3">
        <v>1.054418728669656</v>
      </c>
      <c r="F3">
        <v>0.87785769916228684</v>
      </c>
      <c r="G3">
        <v>1.2664909773307109</v>
      </c>
      <c r="H3">
        <v>197.20037077620242</v>
      </c>
      <c r="I3">
        <v>197.20037077620199</v>
      </c>
      <c r="J3">
        <v>0.87785800000000003</v>
      </c>
      <c r="K3">
        <v>1.266491</v>
      </c>
      <c r="L3">
        <v>3.0083771318523134E-7</v>
      </c>
      <c r="M3">
        <v>2.2669289112542401E-8</v>
      </c>
      <c r="N3">
        <v>-4.2632564145606011E-13</v>
      </c>
      <c r="O3" t="s">
        <v>51</v>
      </c>
    </row>
    <row r="4" spans="1:15" x14ac:dyDescent="0.3">
      <c r="A4" t="s">
        <v>27</v>
      </c>
      <c r="B4" t="s">
        <v>84</v>
      </c>
      <c r="C4">
        <v>24</v>
      </c>
      <c r="D4">
        <v>-2.5522481805762449E-2</v>
      </c>
      <c r="E4">
        <v>0.97480046344471549</v>
      </c>
      <c r="F4">
        <v>0.83873767621975903</v>
      </c>
      <c r="G4">
        <v>1.1329358039748523</v>
      </c>
      <c r="H4">
        <v>149.25493525435508</v>
      </c>
      <c r="I4">
        <v>149.25493525435499</v>
      </c>
      <c r="J4">
        <v>0.83873799999999998</v>
      </c>
      <c r="K4">
        <v>1.1329359999999999</v>
      </c>
      <c r="L4">
        <v>3.2378024095169877E-7</v>
      </c>
      <c r="M4">
        <v>1.9602514766958734E-7</v>
      </c>
      <c r="N4">
        <v>0</v>
      </c>
      <c r="O4" t="s">
        <v>51</v>
      </c>
    </row>
    <row r="5" spans="1:15" x14ac:dyDescent="0.3">
      <c r="A5" t="s">
        <v>29</v>
      </c>
      <c r="B5" t="s">
        <v>88</v>
      </c>
      <c r="C5">
        <v>24</v>
      </c>
      <c r="D5">
        <v>2.2595027197967788E-2</v>
      </c>
      <c r="E5">
        <v>1.0228522283275214</v>
      </c>
      <c r="F5">
        <v>0.82426601729449167</v>
      </c>
      <c r="G5">
        <v>1.2692828031763714</v>
      </c>
      <c r="H5">
        <v>138.04484576104448</v>
      </c>
      <c r="I5">
        <v>138.044845761044</v>
      </c>
      <c r="J5">
        <v>0.82426600000000005</v>
      </c>
      <c r="K5">
        <v>1.2692829999999999</v>
      </c>
      <c r="L5">
        <v>-1.7294491616581809E-8</v>
      </c>
      <c r="M5">
        <v>1.9682362850659274E-7</v>
      </c>
      <c r="N5">
        <v>-4.8316906031686813E-13</v>
      </c>
      <c r="O5" t="s">
        <v>51</v>
      </c>
    </row>
    <row r="6" spans="1:15" x14ac:dyDescent="0.3">
      <c r="A6" t="s">
        <v>30</v>
      </c>
      <c r="B6" t="s">
        <v>82</v>
      </c>
      <c r="C6">
        <v>48</v>
      </c>
      <c r="D6">
        <v>4.37879347666097E-2</v>
      </c>
      <c r="E6">
        <v>1.0447607739571019</v>
      </c>
      <c r="F6">
        <v>0.92232539448326512</v>
      </c>
      <c r="G6">
        <v>1.1834490097835506</v>
      </c>
      <c r="H6">
        <v>329.76454300481589</v>
      </c>
      <c r="I6">
        <v>329.76454300481498</v>
      </c>
      <c r="J6">
        <v>0.92233726753343404</v>
      </c>
      <c r="K6">
        <v>1.1834337754978199</v>
      </c>
      <c r="L6">
        <v>1.1873050168920152E-5</v>
      </c>
      <c r="M6">
        <v>-1.5234285730691965E-5</v>
      </c>
      <c r="N6">
        <v>-9.0949470177292824E-13</v>
      </c>
      <c r="O6" t="s">
        <v>51</v>
      </c>
    </row>
    <row r="7" spans="1:15" x14ac:dyDescent="0.3">
      <c r="A7" t="s">
        <v>39</v>
      </c>
      <c r="B7" t="s">
        <v>83</v>
      </c>
      <c r="C7">
        <v>48</v>
      </c>
      <c r="D7">
        <v>3.9170041789565159E-2</v>
      </c>
      <c r="E7">
        <v>1.039947303116858</v>
      </c>
      <c r="F7">
        <v>0.91096277849075469</v>
      </c>
      <c r="G7">
        <v>1.1871949313360468</v>
      </c>
      <c r="H7">
        <v>305.21958862123142</v>
      </c>
      <c r="I7">
        <v>305.21958862123103</v>
      </c>
      <c r="J7">
        <v>0.91096731936770003</v>
      </c>
      <c r="K7">
        <v>1.18718901355394</v>
      </c>
      <c r="L7">
        <v>4.5408769453469944E-6</v>
      </c>
      <c r="M7">
        <v>-5.9177821067901704E-6</v>
      </c>
      <c r="N7">
        <v>0</v>
      </c>
      <c r="O7" t="s">
        <v>51</v>
      </c>
    </row>
    <row r="8" spans="1:15" x14ac:dyDescent="0.3">
      <c r="A8" t="s">
        <v>40</v>
      </c>
      <c r="B8" t="s">
        <v>84</v>
      </c>
      <c r="C8">
        <v>48</v>
      </c>
      <c r="D8">
        <v>6.1183318445556599E-2</v>
      </c>
      <c r="E8">
        <v>1.063093781024725</v>
      </c>
      <c r="F8">
        <v>0.93727741010812715</v>
      </c>
      <c r="G8">
        <v>1.2057992383739051</v>
      </c>
      <c r="H8">
        <v>277.97623625126744</v>
      </c>
      <c r="I8">
        <v>277.97623625126698</v>
      </c>
      <c r="J8">
        <v>0.93728286838434105</v>
      </c>
      <c r="K8">
        <v>1.2057922163897901</v>
      </c>
      <c r="L8">
        <v>5.4582762138988272E-6</v>
      </c>
      <c r="M8">
        <v>-7.0219841150631623E-6</v>
      </c>
      <c r="N8">
        <v>-4.5474735088646412E-13</v>
      </c>
      <c r="O8" t="s">
        <v>51</v>
      </c>
    </row>
    <row r="9" spans="1:15" x14ac:dyDescent="0.3">
      <c r="A9" t="s">
        <v>26</v>
      </c>
      <c r="B9" t="s">
        <v>89</v>
      </c>
      <c r="C9">
        <v>48</v>
      </c>
      <c r="D9">
        <v>-8.3267216773226418E-2</v>
      </c>
      <c r="E9">
        <v>0.92010524681214934</v>
      </c>
      <c r="F9">
        <v>0.77547355529231565</v>
      </c>
      <c r="G9">
        <v>1.0917118442448004</v>
      </c>
      <c r="H9">
        <v>255.99536280702637</v>
      </c>
      <c r="I9">
        <v>255.99536280999999</v>
      </c>
      <c r="J9">
        <v>0.77550054228321397</v>
      </c>
      <c r="K9">
        <v>1.09167385327512</v>
      </c>
      <c r="L9">
        <v>2.6986990898314467E-5</v>
      </c>
      <c r="M9">
        <v>-3.7990969680379294E-5</v>
      </c>
      <c r="N9">
        <v>2.9736213491560193E-9</v>
      </c>
      <c r="O9" t="s">
        <v>51</v>
      </c>
    </row>
    <row r="10" spans="1:15" x14ac:dyDescent="0.3">
      <c r="A10" t="s">
        <v>31</v>
      </c>
      <c r="B10" t="s">
        <v>82</v>
      </c>
      <c r="C10">
        <v>36</v>
      </c>
      <c r="D10">
        <v>-0.16135861129889417</v>
      </c>
      <c r="E10">
        <v>0.85098684288420889</v>
      </c>
      <c r="F10">
        <v>0.63803917245135566</v>
      </c>
      <c r="G10">
        <v>1.135006498080249</v>
      </c>
      <c r="H10">
        <v>252.04490594415657</v>
      </c>
      <c r="I10">
        <v>252.044905944156</v>
      </c>
      <c r="J10">
        <v>0.63803900000000002</v>
      </c>
      <c r="K10">
        <v>1.135006</v>
      </c>
      <c r="L10">
        <v>-1.7245135564003533E-7</v>
      </c>
      <c r="M10">
        <v>-4.980802490450742E-7</v>
      </c>
      <c r="N10">
        <v>-5.6843418860808015E-13</v>
      </c>
      <c r="O10" t="s">
        <v>51</v>
      </c>
    </row>
    <row r="11" spans="1:15" x14ac:dyDescent="0.3">
      <c r="A11" t="s">
        <v>32</v>
      </c>
      <c r="B11" t="s">
        <v>88</v>
      </c>
      <c r="C11">
        <v>36</v>
      </c>
      <c r="D11">
        <v>5.0324196334451829E-2</v>
      </c>
      <c r="E11">
        <v>1.0516119698639663</v>
      </c>
      <c r="F11">
        <v>0.85498464835369159</v>
      </c>
      <c r="G11">
        <v>1.2934591717998731</v>
      </c>
      <c r="H11">
        <v>140.1071490868236</v>
      </c>
      <c r="I11">
        <v>140.10714908682399</v>
      </c>
      <c r="J11">
        <v>0.85498499999999999</v>
      </c>
      <c r="K11">
        <v>1.2934589999999999</v>
      </c>
      <c r="L11">
        <v>3.5164630840522904E-7</v>
      </c>
      <c r="M11">
        <v>-1.7179987321647161E-7</v>
      </c>
      <c r="N11">
        <v>3.979039320256561E-13</v>
      </c>
      <c r="O11" t="s">
        <v>51</v>
      </c>
    </row>
    <row r="12" spans="1:15" x14ac:dyDescent="0.3">
      <c r="A12" t="s">
        <v>81</v>
      </c>
      <c r="B12" t="s">
        <v>82</v>
      </c>
      <c r="C12">
        <v>128</v>
      </c>
      <c r="D12">
        <v>-0.36899999999999999</v>
      </c>
      <c r="E12">
        <v>0.69142541045030848</v>
      </c>
      <c r="F12">
        <v>0.61891490734307131</v>
      </c>
      <c r="G12">
        <v>0.77262637043825577</v>
      </c>
      <c r="H12">
        <v>899.04467181418704</v>
      </c>
      <c r="I12">
        <v>899.04467181418499</v>
      </c>
      <c r="J12">
        <v>0.61891490734306598</v>
      </c>
      <c r="K12">
        <v>0.77262637043825499</v>
      </c>
      <c r="L12">
        <v>-5.3290705182007514E-15</v>
      </c>
      <c r="M12">
        <v>0</v>
      </c>
      <c r="N12">
        <v>-2.0463630789890885E-12</v>
      </c>
      <c r="O12" t="s">
        <v>51</v>
      </c>
    </row>
    <row r="13" spans="1:15" x14ac:dyDescent="0.3">
      <c r="A13" t="s">
        <v>94</v>
      </c>
      <c r="B13" t="s">
        <v>88</v>
      </c>
      <c r="C13">
        <v>128</v>
      </c>
      <c r="D13">
        <v>0.26600000000000001</v>
      </c>
      <c r="E13">
        <v>1.304735058686928</v>
      </c>
      <c r="F13">
        <v>1.1869616100302349</v>
      </c>
      <c r="G13">
        <v>1.4334902619790764</v>
      </c>
      <c r="H13">
        <v>614.34073875285605</v>
      </c>
      <c r="I13">
        <v>614.34073875286197</v>
      </c>
      <c r="J13">
        <v>1.1869616159723699</v>
      </c>
      <c r="K13">
        <v>1.4334902548027599</v>
      </c>
      <c r="L13">
        <v>5.9421350062649481E-9</v>
      </c>
      <c r="M13">
        <v>-7.1763164299909477E-9</v>
      </c>
      <c r="N13">
        <v>5.9117155615240335E-12</v>
      </c>
      <c r="O13" t="s">
        <v>51</v>
      </c>
    </row>
    <row r="14" spans="1:15" x14ac:dyDescent="0.3">
      <c r="A14" t="s">
        <v>95</v>
      </c>
      <c r="B14" t="s">
        <v>82</v>
      </c>
      <c r="C14">
        <v>512</v>
      </c>
      <c r="D14">
        <v>-0.311</v>
      </c>
      <c r="E14">
        <v>0.73271387586933245</v>
      </c>
      <c r="F14">
        <v>0.69753518604848885</v>
      </c>
      <c r="G14">
        <v>0.76984933125401833</v>
      </c>
      <c r="H14">
        <v>3495.5800392009814</v>
      </c>
      <c r="I14">
        <v>3495.5800392009101</v>
      </c>
      <c r="J14">
        <v>0.69753518604848597</v>
      </c>
      <c r="K14">
        <v>0.76984933125402299</v>
      </c>
      <c r="L14">
        <v>-2.886579864025407E-15</v>
      </c>
      <c r="M14">
        <v>4.6629367034256575E-15</v>
      </c>
      <c r="N14">
        <v>-7.1395334089174867E-11</v>
      </c>
      <c r="O14" t="s">
        <v>51</v>
      </c>
    </row>
    <row r="15" spans="1:15" x14ac:dyDescent="0.3">
      <c r="A15" t="s">
        <v>96</v>
      </c>
      <c r="B15" t="s">
        <v>88</v>
      </c>
      <c r="C15">
        <v>512</v>
      </c>
      <c r="D15">
        <v>0.35699999999999998</v>
      </c>
      <c r="E15">
        <v>1.429035869853877</v>
      </c>
      <c r="F15">
        <v>1.3614875235863513</v>
      </c>
      <c r="G15">
        <v>1.4989341493201718</v>
      </c>
      <c r="H15">
        <v>2540.2961802671553</v>
      </c>
      <c r="I15">
        <v>2540.2961802669001</v>
      </c>
      <c r="J15">
        <v>1.36148753393535</v>
      </c>
      <c r="K15">
        <v>1.4989341379265</v>
      </c>
      <c r="L15">
        <v>1.0348998769060813E-8</v>
      </c>
      <c r="M15">
        <v>-1.1393671783821446E-8</v>
      </c>
      <c r="N15">
        <v>-2.5511326384730637E-10</v>
      </c>
      <c r="O15" t="s">
        <v>51</v>
      </c>
    </row>
    <row r="16" spans="1:15" x14ac:dyDescent="0.3">
      <c r="A16" t="s">
        <v>97</v>
      </c>
      <c r="B16" t="s">
        <v>82</v>
      </c>
      <c r="C16">
        <v>1024</v>
      </c>
      <c r="D16">
        <v>-9.7000000000000003E-2</v>
      </c>
      <c r="E16">
        <v>0.9075560061332727</v>
      </c>
      <c r="F16">
        <v>0.87224192747833718</v>
      </c>
      <c r="G16">
        <v>0.94379812816003772</v>
      </c>
      <c r="H16">
        <v>4121.7831147743618</v>
      </c>
      <c r="I16">
        <v>4032.9198199204702</v>
      </c>
      <c r="J16">
        <v>0.86872143921943701</v>
      </c>
      <c r="K16">
        <v>0.93747201965488602</v>
      </c>
      <c r="L16">
        <v>-3.5204882589001674E-3</v>
      </c>
      <c r="M16">
        <v>-6.3261085051516952E-3</v>
      </c>
      <c r="N16">
        <v>-88.863294853891603</v>
      </c>
      <c r="O16" t="s">
        <v>48</v>
      </c>
    </row>
    <row r="17" spans="1:15" x14ac:dyDescent="0.3">
      <c r="A17" t="s">
        <v>98</v>
      </c>
      <c r="B17" t="s">
        <v>88</v>
      </c>
      <c r="C17">
        <v>4096</v>
      </c>
      <c r="D17">
        <v>-0.995</v>
      </c>
      <c r="E17">
        <v>0.36972344454405898</v>
      </c>
      <c r="F17">
        <v>0.35703566003617659</v>
      </c>
      <c r="G17">
        <v>0.38258299752813041</v>
      </c>
      <c r="H17">
        <v>26633.16439718636</v>
      </c>
      <c r="I17">
        <v>26633.164397198801</v>
      </c>
      <c r="J17">
        <v>0.357035660070945</v>
      </c>
      <c r="K17">
        <v>0.38258299749084901</v>
      </c>
      <c r="L17">
        <v>3.4768410372976177E-11</v>
      </c>
      <c r="M17">
        <v>-3.7281400189215219E-11</v>
      </c>
      <c r="N17">
        <v>1.2441887520253658E-8</v>
      </c>
      <c r="O17"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Validation</vt:lpstr>
      <vt:lpstr>Headers</vt:lpstr>
      <vt:lpstr>Program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Владимир Арнаутов</dc:creator>
  <cp:lastModifiedBy>Владимир Арнаутов</cp:lastModifiedBy>
  <dcterms:created xsi:type="dcterms:W3CDTF">2019-10-28T15:53:23Z</dcterms:created>
  <dcterms:modified xsi:type="dcterms:W3CDTF">2019-11-26T14:49:54Z</dcterms:modified>
</cp:coreProperties>
</file>