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8" yWindow="36" windowWidth="13380" windowHeight="7704"/>
  </bookViews>
  <sheets>
    <sheet name="Лист1" sheetId="1" r:id="rId1"/>
    <sheet name="Лист2" sheetId="2" r:id="rId2"/>
    <sheet name="Лист3" sheetId="3" r:id="rId3"/>
  </sheets>
  <calcPr calcId="145621"/>
</workbook>
</file>

<file path=xl/calcChain.xml><?xml version="1.0" encoding="utf-8"?>
<calcChain xmlns="http://schemas.openxmlformats.org/spreadsheetml/2006/main">
  <c r="R68" i="1" l="1"/>
  <c r="R66" i="1"/>
  <c r="R64" i="1"/>
  <c r="R62" i="1"/>
  <c r="R60" i="1"/>
  <c r="R58" i="1"/>
  <c r="R56" i="1"/>
  <c r="R54" i="1"/>
  <c r="R52" i="1"/>
  <c r="R50" i="1"/>
  <c r="R48" i="1"/>
  <c r="R46" i="1"/>
  <c r="R44" i="1"/>
  <c r="R42" i="1"/>
  <c r="R40" i="1"/>
  <c r="R38" i="1"/>
  <c r="R36" i="1"/>
  <c r="R34" i="1"/>
  <c r="R32" i="1"/>
  <c r="R30" i="1"/>
  <c r="R28" i="1"/>
  <c r="R24" i="1"/>
  <c r="R26" i="1"/>
  <c r="R22" i="1"/>
  <c r="R20" i="1"/>
  <c r="R18" i="1"/>
  <c r="R16" i="1"/>
  <c r="R14" i="1"/>
  <c r="R12" i="1"/>
  <c r="R10" i="1"/>
  <c r="R6" i="1"/>
  <c r="R8" i="1"/>
  <c r="K35" i="1"/>
  <c r="K36" i="1"/>
  <c r="Q36" i="1" s="1"/>
  <c r="K37" i="1"/>
  <c r="K38" i="1"/>
  <c r="Q38" i="1" s="1"/>
  <c r="K39" i="1"/>
  <c r="K40" i="1"/>
  <c r="Q40" i="1" s="1"/>
  <c r="K41" i="1"/>
  <c r="K42" i="1"/>
  <c r="Q42" i="1" s="1"/>
  <c r="K43" i="1"/>
  <c r="K44" i="1"/>
  <c r="Q44" i="1" s="1"/>
  <c r="K45" i="1"/>
  <c r="K46" i="1"/>
  <c r="Q46" i="1" s="1"/>
  <c r="K47" i="1"/>
  <c r="K48" i="1"/>
  <c r="Q48" i="1" s="1"/>
  <c r="K49" i="1"/>
  <c r="K50" i="1"/>
  <c r="Q50" i="1" s="1"/>
  <c r="K51" i="1"/>
  <c r="K52" i="1"/>
  <c r="Q52" i="1" s="1"/>
  <c r="K53" i="1"/>
  <c r="K54" i="1"/>
  <c r="Q54" i="1" s="1"/>
  <c r="K55" i="1"/>
  <c r="K56" i="1"/>
  <c r="Q56" i="1" s="1"/>
  <c r="K57" i="1"/>
  <c r="K58" i="1"/>
  <c r="Q58" i="1" s="1"/>
  <c r="K59" i="1"/>
  <c r="K60" i="1"/>
  <c r="Q60" i="1" s="1"/>
  <c r="K61" i="1"/>
  <c r="K62" i="1"/>
  <c r="Q62" i="1" s="1"/>
  <c r="K63" i="1"/>
  <c r="K64" i="1"/>
  <c r="Q64" i="1" s="1"/>
  <c r="K65" i="1"/>
  <c r="K66" i="1"/>
  <c r="Q66" i="1" s="1"/>
  <c r="K67" i="1"/>
  <c r="K68" i="1"/>
  <c r="Q68" i="1" s="1"/>
  <c r="J35" i="1"/>
  <c r="J36" i="1"/>
  <c r="P36" i="1" s="1"/>
  <c r="J37" i="1"/>
  <c r="J38" i="1"/>
  <c r="P38" i="1" s="1"/>
  <c r="J39" i="1"/>
  <c r="J40" i="1"/>
  <c r="P40" i="1" s="1"/>
  <c r="J41" i="1"/>
  <c r="J42" i="1"/>
  <c r="P42" i="1" s="1"/>
  <c r="J43" i="1"/>
  <c r="J44" i="1"/>
  <c r="P44" i="1" s="1"/>
  <c r="J45" i="1"/>
  <c r="J46" i="1"/>
  <c r="P46" i="1" s="1"/>
  <c r="J47" i="1"/>
  <c r="J48" i="1"/>
  <c r="P48" i="1" s="1"/>
  <c r="J49" i="1"/>
  <c r="J50" i="1"/>
  <c r="P50" i="1" s="1"/>
  <c r="J51" i="1"/>
  <c r="J52" i="1"/>
  <c r="P52" i="1" s="1"/>
  <c r="J53" i="1"/>
  <c r="J54" i="1"/>
  <c r="P54" i="1" s="1"/>
  <c r="J55" i="1"/>
  <c r="J56" i="1"/>
  <c r="P56" i="1" s="1"/>
  <c r="J57" i="1"/>
  <c r="J58" i="1"/>
  <c r="P58" i="1" s="1"/>
  <c r="J59" i="1"/>
  <c r="J60" i="1"/>
  <c r="P60" i="1" s="1"/>
  <c r="J61" i="1"/>
  <c r="J62" i="1"/>
  <c r="P62" i="1" s="1"/>
  <c r="J63" i="1"/>
  <c r="J64" i="1"/>
  <c r="P64" i="1" s="1"/>
  <c r="J65" i="1"/>
  <c r="J66" i="1"/>
  <c r="P66" i="1" s="1"/>
  <c r="J67" i="1"/>
  <c r="J68" i="1"/>
  <c r="P68" i="1" s="1"/>
  <c r="I49" i="1"/>
  <c r="I50" i="1"/>
  <c r="I51" i="1"/>
  <c r="I52" i="1"/>
  <c r="I53" i="1"/>
  <c r="I54" i="1"/>
  <c r="I55" i="1"/>
  <c r="I56" i="1"/>
  <c r="I45" i="1"/>
  <c r="I46" i="1"/>
  <c r="I47" i="1"/>
  <c r="I48" i="1"/>
  <c r="I39" i="1"/>
  <c r="I40"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41" i="1"/>
  <c r="I42" i="1"/>
  <c r="I43" i="1"/>
  <c r="I44" i="1"/>
  <c r="I57" i="1"/>
  <c r="I58" i="1"/>
  <c r="I59" i="1"/>
  <c r="I60" i="1"/>
  <c r="I61" i="1"/>
  <c r="I62" i="1"/>
  <c r="I63" i="1"/>
  <c r="I64" i="1"/>
  <c r="I65" i="1"/>
  <c r="I66" i="1"/>
  <c r="I67" i="1"/>
  <c r="I68" i="1"/>
  <c r="I6" i="1"/>
  <c r="I7" i="1"/>
  <c r="I8" i="1"/>
  <c r="I9" i="1"/>
  <c r="K27" i="1"/>
  <c r="K28" i="1"/>
  <c r="Q28" i="1" s="1"/>
  <c r="K29" i="1"/>
  <c r="K30" i="1"/>
  <c r="Q30" i="1" s="1"/>
  <c r="K31" i="1"/>
  <c r="K32" i="1"/>
  <c r="Q32" i="1" s="1"/>
  <c r="K33" i="1"/>
  <c r="K34" i="1"/>
  <c r="Q34" i="1" s="1"/>
  <c r="J27" i="1"/>
  <c r="J28" i="1"/>
  <c r="P28" i="1" s="1"/>
  <c r="J29" i="1"/>
  <c r="J30" i="1"/>
  <c r="P30" i="1" s="1"/>
  <c r="J31" i="1"/>
  <c r="J32" i="1"/>
  <c r="P32" i="1" s="1"/>
  <c r="J33" i="1"/>
  <c r="J34" i="1"/>
  <c r="P34" i="1" s="1"/>
  <c r="K25" i="1"/>
  <c r="K26" i="1"/>
  <c r="Q26" i="1" s="1"/>
  <c r="J25" i="1"/>
  <c r="J26" i="1"/>
  <c r="P26" i="1" s="1"/>
  <c r="J24" i="1"/>
  <c r="P24" i="1" s="1"/>
  <c r="K24" i="1"/>
  <c r="Q24" i="1" s="1"/>
  <c r="K23" i="1"/>
  <c r="J23" i="1"/>
  <c r="K21" i="1"/>
  <c r="K22" i="1"/>
  <c r="Q22" i="1" s="1"/>
  <c r="J21" i="1"/>
  <c r="J22" i="1"/>
  <c r="P22" i="1" s="1"/>
  <c r="K17" i="1"/>
  <c r="K18" i="1"/>
  <c r="Q18" i="1" s="1"/>
  <c r="J17" i="1"/>
  <c r="J18" i="1"/>
  <c r="P18" i="1" s="1"/>
  <c r="K13" i="1"/>
  <c r="K14" i="1"/>
  <c r="Q14" i="1" s="1"/>
  <c r="J13" i="1"/>
  <c r="J14" i="1"/>
  <c r="P14" i="1" s="1"/>
  <c r="K11" i="1"/>
  <c r="K12" i="1"/>
  <c r="Q12" i="1" s="1"/>
  <c r="J11" i="1"/>
  <c r="J12" i="1"/>
  <c r="P12" i="1" s="1"/>
  <c r="K9" i="1"/>
  <c r="K10" i="1"/>
  <c r="Q10" i="1" s="1"/>
  <c r="J9" i="1"/>
  <c r="J10" i="1"/>
  <c r="P10" i="1" s="1"/>
  <c r="K5" i="1"/>
  <c r="K6" i="1"/>
  <c r="Q6" i="1" s="1"/>
  <c r="K7" i="1"/>
  <c r="K8" i="1"/>
  <c r="Q8" i="1" s="1"/>
  <c r="J5" i="1"/>
  <c r="J6" i="1"/>
  <c r="P6" i="1" s="1"/>
  <c r="J7" i="1"/>
  <c r="J8" i="1"/>
  <c r="P8" i="1" s="1"/>
  <c r="I5" i="1"/>
  <c r="K19" i="1"/>
  <c r="K20" i="1"/>
  <c r="Q20" i="1" s="1"/>
  <c r="J19" i="1"/>
  <c r="J20" i="1"/>
  <c r="P20" i="1" s="1"/>
  <c r="J16" i="1"/>
  <c r="P16" i="1" s="1"/>
  <c r="K16" i="1"/>
  <c r="Q16" i="1" s="1"/>
  <c r="K15" i="1"/>
  <c r="J15" i="1"/>
</calcChain>
</file>

<file path=xl/sharedStrings.xml><?xml version="1.0" encoding="utf-8"?>
<sst xmlns="http://schemas.openxmlformats.org/spreadsheetml/2006/main" count="101" uniqueCount="62">
  <si>
    <t>DF4</t>
  </si>
  <si>
    <t>SPSS</t>
  </si>
  <si>
    <t>DF6</t>
  </si>
  <si>
    <t>Стандартная ошибка</t>
  </si>
  <si>
    <t>ст.св.</t>
  </si>
  <si>
    <t>Нижняя граница</t>
  </si>
  <si>
    <t>Верхняя граница</t>
  </si>
  <si>
    <t>Значимость</t>
  </si>
  <si>
    <t>90% доверительный интервал для разности</t>
  </si>
  <si>
    <t>Разность</t>
  </si>
  <si>
    <t>Exp Разность</t>
  </si>
  <si>
    <t>Exp  90% доверительный интервал для разности</t>
  </si>
  <si>
    <t>DF1 Cmax</t>
  </si>
  <si>
    <t>DF1 AUC</t>
  </si>
  <si>
    <t>*</t>
  </si>
  <si>
    <t>**</t>
  </si>
  <si>
    <t>DF2 AUC</t>
  </si>
  <si>
    <t>DF3 AUC</t>
  </si>
  <si>
    <t>DF3 Cmax</t>
  </si>
  <si>
    <t>DF5</t>
  </si>
  <si>
    <t>RDS1</t>
  </si>
  <si>
    <t>RDS2</t>
  </si>
  <si>
    <t>Итерации были прекращены, но сходимость не достигнута. Процедура MIXED продолжает работу, несмотря на данное предупреждение. Последующие результаты основываются на последней итерации. Точность подгонки модели является неопределенной.</t>
  </si>
  <si>
    <t>RDS22</t>
  </si>
  <si>
    <t>RDS21</t>
  </si>
  <si>
    <t>RDS20</t>
  </si>
  <si>
    <t>RDS19</t>
  </si>
  <si>
    <t>RDS3</t>
  </si>
  <si>
    <t>RDS11</t>
  </si>
  <si>
    <t>RDS7</t>
  </si>
  <si>
    <t>RDS12</t>
  </si>
  <si>
    <t>RDS23</t>
  </si>
  <si>
    <t>RDS24</t>
  </si>
  <si>
    <t>RDS8</t>
  </si>
  <si>
    <t>Финальная матрица Гессе не является положительно определенной, хотя все критерии сходимости удовлетворены. Процедура MIXED продолжает работу, несмотря на данное предупреждение. Достоверность последующих результатов установить невозможно.</t>
  </si>
  <si>
    <t>RDS4</t>
  </si>
  <si>
    <t>RDS5</t>
  </si>
  <si>
    <t>RDS6</t>
  </si>
  <si>
    <t>REML</t>
  </si>
  <si>
    <t>RDS13</t>
  </si>
  <si>
    <t>RDS14</t>
  </si>
  <si>
    <t>RDS15</t>
  </si>
  <si>
    <t>RDS16</t>
  </si>
  <si>
    <t>RDS17</t>
  </si>
  <si>
    <t>RDS18</t>
  </si>
  <si>
    <t>ReplicateBE</t>
  </si>
  <si>
    <t>DataSet</t>
  </si>
  <si>
    <t>Deviation</t>
  </si>
  <si>
    <t>NA*</t>
  </si>
  <si>
    <t>NA**</t>
  </si>
  <si>
    <t>MD</t>
  </si>
  <si>
    <t>YES</t>
  </si>
  <si>
    <t>Minor deviation (&lt; 0.01)</t>
  </si>
  <si>
    <t>MIXED var BY sequence period formulation 
  /CRITERIA=CIN(90) MXITER(8000) MXSTEP(200) SCORING(1) SINGULAR(0.0000000000001) HCONVERGE(0, 
    ABSOLUTE) LCONVERGE(0, ABSOLUTE) PCONVERGE(0.000000001, ABSOLUTE) 
  /FIXED=sequence period formulation  | SSTYPE(3) 
  /METHOD=REML
  /PRINT=G  
  /RANDOM=formulation | SUBJECT(subject) COVTYPE(CSH) 
  /REPEATED=formulation | SUBJECT(subject*period) COVTYPE(DIAG)
  /EMMEANS=TABLES(formulation) COMPARE ADJ(LSD).</t>
  </si>
  <si>
    <t>The final Hessian matrix is not positive definite although all convergence criteria are satisfied. The MIXED procedure continues despite this warning. Validity of subsequent results cannot be ascertained.</t>
  </si>
  <si>
    <t xml:space="preserve">Iteration was terminated but convergence has not been achieved. The MIXED procedure continues despite this warning. Subsequent results produced are based on the last iteration. Validity of the model fit is uncertain.
</t>
  </si>
  <si>
    <t>No deviation ( &gt; 0.00005)</t>
  </si>
  <si>
    <t>DEV</t>
  </si>
  <si>
    <t>Deviation (&gt; 0.01)</t>
  </si>
  <si>
    <t>Соответствие</t>
  </si>
  <si>
    <t>RDS9</t>
  </si>
  <si>
    <t>RDS10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</si>
</sst>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
    <numFmt numFmtId="165" formatCode="0.000000"/>
    <numFmt numFmtId="166" formatCode="0.0000"/>
  </numFmts>
  <fonts count="6" x14ac:knownFonts="1">
    <font>
      <sz val="11"/>
      <color theme="1"/>
      <name val="Calibri"/>
      <family val="2"/>
      <charset val="204"/>
      <scheme val="minor"/>
    </font>
    <font>
      <sz val="10"/>
      <name val="Arial"/>
    </font>
    <font>
      <sz val="7"/>
      <color indexed="60"/>
      <name val="Arial"/>
    </font>
    <font>
      <sz val="10"/>
      <name val="Arial"/>
      <family val="2"/>
      <charset val="204"/>
    </font>
    <font>
      <b/>
      <sz val="7"/>
      <color indexed="60"/>
      <name val="Arial"/>
      <family val="2"/>
      <charset val="204"/>
    </font>
    <font>
      <sz val="7"/>
      <color theme="1"/>
      <name val="Arial"/>
      <family val="2"/>
      <charset val="204"/>
    </font>
  </fonts>
  <fills count="6">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00B050"/>
        <bgColor indexed="64"/>
      </patternFill>
    </fill>
  </fills>
  <borders count="36">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1"/>
      </left>
      <right style="thin">
        <color theme="1"/>
      </right>
      <top style="thin">
        <color theme="1"/>
      </top>
      <bottom style="thin">
        <color theme="1"/>
      </bottom>
      <diagonal/>
    </border>
    <border>
      <left style="thin">
        <color theme="1"/>
      </left>
      <right style="thin">
        <color theme="0" tint="-0.14999847407452621"/>
      </right>
      <top style="thin">
        <color theme="1"/>
      </top>
      <bottom style="thin">
        <color theme="0" tint="-0.14999847407452621"/>
      </bottom>
      <diagonal/>
    </border>
    <border>
      <left style="thin">
        <color theme="0" tint="-0.14999847407452621"/>
      </left>
      <right style="thin">
        <color theme="0" tint="-0.14999847407452621"/>
      </right>
      <top style="thin">
        <color theme="1"/>
      </top>
      <bottom style="thin">
        <color theme="0" tint="-0.14999847407452621"/>
      </bottom>
      <diagonal/>
    </border>
    <border>
      <left style="thin">
        <color theme="0" tint="-0.14999847407452621"/>
      </left>
      <right style="thin">
        <color theme="1"/>
      </right>
      <top style="thin">
        <color theme="1"/>
      </top>
      <bottom style="thin">
        <color theme="0" tint="-0.14999847407452621"/>
      </bottom>
      <diagonal/>
    </border>
    <border>
      <left style="thin">
        <color theme="1"/>
      </left>
      <right style="thin">
        <color theme="0" tint="-0.14999847407452621"/>
      </right>
      <top style="thin">
        <color theme="0" tint="-0.14999847407452621"/>
      </top>
      <bottom style="thin">
        <color theme="1"/>
      </bottom>
      <diagonal/>
    </border>
    <border>
      <left style="thin">
        <color theme="0" tint="-0.14999847407452621"/>
      </left>
      <right style="thin">
        <color theme="0" tint="-0.14999847407452621"/>
      </right>
      <top style="thin">
        <color theme="0" tint="-0.14999847407452621"/>
      </top>
      <bottom style="thin">
        <color theme="1"/>
      </bottom>
      <diagonal/>
    </border>
    <border>
      <left style="thin">
        <color theme="0" tint="-0.14999847407452621"/>
      </left>
      <right style="thin">
        <color theme="1"/>
      </right>
      <top style="thin">
        <color theme="0" tint="-0.14999847407452621"/>
      </top>
      <bottom style="thin">
        <color theme="1"/>
      </bottom>
      <diagonal/>
    </border>
    <border>
      <left style="thin">
        <color theme="1"/>
      </left>
      <right style="thin">
        <color theme="1"/>
      </right>
      <top style="thin">
        <color theme="1"/>
      </top>
      <bottom/>
      <diagonal/>
    </border>
    <border>
      <left style="thin">
        <color theme="1"/>
      </left>
      <right style="thin">
        <color theme="1"/>
      </right>
      <top/>
      <bottom style="thin">
        <color theme="1"/>
      </bottom>
      <diagonal/>
    </border>
    <border>
      <left/>
      <right style="thin">
        <color indexed="64"/>
      </right>
      <top/>
      <bottom style="thin">
        <color indexed="64"/>
      </bottom>
      <diagonal/>
    </border>
    <border>
      <left style="thin">
        <color indexed="64"/>
      </left>
      <right/>
      <top/>
      <bottom style="thin">
        <color indexed="64"/>
      </bottom>
      <diagonal/>
    </border>
    <border>
      <left style="thin">
        <color theme="1"/>
      </left>
      <right/>
      <top style="thin">
        <color theme="1"/>
      </top>
      <bottom style="thin">
        <color theme="1"/>
      </bottom>
      <diagonal/>
    </border>
    <border>
      <left/>
      <right/>
      <top style="thin">
        <color theme="1"/>
      </top>
      <bottom style="thin">
        <color theme="1"/>
      </bottom>
      <diagonal/>
    </border>
    <border>
      <left/>
      <right style="thin">
        <color theme="1"/>
      </right>
      <top style="thin">
        <color theme="1"/>
      </top>
      <bottom style="thin">
        <color theme="1"/>
      </bottom>
      <diagonal/>
    </border>
    <border>
      <left style="thin">
        <color theme="1"/>
      </left>
      <right style="thin">
        <color indexed="64"/>
      </right>
      <top style="thin">
        <color theme="1"/>
      </top>
      <bottom style="thin">
        <color theme="1"/>
      </bottom>
      <diagonal/>
    </border>
    <border>
      <left style="thin">
        <color indexed="64"/>
      </left>
      <right style="thin">
        <color theme="1"/>
      </right>
      <top style="thin">
        <color theme="1"/>
      </top>
      <bottom style="thin">
        <color theme="1"/>
      </bottom>
      <diagonal/>
    </border>
    <border>
      <left style="thin">
        <color theme="1"/>
      </left>
      <right style="thin">
        <color indexed="64"/>
      </right>
      <top/>
      <bottom style="thin">
        <color theme="1"/>
      </bottom>
      <diagonal/>
    </border>
    <border>
      <left style="thin">
        <color indexed="64"/>
      </left>
      <right style="thin">
        <color theme="1"/>
      </right>
      <top/>
      <bottom style="thin">
        <color theme="1"/>
      </bottom>
      <diagonal/>
    </border>
    <border>
      <left/>
      <right/>
      <top style="thin">
        <color theme="1"/>
      </top>
      <bottom/>
      <diagonal/>
    </border>
    <border>
      <left/>
      <right style="thin">
        <color theme="1"/>
      </right>
      <top style="thin">
        <color theme="1"/>
      </top>
      <bottom/>
      <diagonal/>
    </border>
    <border>
      <left/>
      <right/>
      <top/>
      <bottom style="thin">
        <color theme="1"/>
      </bottom>
      <diagonal/>
    </border>
    <border>
      <left/>
      <right style="thin">
        <color theme="1"/>
      </right>
      <top/>
      <bottom style="thin">
        <color theme="1"/>
      </bottom>
      <diagonal/>
    </border>
    <border>
      <left style="thin">
        <color indexed="64"/>
      </left>
      <right/>
      <top/>
      <bottom style="thin">
        <color theme="1"/>
      </bottom>
      <diagonal/>
    </border>
    <border>
      <left style="thin">
        <color theme="0" tint="-0.14999847407452621"/>
      </left>
      <right/>
      <top style="thin">
        <color theme="1"/>
      </top>
      <bottom style="thin">
        <color theme="0" tint="-0.14999847407452621"/>
      </bottom>
      <diagonal/>
    </border>
    <border>
      <left style="thin">
        <color theme="0" tint="-0.14999847407452621"/>
      </left>
      <right/>
      <top style="thin">
        <color theme="0" tint="-0.14999847407452621"/>
      </top>
      <bottom style="thin">
        <color theme="1"/>
      </bottom>
      <diagonal/>
    </border>
    <border>
      <left/>
      <right style="thin">
        <color theme="0" tint="-0.14999847407452621"/>
      </right>
      <top style="thin">
        <color theme="1"/>
      </top>
      <bottom style="thin">
        <color theme="0" tint="-0.14999847407452621"/>
      </bottom>
      <diagonal/>
    </border>
    <border>
      <left/>
      <right style="thin">
        <color theme="0" tint="-0.14999847407452621"/>
      </right>
      <top style="thin">
        <color theme="0" tint="-0.14999847407452621"/>
      </top>
      <bottom style="thin">
        <color theme="1"/>
      </bottom>
      <diagonal/>
    </border>
    <border>
      <left style="thin">
        <color theme="1"/>
      </left>
      <right style="thin">
        <color theme="1"/>
      </right>
      <top style="thin">
        <color theme="1"/>
      </top>
      <bottom style="thin">
        <color theme="0" tint="-0.14999847407452621"/>
      </bottom>
      <diagonal/>
    </border>
    <border>
      <left style="thin">
        <color theme="1"/>
      </left>
      <right style="thin">
        <color theme="1"/>
      </right>
      <top style="thin">
        <color theme="0" tint="-0.14999847407452621"/>
      </top>
      <bottom style="thin">
        <color theme="1"/>
      </bottom>
      <diagonal/>
    </border>
    <border>
      <left style="thin">
        <color theme="1"/>
      </left>
      <right style="thin">
        <color theme="1"/>
      </right>
      <top/>
      <bottom/>
      <diagonal/>
    </border>
    <border>
      <left style="thin">
        <color theme="1"/>
      </left>
      <right style="thin">
        <color indexed="64"/>
      </right>
      <top style="thin">
        <color theme="1"/>
      </top>
      <bottom/>
      <diagonal/>
    </border>
    <border>
      <left style="thin">
        <color indexed="64"/>
      </left>
      <right style="thin">
        <color indexed="64"/>
      </right>
      <top style="thin">
        <color theme="1"/>
      </top>
      <bottom/>
      <diagonal/>
    </border>
    <border>
      <left style="thin">
        <color indexed="64"/>
      </left>
      <right style="thin">
        <color indexed="64"/>
      </right>
      <top/>
      <bottom style="thin">
        <color theme="1"/>
      </bottom>
      <diagonal/>
    </border>
  </borders>
  <cellStyleXfs count="3">
    <xf numFmtId="0" fontId="0" fillId="0" borderId="0"/>
    <xf numFmtId="0" fontId="1" fillId="0" borderId="0"/>
    <xf numFmtId="0" fontId="3" fillId="0" borderId="0"/>
  </cellStyleXfs>
  <cellXfs count="74">
    <xf numFmtId="0" fontId="0" fillId="0" borderId="0" xfId="0"/>
    <xf numFmtId="165" fontId="2" fillId="0" borderId="0" xfId="1" applyNumberFormat="1" applyFont="1" applyBorder="1" applyAlignment="1">
      <alignment horizontal="right" vertical="top"/>
    </xf>
    <xf numFmtId="164" fontId="2" fillId="0" borderId="0" xfId="1" applyNumberFormat="1" applyFont="1" applyBorder="1" applyAlignment="1">
      <alignment horizontal="right" vertical="top"/>
    </xf>
    <xf numFmtId="165" fontId="4" fillId="0" borderId="0" xfId="1" applyNumberFormat="1" applyFont="1" applyBorder="1" applyAlignment="1">
      <alignment horizontal="right" vertical="top"/>
    </xf>
    <xf numFmtId="0" fontId="0" fillId="0" borderId="0" xfId="0" applyAlignment="1">
      <alignment horizontal="left" vertical="top"/>
    </xf>
    <xf numFmtId="0" fontId="0" fillId="2" borderId="3" xfId="0" applyFill="1" applyBorder="1"/>
    <xf numFmtId="0" fontId="0" fillId="2" borderId="10" xfId="0" applyFill="1" applyBorder="1"/>
    <xf numFmtId="0" fontId="5" fillId="2" borderId="2" xfId="2" applyFont="1" applyFill="1" applyBorder="1" applyAlignment="1">
      <alignment horizontal="center" wrapText="1"/>
    </xf>
    <xf numFmtId="0" fontId="0" fillId="2" borderId="11" xfId="0" applyFill="1" applyBorder="1"/>
    <xf numFmtId="0" fontId="5" fillId="2" borderId="1" xfId="2" applyFont="1" applyFill="1" applyBorder="1" applyAlignment="1">
      <alignment horizontal="center" wrapText="1"/>
    </xf>
    <xf numFmtId="0" fontId="5" fillId="2" borderId="17" xfId="2" applyFont="1" applyFill="1" applyBorder="1" applyAlignment="1">
      <alignment horizontal="center" wrapText="1"/>
    </xf>
    <xf numFmtId="0" fontId="5" fillId="2" borderId="18" xfId="2" applyFont="1" applyFill="1" applyBorder="1" applyAlignment="1">
      <alignment horizontal="center" wrapText="1"/>
    </xf>
    <xf numFmtId="0" fontId="5" fillId="2" borderId="19" xfId="2" applyFont="1" applyFill="1" applyBorder="1" applyAlignment="1">
      <alignment horizontal="center" wrapText="1"/>
    </xf>
    <xf numFmtId="0" fontId="5" fillId="2" borderId="20" xfId="2" applyFont="1" applyFill="1" applyBorder="1" applyAlignment="1">
      <alignment horizontal="center" wrapText="1"/>
    </xf>
    <xf numFmtId="0" fontId="5" fillId="2" borderId="3" xfId="2" applyFont="1" applyFill="1" applyBorder="1" applyAlignment="1">
      <alignment horizontal="center" wrapText="1"/>
    </xf>
    <xf numFmtId="0" fontId="0" fillId="3" borderId="10" xfId="0" applyFill="1" applyBorder="1"/>
    <xf numFmtId="166" fontId="5" fillId="3" borderId="4" xfId="2" applyNumberFormat="1" applyFont="1" applyFill="1" applyBorder="1" applyAlignment="1">
      <alignment horizontal="center" vertical="center" wrapText="1"/>
    </xf>
    <xf numFmtId="165" fontId="5" fillId="3" borderId="5" xfId="2" applyNumberFormat="1" applyFont="1" applyFill="1" applyBorder="1" applyAlignment="1">
      <alignment horizontal="center" vertical="center" wrapText="1"/>
    </xf>
    <xf numFmtId="166" fontId="5" fillId="3" borderId="5" xfId="2" applyNumberFormat="1" applyFont="1" applyFill="1" applyBorder="1" applyAlignment="1">
      <alignment horizontal="center" vertical="center" wrapText="1"/>
    </xf>
    <xf numFmtId="165" fontId="5" fillId="3" borderId="30" xfId="2" applyNumberFormat="1" applyFont="1" applyFill="1" applyBorder="1" applyAlignment="1">
      <alignment horizontal="center" vertical="center" wrapText="1"/>
    </xf>
    <xf numFmtId="166" fontId="5" fillId="3" borderId="28" xfId="2" applyNumberFormat="1" applyFont="1" applyFill="1" applyBorder="1" applyAlignment="1">
      <alignment horizontal="center" vertical="center" wrapText="1"/>
    </xf>
    <xf numFmtId="166" fontId="5" fillId="3" borderId="26" xfId="2" applyNumberFormat="1" applyFont="1" applyFill="1" applyBorder="1" applyAlignment="1">
      <alignment horizontal="center" vertical="center" wrapText="1"/>
    </xf>
    <xf numFmtId="165" fontId="5" fillId="3" borderId="6" xfId="2" applyNumberFormat="1" applyFont="1" applyFill="1" applyBorder="1" applyAlignment="1">
      <alignment horizontal="center" vertical="center" wrapText="1"/>
    </xf>
    <xf numFmtId="166" fontId="5" fillId="3" borderId="30" xfId="2" applyNumberFormat="1" applyFont="1" applyFill="1" applyBorder="1" applyAlignment="1">
      <alignment horizontal="center" vertical="center" wrapText="1"/>
    </xf>
    <xf numFmtId="0" fontId="0" fillId="3" borderId="11" xfId="0" applyFill="1" applyBorder="1"/>
    <xf numFmtId="166" fontId="5" fillId="3" borderId="7" xfId="2" applyNumberFormat="1" applyFont="1" applyFill="1" applyBorder="1" applyAlignment="1">
      <alignment horizontal="center" vertical="center" wrapText="1"/>
    </xf>
    <xf numFmtId="165" fontId="5" fillId="3" borderId="8" xfId="2" applyNumberFormat="1" applyFont="1" applyFill="1" applyBorder="1" applyAlignment="1">
      <alignment horizontal="center" vertical="center" wrapText="1"/>
    </xf>
    <xf numFmtId="166" fontId="5" fillId="3" borderId="8" xfId="2" applyNumberFormat="1" applyFont="1" applyFill="1" applyBorder="1" applyAlignment="1">
      <alignment horizontal="center" vertical="center" wrapText="1"/>
    </xf>
    <xf numFmtId="165" fontId="5" fillId="3" borderId="31" xfId="2" applyNumberFormat="1" applyFont="1" applyFill="1" applyBorder="1" applyAlignment="1">
      <alignment horizontal="center" vertical="center" wrapText="1"/>
    </xf>
    <xf numFmtId="166" fontId="5" fillId="3" borderId="29" xfId="2" applyNumberFormat="1" applyFont="1" applyFill="1" applyBorder="1" applyAlignment="1">
      <alignment horizontal="center" vertical="center" wrapText="1"/>
    </xf>
    <xf numFmtId="166" fontId="5" fillId="3" borderId="27" xfId="2" applyNumberFormat="1" applyFont="1" applyFill="1" applyBorder="1" applyAlignment="1">
      <alignment horizontal="center" vertical="center" wrapText="1"/>
    </xf>
    <xf numFmtId="165" fontId="5" fillId="3" borderId="9" xfId="2" applyNumberFormat="1" applyFont="1" applyFill="1" applyBorder="1" applyAlignment="1">
      <alignment horizontal="center" vertical="center" wrapText="1"/>
    </xf>
    <xf numFmtId="166" fontId="5" fillId="3" borderId="31" xfId="2" applyNumberFormat="1" applyFont="1" applyFill="1" applyBorder="1" applyAlignment="1">
      <alignment horizontal="center" vertical="center" wrapText="1"/>
    </xf>
    <xf numFmtId="0" fontId="0" fillId="4" borderId="10" xfId="0" applyFill="1" applyBorder="1"/>
    <xf numFmtId="166" fontId="5" fillId="4" borderId="4" xfId="2" applyNumberFormat="1" applyFont="1" applyFill="1" applyBorder="1" applyAlignment="1">
      <alignment horizontal="center" vertical="center" wrapText="1"/>
    </xf>
    <xf numFmtId="165" fontId="5" fillId="4" borderId="5" xfId="2" applyNumberFormat="1" applyFont="1" applyFill="1" applyBorder="1" applyAlignment="1">
      <alignment horizontal="center" vertical="center" wrapText="1"/>
    </xf>
    <xf numFmtId="166" fontId="5" fillId="4" borderId="5" xfId="2" applyNumberFormat="1" applyFont="1" applyFill="1" applyBorder="1" applyAlignment="1">
      <alignment horizontal="center" vertical="center" wrapText="1"/>
    </xf>
    <xf numFmtId="165" fontId="5" fillId="4" borderId="30" xfId="2" applyNumberFormat="1" applyFont="1" applyFill="1" applyBorder="1" applyAlignment="1">
      <alignment horizontal="center" vertical="center" wrapText="1"/>
    </xf>
    <xf numFmtId="166" fontId="5" fillId="4" borderId="28" xfId="2" applyNumberFormat="1" applyFont="1" applyFill="1" applyBorder="1" applyAlignment="1">
      <alignment horizontal="center" vertical="center" wrapText="1"/>
    </xf>
    <xf numFmtId="166" fontId="5" fillId="4" borderId="26" xfId="2" applyNumberFormat="1" applyFont="1" applyFill="1" applyBorder="1" applyAlignment="1">
      <alignment horizontal="center" vertical="center" wrapText="1"/>
    </xf>
    <xf numFmtId="165" fontId="5" fillId="4" borderId="6" xfId="2" applyNumberFormat="1" applyFont="1" applyFill="1" applyBorder="1" applyAlignment="1">
      <alignment horizontal="center" vertical="center" wrapText="1"/>
    </xf>
    <xf numFmtId="166" fontId="5" fillId="4" borderId="30" xfId="2" applyNumberFormat="1" applyFont="1" applyFill="1" applyBorder="1" applyAlignment="1">
      <alignment horizontal="center" vertical="center" wrapText="1"/>
    </xf>
    <xf numFmtId="0" fontId="0" fillId="4" borderId="11" xfId="0" applyFill="1" applyBorder="1"/>
    <xf numFmtId="166" fontId="5" fillId="4" borderId="7" xfId="2" applyNumberFormat="1" applyFont="1" applyFill="1" applyBorder="1" applyAlignment="1">
      <alignment horizontal="center" vertical="center" wrapText="1"/>
    </xf>
    <xf numFmtId="165" fontId="5" fillId="4" borderId="8" xfId="2" applyNumberFormat="1" applyFont="1" applyFill="1" applyBorder="1" applyAlignment="1">
      <alignment horizontal="center" vertical="center" wrapText="1"/>
    </xf>
    <xf numFmtId="166" fontId="5" fillId="4" borderId="8" xfId="2" applyNumberFormat="1" applyFont="1" applyFill="1" applyBorder="1" applyAlignment="1">
      <alignment horizontal="center" vertical="center" wrapText="1"/>
    </xf>
    <xf numFmtId="165" fontId="5" fillId="4" borderId="31" xfId="2" applyNumberFormat="1" applyFont="1" applyFill="1" applyBorder="1" applyAlignment="1">
      <alignment horizontal="center" vertical="center" wrapText="1"/>
    </xf>
    <xf numFmtId="166" fontId="5" fillId="4" borderId="29" xfId="2" applyNumberFormat="1" applyFont="1" applyFill="1" applyBorder="1" applyAlignment="1">
      <alignment horizontal="center" vertical="center" wrapText="1"/>
    </xf>
    <xf numFmtId="166" fontId="5" fillId="4" borderId="27" xfId="2" applyNumberFormat="1" applyFont="1" applyFill="1" applyBorder="1" applyAlignment="1">
      <alignment horizontal="center" vertical="center" wrapText="1"/>
    </xf>
    <xf numFmtId="165" fontId="5" fillId="4" borderId="9" xfId="2" applyNumberFormat="1" applyFont="1" applyFill="1" applyBorder="1" applyAlignment="1">
      <alignment horizontal="center" vertical="center" wrapText="1"/>
    </xf>
    <xf numFmtId="166" fontId="5" fillId="4" borderId="31" xfId="2" applyNumberFormat="1" applyFont="1" applyFill="1" applyBorder="1" applyAlignment="1">
      <alignment horizontal="center" vertical="center" wrapText="1"/>
    </xf>
    <xf numFmtId="165" fontId="5" fillId="5" borderId="9" xfId="2" applyNumberFormat="1" applyFont="1" applyFill="1" applyBorder="1" applyAlignment="1">
      <alignment horizontal="center" vertical="center" wrapText="1"/>
    </xf>
    <xf numFmtId="0" fontId="0" fillId="0" borderId="0" xfId="0" applyAlignment="1">
      <alignment horizontal="left" vertical="top" wrapText="1"/>
    </xf>
    <xf numFmtId="0" fontId="5" fillId="2" borderId="21" xfId="2" applyFont="1" applyFill="1" applyBorder="1" applyAlignment="1">
      <alignment horizontal="center" vertical="top" wrapText="1"/>
    </xf>
    <xf numFmtId="0" fontId="5" fillId="2" borderId="22" xfId="2" applyFont="1" applyFill="1" applyBorder="1" applyAlignment="1">
      <alignment horizontal="center" vertical="top" wrapText="1"/>
    </xf>
    <xf numFmtId="0" fontId="5" fillId="2" borderId="25" xfId="2" applyFont="1" applyFill="1" applyBorder="1" applyAlignment="1">
      <alignment horizontal="center" vertical="top" wrapText="1"/>
    </xf>
    <xf numFmtId="0" fontId="5" fillId="2" borderId="23" xfId="2" applyFont="1" applyFill="1" applyBorder="1" applyAlignment="1">
      <alignment horizontal="center" vertical="top" wrapText="1"/>
    </xf>
    <xf numFmtId="0" fontId="5" fillId="2" borderId="24" xfId="2" applyFont="1" applyFill="1" applyBorder="1" applyAlignment="1">
      <alignment horizontal="center" vertical="top" wrapText="1"/>
    </xf>
    <xf numFmtId="0" fontId="0" fillId="2" borderId="10" xfId="0" applyFill="1" applyBorder="1" applyAlignment="1">
      <alignment horizontal="center"/>
    </xf>
    <xf numFmtId="0" fontId="0" fillId="2" borderId="32" xfId="0" applyFill="1" applyBorder="1" applyAlignment="1">
      <alignment horizontal="center"/>
    </xf>
    <xf numFmtId="0" fontId="0" fillId="2" borderId="11" xfId="0" applyFill="1" applyBorder="1" applyAlignment="1">
      <alignment horizontal="center"/>
    </xf>
    <xf numFmtId="0" fontId="0" fillId="0" borderId="0" xfId="0" applyAlignment="1">
      <alignment horizontal="left" vertical="top"/>
    </xf>
    <xf numFmtId="0" fontId="5" fillId="2" borderId="13" xfId="2" applyFont="1" applyFill="1" applyBorder="1" applyAlignment="1">
      <alignment horizontal="center" wrapText="1"/>
    </xf>
    <xf numFmtId="0" fontId="5" fillId="2" borderId="12" xfId="2" applyFont="1" applyFill="1" applyBorder="1" applyAlignment="1">
      <alignment horizontal="center" wrapText="1"/>
    </xf>
    <xf numFmtId="0" fontId="5" fillId="2" borderId="0" xfId="2" applyFont="1" applyFill="1" applyBorder="1" applyAlignment="1">
      <alignment horizontal="center" wrapText="1"/>
    </xf>
    <xf numFmtId="0" fontId="5" fillId="2" borderId="14" xfId="2" applyFont="1" applyFill="1" applyBorder="1" applyAlignment="1">
      <alignment horizontal="center" wrapText="1"/>
    </xf>
    <xf numFmtId="0" fontId="5" fillId="2" borderId="15" xfId="2" applyFont="1" applyFill="1" applyBorder="1" applyAlignment="1">
      <alignment horizontal="center" wrapText="1"/>
    </xf>
    <xf numFmtId="0" fontId="5" fillId="2" borderId="16" xfId="2" applyFont="1" applyFill="1" applyBorder="1" applyAlignment="1">
      <alignment horizontal="center" wrapText="1"/>
    </xf>
    <xf numFmtId="0" fontId="5" fillId="2" borderId="32" xfId="2" applyFont="1" applyFill="1" applyBorder="1" applyAlignment="1">
      <alignment horizontal="center" wrapText="1"/>
    </xf>
    <xf numFmtId="0" fontId="5" fillId="2" borderId="11" xfId="2" applyFont="1" applyFill="1" applyBorder="1" applyAlignment="1">
      <alignment horizontal="center" wrapText="1"/>
    </xf>
    <xf numFmtId="0" fontId="5" fillId="2" borderId="33" xfId="2" applyFont="1" applyFill="1" applyBorder="1" applyAlignment="1">
      <alignment horizontal="center" wrapText="1"/>
    </xf>
    <xf numFmtId="0" fontId="5" fillId="2" borderId="19" xfId="2" applyFont="1" applyFill="1" applyBorder="1" applyAlignment="1">
      <alignment horizontal="center" wrapText="1"/>
    </xf>
    <xf numFmtId="0" fontId="5" fillId="2" borderId="34" xfId="2" applyFont="1" applyFill="1" applyBorder="1" applyAlignment="1">
      <alignment horizontal="center" wrapText="1"/>
    </xf>
    <xf numFmtId="0" fontId="5" fillId="2" borderId="35" xfId="2" applyFont="1" applyFill="1" applyBorder="1" applyAlignment="1">
      <alignment horizontal="center" wrapText="1"/>
    </xf>
  </cellXfs>
  <cellStyles count="3">
    <cellStyle name="Обычный" xfId="0" builtinId="0"/>
    <cellStyle name="Обычный_Лист1" xfId="1"/>
    <cellStyle name="Обычный_Лист1_1"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S76"/>
  <sheetViews>
    <sheetView tabSelected="1" workbookViewId="0">
      <selection sqref="A1:A1048576"/>
    </sheetView>
  </sheetViews>
  <sheetFormatPr defaultRowHeight="14.4" x14ac:dyDescent="0.3"/>
  <cols>
    <col min="1" max="1" width="2.5546875" customWidth="1"/>
    <col min="2" max="2" width="12.21875" customWidth="1"/>
    <col min="3" max="3" width="8.21875" customWidth="1"/>
    <col min="7" max="7" width="11.88671875" customWidth="1"/>
    <col min="8" max="8" width="12.44140625" customWidth="1"/>
    <col min="9" max="9" width="10" customWidth="1"/>
    <col min="10" max="10" width="11.44140625" customWidth="1"/>
    <col min="11" max="11" width="11.6640625" customWidth="1"/>
    <col min="17" max="17" width="9.21875" bestFit="1" customWidth="1"/>
    <col min="19" max="19" width="14.21875" customWidth="1"/>
  </cols>
  <sheetData>
    <row r="2" spans="2:19" x14ac:dyDescent="0.3">
      <c r="B2" s="5"/>
      <c r="C2" s="65" t="s">
        <v>1</v>
      </c>
      <c r="D2" s="66"/>
      <c r="E2" s="66"/>
      <c r="F2" s="66"/>
      <c r="G2" s="66"/>
      <c r="H2" s="66"/>
      <c r="I2" s="66"/>
      <c r="J2" s="66"/>
      <c r="K2" s="66"/>
      <c r="L2" s="67"/>
      <c r="M2" s="65" t="s">
        <v>45</v>
      </c>
      <c r="N2" s="66"/>
      <c r="O2" s="67"/>
      <c r="P2" s="53" t="s">
        <v>47</v>
      </c>
      <c r="Q2" s="53"/>
      <c r="R2" s="54"/>
      <c r="S2" s="58" t="s">
        <v>59</v>
      </c>
    </row>
    <row r="3" spans="2:19" ht="33.6" customHeight="1" x14ac:dyDescent="0.3">
      <c r="B3" s="6" t="s">
        <v>46</v>
      </c>
      <c r="C3" s="70" t="s">
        <v>9</v>
      </c>
      <c r="D3" s="72" t="s">
        <v>3</v>
      </c>
      <c r="E3" s="72" t="s">
        <v>4</v>
      </c>
      <c r="F3" s="72" t="s">
        <v>7</v>
      </c>
      <c r="G3" s="62" t="s">
        <v>8</v>
      </c>
      <c r="H3" s="63"/>
      <c r="I3" s="7" t="s">
        <v>10</v>
      </c>
      <c r="J3" s="62" t="s">
        <v>11</v>
      </c>
      <c r="K3" s="63"/>
      <c r="L3" s="68" t="s">
        <v>38</v>
      </c>
      <c r="M3" s="68" t="s">
        <v>38</v>
      </c>
      <c r="N3" s="64" t="s">
        <v>11</v>
      </c>
      <c r="O3" s="64"/>
      <c r="P3" s="55"/>
      <c r="Q3" s="56"/>
      <c r="R3" s="57"/>
      <c r="S3" s="59"/>
    </row>
    <row r="4" spans="2:19" ht="20.399999999999999" x14ac:dyDescent="0.3">
      <c r="B4" s="8"/>
      <c r="C4" s="71"/>
      <c r="D4" s="73"/>
      <c r="E4" s="73"/>
      <c r="F4" s="73"/>
      <c r="G4" s="9" t="s">
        <v>5</v>
      </c>
      <c r="H4" s="9" t="s">
        <v>6</v>
      </c>
      <c r="I4" s="9"/>
      <c r="J4" s="9" t="s">
        <v>5</v>
      </c>
      <c r="K4" s="9" t="s">
        <v>6</v>
      </c>
      <c r="L4" s="69"/>
      <c r="M4" s="69"/>
      <c r="N4" s="10" t="s">
        <v>5</v>
      </c>
      <c r="O4" s="11" t="s">
        <v>6</v>
      </c>
      <c r="P4" s="12" t="s">
        <v>5</v>
      </c>
      <c r="Q4" s="13" t="s">
        <v>6</v>
      </c>
      <c r="R4" s="14" t="s">
        <v>38</v>
      </c>
      <c r="S4" s="60"/>
    </row>
    <row r="5" spans="2:19" x14ac:dyDescent="0.3">
      <c r="B5" s="33" t="s">
        <v>13</v>
      </c>
      <c r="C5" s="34">
        <v>-3.5684642924437106E-2</v>
      </c>
      <c r="D5" s="35">
        <v>2.4308218717670457E-2</v>
      </c>
      <c r="E5" s="36">
        <v>15.249016588632092</v>
      </c>
      <c r="F5" s="36">
        <v>0.16242576708046472</v>
      </c>
      <c r="G5" s="36">
        <v>-7.8252524766619869E-2</v>
      </c>
      <c r="H5" s="36">
        <v>6.883238917745664E-3</v>
      </c>
      <c r="I5" s="36">
        <f t="shared" ref="I5:I68" si="0">EXP(C5)</f>
        <v>0.96494454759686821</v>
      </c>
      <c r="J5" s="35">
        <f t="shared" ref="J5:J14" si="1">EXP(G5)</f>
        <v>0.9247308796070286</v>
      </c>
      <c r="K5" s="35">
        <f t="shared" ref="K5:K14" si="2">EXP(H5)</f>
        <v>1.0069069828538768</v>
      </c>
      <c r="L5" s="37"/>
      <c r="M5" s="38"/>
      <c r="N5" s="36"/>
      <c r="O5" s="39"/>
      <c r="P5" s="34"/>
      <c r="Q5" s="36"/>
      <c r="R5" s="40"/>
      <c r="S5" s="41"/>
    </row>
    <row r="6" spans="2:19" x14ac:dyDescent="0.3">
      <c r="B6" s="42"/>
      <c r="C6" s="43">
        <v>3.5684642924437106E-2</v>
      </c>
      <c r="D6" s="44">
        <v>2.4308218717670457E-2</v>
      </c>
      <c r="E6" s="45">
        <v>15.249016588632092</v>
      </c>
      <c r="F6" s="45">
        <v>0.16242576708046472</v>
      </c>
      <c r="G6" s="45">
        <v>-6.883238917745664E-3</v>
      </c>
      <c r="H6" s="45">
        <v>7.8252524766619869E-2</v>
      </c>
      <c r="I6" s="45">
        <f t="shared" si="0"/>
        <v>1.036328981277147</v>
      </c>
      <c r="J6" s="44">
        <f t="shared" si="1"/>
        <v>0.99314039631118622</v>
      </c>
      <c r="K6" s="44">
        <f t="shared" si="2"/>
        <v>1.0813957033909776</v>
      </c>
      <c r="L6" s="46">
        <v>-49.718565156514522</v>
      </c>
      <c r="M6" s="47">
        <v>-49.718565156506401</v>
      </c>
      <c r="N6" s="45">
        <v>0.99314000000000002</v>
      </c>
      <c r="O6" s="48">
        <v>1.081396</v>
      </c>
      <c r="P6" s="43">
        <f>N6-J6</f>
        <v>-3.9631118620153671E-7</v>
      </c>
      <c r="Q6" s="45">
        <f>O6-K6</f>
        <v>2.9660902245431942E-7</v>
      </c>
      <c r="R6" s="49">
        <f>M6-L6</f>
        <v>8.1215034697379451E-12</v>
      </c>
      <c r="S6" s="50" t="s">
        <v>51</v>
      </c>
    </row>
    <row r="7" spans="2:19" x14ac:dyDescent="0.3">
      <c r="B7" s="33" t="s">
        <v>12</v>
      </c>
      <c r="C7" s="34">
        <v>9.0071675144043239E-2</v>
      </c>
      <c r="D7" s="35">
        <v>5.8621461782501896E-2</v>
      </c>
      <c r="E7" s="36">
        <v>59.689992935800603</v>
      </c>
      <c r="F7" s="36">
        <v>0.12970093138778427</v>
      </c>
      <c r="G7" s="36">
        <v>-7.8721805526489608E-3</v>
      </c>
      <c r="H7" s="36">
        <v>0.18801553084073544</v>
      </c>
      <c r="I7" s="36">
        <f t="shared" si="0"/>
        <v>1.0942527116152356</v>
      </c>
      <c r="J7" s="35">
        <f t="shared" si="1"/>
        <v>0.99215872391232995</v>
      </c>
      <c r="K7" s="35">
        <f t="shared" si="2"/>
        <v>1.2068522586342756</v>
      </c>
      <c r="L7" s="37"/>
      <c r="M7" s="38"/>
      <c r="N7" s="36"/>
      <c r="O7" s="39"/>
      <c r="P7" s="34"/>
      <c r="Q7" s="36"/>
      <c r="R7" s="40"/>
      <c r="S7" s="41"/>
    </row>
    <row r="8" spans="2:19" x14ac:dyDescent="0.3">
      <c r="B8" s="42"/>
      <c r="C8" s="43">
        <v>-9.0071675144043239E-2</v>
      </c>
      <c r="D8" s="44">
        <v>5.8621461782501896E-2</v>
      </c>
      <c r="E8" s="45">
        <v>59.689992935800603</v>
      </c>
      <c r="F8" s="45">
        <v>0.12970093138778427</v>
      </c>
      <c r="G8" s="45">
        <v>-0.18801553084073544</v>
      </c>
      <c r="H8" s="45">
        <v>7.8721805526489608E-3</v>
      </c>
      <c r="I8" s="45">
        <f t="shared" si="0"/>
        <v>0.9138656814694035</v>
      </c>
      <c r="J8" s="44">
        <f t="shared" si="1"/>
        <v>0.8286018382495649</v>
      </c>
      <c r="K8" s="44">
        <f t="shared" si="2"/>
        <v>1.0079032476343603</v>
      </c>
      <c r="L8" s="46">
        <v>15.01310197814707</v>
      </c>
      <c r="M8" s="47">
        <v>13.4418054250685</v>
      </c>
      <c r="N8" s="45">
        <v>0.83185299999999995</v>
      </c>
      <c r="O8" s="48">
        <v>1.0005170000000001</v>
      </c>
      <c r="P8" s="43">
        <f>N8-J8</f>
        <v>3.2511617504350498E-3</v>
      </c>
      <c r="Q8" s="45">
        <f>O8-K8</f>
        <v>-7.3862476343602435E-3</v>
      </c>
      <c r="R8" s="51">
        <f>M8-L8</f>
        <v>-1.5712965530785699</v>
      </c>
      <c r="S8" s="50" t="s">
        <v>48</v>
      </c>
    </row>
    <row r="9" spans="2:19" x14ac:dyDescent="0.3">
      <c r="B9" s="33" t="s">
        <v>16</v>
      </c>
      <c r="C9" s="34">
        <v>-0.15445981106991533</v>
      </c>
      <c r="D9" s="35">
        <v>0.10003370377621973</v>
      </c>
      <c r="E9" s="36">
        <v>26.581958393922125</v>
      </c>
      <c r="F9" s="36">
        <v>0.13439240796561633</v>
      </c>
      <c r="G9" s="36">
        <v>-0.32494126940734835</v>
      </c>
      <c r="H9" s="36">
        <v>1.6021647267517702E-2</v>
      </c>
      <c r="I9" s="36">
        <f t="shared" si="0"/>
        <v>0.85687792845727062</v>
      </c>
      <c r="J9" s="35">
        <f t="shared" si="1"/>
        <v>0.72256978934788352</v>
      </c>
      <c r="K9" s="35">
        <f t="shared" si="2"/>
        <v>1.016150682053663</v>
      </c>
      <c r="L9" s="37"/>
      <c r="M9" s="38"/>
      <c r="N9" s="36"/>
      <c r="O9" s="39"/>
      <c r="P9" s="34"/>
      <c r="Q9" s="36"/>
      <c r="R9" s="40"/>
      <c r="S9" s="41"/>
    </row>
    <row r="10" spans="2:19" x14ac:dyDescent="0.3">
      <c r="B10" s="42"/>
      <c r="C10" s="43">
        <v>0.15445981106991533</v>
      </c>
      <c r="D10" s="44">
        <v>0.10003370377621973</v>
      </c>
      <c r="E10" s="45">
        <v>26.581958393922125</v>
      </c>
      <c r="F10" s="45">
        <v>0.13439240796561633</v>
      </c>
      <c r="G10" s="45">
        <v>-1.6021647267517702E-2</v>
      </c>
      <c r="H10" s="45">
        <v>0.32494126940734835</v>
      </c>
      <c r="I10" s="45">
        <f t="shared" si="0"/>
        <v>1.1670273755334175</v>
      </c>
      <c r="J10" s="44">
        <f t="shared" si="1"/>
        <v>0.98410601661849784</v>
      </c>
      <c r="K10" s="44">
        <f t="shared" si="2"/>
        <v>1.3839493634275746</v>
      </c>
      <c r="L10" s="46">
        <v>45.242642227969768</v>
      </c>
      <c r="M10" s="47">
        <v>45.242642227970002</v>
      </c>
      <c r="N10" s="45">
        <v>0.98191736243039696</v>
      </c>
      <c r="O10" s="48">
        <v>1.38703413072702</v>
      </c>
      <c r="P10" s="43">
        <f>N10-J10</f>
        <v>-2.1886541881008803E-3</v>
      </c>
      <c r="Q10" s="45">
        <f>O10-K10</f>
        <v>3.0847672994454012E-3</v>
      </c>
      <c r="R10" s="49">
        <f>M10-L10</f>
        <v>2.3447910280083306E-13</v>
      </c>
      <c r="S10" s="50" t="s">
        <v>48</v>
      </c>
    </row>
    <row r="11" spans="2:19" x14ac:dyDescent="0.3">
      <c r="B11" s="33" t="s">
        <v>17</v>
      </c>
      <c r="C11" s="34">
        <v>-0.1</v>
      </c>
      <c r="D11" s="35">
        <v>4.3384127908249442E-2</v>
      </c>
      <c r="E11" s="36">
        <v>153.050274788362</v>
      </c>
      <c r="F11" s="36">
        <v>2.193094638776575E-2</v>
      </c>
      <c r="G11" s="36">
        <v>-0.17223770209753311</v>
      </c>
      <c r="H11" s="36">
        <v>-2.8647472157723619E-2</v>
      </c>
      <c r="I11" s="36">
        <f t="shared" si="0"/>
        <v>0.90483741803595952</v>
      </c>
      <c r="J11" s="35">
        <f t="shared" si="1"/>
        <v>0.84177905673794851</v>
      </c>
      <c r="K11" s="35">
        <f t="shared" si="2"/>
        <v>0.97175897618568652</v>
      </c>
      <c r="L11" s="37"/>
      <c r="M11" s="38"/>
      <c r="N11" s="36"/>
      <c r="O11" s="39"/>
      <c r="P11" s="34"/>
      <c r="Q11" s="36"/>
      <c r="R11" s="40"/>
      <c r="S11" s="41"/>
    </row>
    <row r="12" spans="2:19" x14ac:dyDescent="0.3">
      <c r="B12" s="42"/>
      <c r="C12" s="43">
        <v>0.1</v>
      </c>
      <c r="D12" s="44">
        <v>4.3384127908249442E-2</v>
      </c>
      <c r="E12" s="45">
        <v>153.050274788362</v>
      </c>
      <c r="F12" s="45">
        <v>2.193094638776575E-2</v>
      </c>
      <c r="G12" s="45">
        <v>2.8647472157723619E-2</v>
      </c>
      <c r="H12" s="45">
        <v>0.17223770209753311</v>
      </c>
      <c r="I12" s="45">
        <f t="shared" si="0"/>
        <v>1.1051709180756477</v>
      </c>
      <c r="J12" s="44">
        <f t="shared" si="1"/>
        <v>1.0290617576028618</v>
      </c>
      <c r="K12" s="44">
        <f t="shared" si="2"/>
        <v>1.1879601802819701</v>
      </c>
      <c r="L12" s="46">
        <v>245.65265598595786</v>
      </c>
      <c r="M12" s="47">
        <v>245.65265598596099</v>
      </c>
      <c r="N12" s="45">
        <v>1.0290230615220299</v>
      </c>
      <c r="O12" s="48">
        <v>1.18800485314195</v>
      </c>
      <c r="P12" s="43">
        <f>N12-J12</f>
        <v>-3.8696080831845947E-5</v>
      </c>
      <c r="Q12" s="45">
        <f>O12-K12</f>
        <v>4.4672859979888457E-5</v>
      </c>
      <c r="R12" s="49">
        <f>M12-L12</f>
        <v>3.1263880373444408E-12</v>
      </c>
      <c r="S12" s="50" t="s">
        <v>48</v>
      </c>
    </row>
    <row r="13" spans="2:19" x14ac:dyDescent="0.3">
      <c r="B13" s="33" t="s">
        <v>18</v>
      </c>
      <c r="C13" s="34">
        <v>-0.41199999999999998</v>
      </c>
      <c r="D13" s="35">
        <v>7.9080399976658292E-2</v>
      </c>
      <c r="E13" s="36">
        <v>51.400983806278759</v>
      </c>
      <c r="F13" s="36">
        <v>3.3692199107496406E-6</v>
      </c>
      <c r="G13" s="36">
        <v>-0.5445021375154796</v>
      </c>
      <c r="H13" s="36">
        <v>-0.27957596334429557</v>
      </c>
      <c r="I13" s="36">
        <f t="shared" si="0"/>
        <v>0.6623242760521223</v>
      </c>
      <c r="J13" s="35">
        <f t="shared" si="1"/>
        <v>0.5801305366844931</v>
      </c>
      <c r="K13" s="35">
        <f t="shared" si="2"/>
        <v>0.75610428942312913</v>
      </c>
      <c r="L13" s="37"/>
      <c r="M13" s="38"/>
      <c r="N13" s="36"/>
      <c r="O13" s="39"/>
      <c r="P13" s="34"/>
      <c r="Q13" s="36"/>
      <c r="R13" s="40"/>
      <c r="S13" s="41"/>
    </row>
    <row r="14" spans="2:19" x14ac:dyDescent="0.3">
      <c r="B14" s="42"/>
      <c r="C14" s="43">
        <v>0.41199999999999998</v>
      </c>
      <c r="D14" s="44">
        <v>7.9080399976658292E-2</v>
      </c>
      <c r="E14" s="45">
        <v>51.400983806278759</v>
      </c>
      <c r="F14" s="45">
        <v>3.3692199107496406E-6</v>
      </c>
      <c r="G14" s="45">
        <v>0.27957596334429557</v>
      </c>
      <c r="H14" s="45">
        <v>0.5445021375154796</v>
      </c>
      <c r="I14" s="45">
        <f t="shared" si="0"/>
        <v>1.5098344363287448</v>
      </c>
      <c r="J14" s="44">
        <f t="shared" si="1"/>
        <v>1.3225688757339962</v>
      </c>
      <c r="K14" s="44">
        <f t="shared" si="2"/>
        <v>1.7237499782636938</v>
      </c>
      <c r="L14" s="46">
        <v>433.841476</v>
      </c>
      <c r="M14" s="47">
        <v>433.84147581860799</v>
      </c>
      <c r="N14" s="45">
        <v>1.3225690000000001</v>
      </c>
      <c r="O14" s="48">
        <v>1.7237499999999999</v>
      </c>
      <c r="P14" s="43">
        <f>N14-J14</f>
        <v>1.2426600393133924E-7</v>
      </c>
      <c r="Q14" s="45">
        <f>O14-K14</f>
        <v>2.1736306088371293E-8</v>
      </c>
      <c r="R14" s="49">
        <f>M14-L14</f>
        <v>-1.8139201074518496E-7</v>
      </c>
      <c r="S14" s="50" t="s">
        <v>51</v>
      </c>
    </row>
    <row r="15" spans="2:19" x14ac:dyDescent="0.3">
      <c r="B15" s="33" t="s">
        <v>0</v>
      </c>
      <c r="C15" s="34">
        <v>-0.14546400000000001</v>
      </c>
      <c r="D15" s="35">
        <v>4.6501237185573162E-2</v>
      </c>
      <c r="E15" s="36">
        <v>209.43955067708956</v>
      </c>
      <c r="F15" s="36">
        <v>2.0092316506022719E-3</v>
      </c>
      <c r="G15" s="36">
        <v>-0.22229188707695363</v>
      </c>
      <c r="H15" s="36">
        <v>-6.8636772888531941E-2</v>
      </c>
      <c r="I15" s="36">
        <f t="shared" si="0"/>
        <v>0.86462101587025708</v>
      </c>
      <c r="J15" s="35">
        <f>EXP(G15)</f>
        <v>0.80068162160497691</v>
      </c>
      <c r="K15" s="35">
        <f>EXP(H15)</f>
        <v>0.93366575120844852</v>
      </c>
      <c r="L15" s="37"/>
      <c r="M15" s="38"/>
      <c r="N15" s="36"/>
      <c r="O15" s="39"/>
      <c r="P15" s="34"/>
      <c r="Q15" s="36"/>
      <c r="R15" s="40"/>
      <c r="S15" s="41"/>
    </row>
    <row r="16" spans="2:19" x14ac:dyDescent="0.3">
      <c r="B16" s="42"/>
      <c r="C16" s="43">
        <v>0.14499999999999999</v>
      </c>
      <c r="D16" s="44">
        <v>4.6501237185573162E-2</v>
      </c>
      <c r="E16" s="45">
        <v>209.43955067708956</v>
      </c>
      <c r="F16" s="45">
        <v>2.0092316506022719E-3</v>
      </c>
      <c r="G16" s="45">
        <v>6.8636772888531941E-2</v>
      </c>
      <c r="H16" s="45">
        <v>0.22229188707695363</v>
      </c>
      <c r="I16" s="45">
        <f t="shared" si="0"/>
        <v>1.1560395702680215</v>
      </c>
      <c r="J16" s="44">
        <f>EXP(G16)</f>
        <v>1.0710471051398156</v>
      </c>
      <c r="K16" s="44">
        <f>EXP(H16)</f>
        <v>1.2489358729072446</v>
      </c>
      <c r="L16" s="46">
        <v>530.14451303322812</v>
      </c>
      <c r="M16" s="47">
        <v>530.144513728162</v>
      </c>
      <c r="N16" s="45">
        <v>1.0710471050000001</v>
      </c>
      <c r="O16" s="48">
        <v>1.248935873</v>
      </c>
      <c r="P16" s="43">
        <f>N16-J16</f>
        <v>-1.3981549251695924E-10</v>
      </c>
      <c r="Q16" s="45">
        <f>O16-K16</f>
        <v>9.2755358949148103E-11</v>
      </c>
      <c r="R16" s="49">
        <f>M16-L16</f>
        <v>6.9493387400143547E-7</v>
      </c>
      <c r="S16" s="50" t="s">
        <v>48</v>
      </c>
    </row>
    <row r="17" spans="2:19" x14ac:dyDescent="0.3">
      <c r="B17" s="33" t="s">
        <v>19</v>
      </c>
      <c r="C17" s="34">
        <v>0.31636999999999998</v>
      </c>
      <c r="D17" s="35">
        <v>8.6189825820292151E-2</v>
      </c>
      <c r="E17" s="36">
        <v>48.623272039213752</v>
      </c>
      <c r="F17" s="36">
        <v>6.0075112325394173E-4</v>
      </c>
      <c r="G17" s="36">
        <v>0.17184698295324558</v>
      </c>
      <c r="H17" s="36">
        <v>0.46089339500255483</v>
      </c>
      <c r="I17" s="36">
        <f t="shared" si="0"/>
        <v>1.3721378527202959</v>
      </c>
      <c r="J17" s="35">
        <f t="shared" ref="J17:J18" si="3">EXP(G17)</f>
        <v>1.1874961121629357</v>
      </c>
      <c r="K17" s="35">
        <f t="shared" ref="K17:K18" si="4">EXP(H17)</f>
        <v>1.5854898211326467</v>
      </c>
      <c r="L17" s="37"/>
      <c r="M17" s="38"/>
      <c r="N17" s="36"/>
      <c r="O17" s="39"/>
      <c r="P17" s="34"/>
      <c r="Q17" s="36"/>
      <c r="R17" s="40"/>
      <c r="S17" s="41"/>
    </row>
    <row r="18" spans="2:19" x14ac:dyDescent="0.3">
      <c r="B18" s="42"/>
      <c r="C18" s="43">
        <v>-0.316</v>
      </c>
      <c r="D18" s="44">
        <v>8.6189825820292151E-2</v>
      </c>
      <c r="E18" s="45">
        <v>48.623272039213752</v>
      </c>
      <c r="F18" s="45">
        <v>6.0075112325394173E-4</v>
      </c>
      <c r="G18" s="45">
        <v>-0.46089339500255483</v>
      </c>
      <c r="H18" s="45">
        <v>-0.17184698295324558</v>
      </c>
      <c r="I18" s="45">
        <f t="shared" si="0"/>
        <v>0.72905945016762375</v>
      </c>
      <c r="J18" s="44">
        <f t="shared" si="3"/>
        <v>0.63071991170881003</v>
      </c>
      <c r="K18" s="44">
        <f t="shared" si="4"/>
        <v>0.84210802019265107</v>
      </c>
      <c r="L18" s="46">
        <v>314.22183231633858</v>
      </c>
      <c r="M18" s="47">
        <v>314.22176884050998</v>
      </c>
      <c r="N18" s="45">
        <v>0.63074797439966401</v>
      </c>
      <c r="O18" s="48">
        <v>0.842070553850082</v>
      </c>
      <c r="P18" s="43">
        <f>N18-J18</f>
        <v>2.8062690853980499E-5</v>
      </c>
      <c r="Q18" s="45">
        <f>O18-K18</f>
        <v>-3.7466342569070221E-5</v>
      </c>
      <c r="R18" s="51">
        <f>M18-L18</f>
        <v>-6.3475828596892825E-5</v>
      </c>
      <c r="S18" s="50" t="s">
        <v>49</v>
      </c>
    </row>
    <row r="19" spans="2:19" x14ac:dyDescent="0.3">
      <c r="B19" s="33" t="s">
        <v>2</v>
      </c>
      <c r="C19" s="34">
        <v>-6.4340390078126183E-2</v>
      </c>
      <c r="D19" s="35">
        <v>4.1534470947138954E-2</v>
      </c>
      <c r="E19" s="36">
        <v>62.000000257203929</v>
      </c>
      <c r="F19" s="36">
        <v>0.12645130407943203</v>
      </c>
      <c r="G19" s="36">
        <v>-0.13369482254902607</v>
      </c>
      <c r="H19" s="36">
        <v>5.0140423927736988E-3</v>
      </c>
      <c r="I19" s="36">
        <f t="shared" si="0"/>
        <v>0.93768576627065603</v>
      </c>
      <c r="J19" s="35">
        <f t="shared" ref="J19:J23" si="5">EXP(G19)</f>
        <v>0.87485701050075926</v>
      </c>
      <c r="K19" s="35">
        <f t="shared" ref="K19:K23" si="6">EXP(H19)</f>
        <v>1.0050266337390505</v>
      </c>
      <c r="L19" s="37"/>
      <c r="M19" s="38"/>
      <c r="N19" s="36"/>
      <c r="O19" s="39"/>
      <c r="P19" s="34"/>
      <c r="Q19" s="36"/>
      <c r="R19" s="40"/>
      <c r="S19" s="41"/>
    </row>
    <row r="20" spans="2:19" x14ac:dyDescent="0.3">
      <c r="B20" s="42"/>
      <c r="C20" s="43">
        <v>6.4340390078126183E-2</v>
      </c>
      <c r="D20" s="44">
        <v>4.1534470947138954E-2</v>
      </c>
      <c r="E20" s="45">
        <v>62.000000257203929</v>
      </c>
      <c r="F20" s="45">
        <v>0.12645130407943203</v>
      </c>
      <c r="G20" s="45">
        <v>-5.0140423927736988E-3</v>
      </c>
      <c r="H20" s="45">
        <v>0.13369482254902607</v>
      </c>
      <c r="I20" s="45">
        <f t="shared" si="0"/>
        <v>1.0664553478050316</v>
      </c>
      <c r="J20" s="44">
        <f t="shared" si="5"/>
        <v>0.9949985069347369</v>
      </c>
      <c r="K20" s="44">
        <f t="shared" si="6"/>
        <v>1.1430439351770298</v>
      </c>
      <c r="L20" s="46">
        <v>329.25749377842487</v>
      </c>
      <c r="M20" s="47">
        <v>329.25749377842999</v>
      </c>
      <c r="N20" s="45">
        <v>0.99499899999999997</v>
      </c>
      <c r="O20" s="48">
        <v>1.1430439999999999</v>
      </c>
      <c r="P20" s="43">
        <f>N20-J20</f>
        <v>4.9306526306303056E-7</v>
      </c>
      <c r="Q20" s="45">
        <f>O20-K20</f>
        <v>6.4822970102795807E-8</v>
      </c>
      <c r="R20" s="49">
        <f>M20-L20</f>
        <v>5.1159076974727213E-12</v>
      </c>
      <c r="S20" s="50" t="s">
        <v>51</v>
      </c>
    </row>
    <row r="21" spans="2:19" x14ac:dyDescent="0.3">
      <c r="B21" s="15" t="s">
        <v>20</v>
      </c>
      <c r="C21" s="16">
        <v>1.6579696411075991E-2</v>
      </c>
      <c r="D21" s="17">
        <v>0.12016229162566118</v>
      </c>
      <c r="E21" s="18">
        <v>22.0000000037566</v>
      </c>
      <c r="F21" s="18">
        <v>0.89151327262999769</v>
      </c>
      <c r="G21" s="18">
        <v>-0.18975630666501561</v>
      </c>
      <c r="H21" s="18">
        <v>0.22291569948716758</v>
      </c>
      <c r="I21" s="18">
        <f t="shared" si="0"/>
        <v>1.0167179023251824</v>
      </c>
      <c r="J21" s="17">
        <f t="shared" si="5"/>
        <v>0.8271606829296837</v>
      </c>
      <c r="K21" s="17">
        <f t="shared" si="6"/>
        <v>1.2497152176615174</v>
      </c>
      <c r="L21" s="19"/>
      <c r="M21" s="20"/>
      <c r="N21" s="18"/>
      <c r="O21" s="21"/>
      <c r="P21" s="16"/>
      <c r="Q21" s="18"/>
      <c r="R21" s="22"/>
      <c r="S21" s="23"/>
    </row>
    <row r="22" spans="2:19" x14ac:dyDescent="0.3">
      <c r="B22" s="24"/>
      <c r="C22" s="25">
        <v>-1.6579696411075991E-2</v>
      </c>
      <c r="D22" s="26">
        <v>0.12016229162566118</v>
      </c>
      <c r="E22" s="27">
        <v>22.0000000037566</v>
      </c>
      <c r="F22" s="27">
        <v>0.89151327262999769</v>
      </c>
      <c r="G22" s="27">
        <v>-0.22291569948716758</v>
      </c>
      <c r="H22" s="27">
        <v>0.18975630666501561</v>
      </c>
      <c r="I22" s="27">
        <f t="shared" si="0"/>
        <v>0.98355699030483346</v>
      </c>
      <c r="J22" s="26">
        <f t="shared" si="5"/>
        <v>0.80018230222979314</v>
      </c>
      <c r="K22" s="26">
        <f t="shared" si="6"/>
        <v>1.2089549474935686</v>
      </c>
      <c r="L22" s="28">
        <v>164.61336006747746</v>
      </c>
      <c r="M22" s="29">
        <v>164.613360067477</v>
      </c>
      <c r="N22" s="27">
        <v>0.80018199999999995</v>
      </c>
      <c r="O22" s="30">
        <v>1.208955</v>
      </c>
      <c r="P22" s="25">
        <f>N22-J22</f>
        <v>-3.0222979319205479E-7</v>
      </c>
      <c r="Q22" s="27">
        <f>O22-K22</f>
        <v>5.2506431424959032E-8</v>
      </c>
      <c r="R22" s="31">
        <f>M22-L22</f>
        <v>-4.5474735088646412E-13</v>
      </c>
      <c r="S22" s="32" t="s">
        <v>51</v>
      </c>
    </row>
    <row r="23" spans="2:19" x14ac:dyDescent="0.3">
      <c r="B23" s="15" t="s">
        <v>21</v>
      </c>
      <c r="C23" s="16">
        <v>-5.2989647003705377E-2</v>
      </c>
      <c r="D23" s="17">
        <v>0.10672394358240075</v>
      </c>
      <c r="E23" s="18">
        <v>22.000000002806001</v>
      </c>
      <c r="F23" s="18">
        <v>0.62445848464935916</v>
      </c>
      <c r="G23" s="18">
        <v>-0.23625006633687007</v>
      </c>
      <c r="H23" s="18">
        <v>0.13027077232945933</v>
      </c>
      <c r="I23" s="18">
        <f t="shared" si="0"/>
        <v>0.94838983110787933</v>
      </c>
      <c r="J23" s="17">
        <f t="shared" si="5"/>
        <v>0.78958320106442903</v>
      </c>
      <c r="K23" s="17">
        <f t="shared" si="6"/>
        <v>1.1391367882907102</v>
      </c>
      <c r="L23" s="19"/>
      <c r="M23" s="20"/>
      <c r="N23" s="18"/>
      <c r="O23" s="21"/>
      <c r="P23" s="16"/>
      <c r="Q23" s="18"/>
      <c r="R23" s="22"/>
      <c r="S23" s="23"/>
    </row>
    <row r="24" spans="2:19" x14ac:dyDescent="0.3">
      <c r="B24" s="24"/>
      <c r="C24" s="25">
        <v>5.2989647003705377E-2</v>
      </c>
      <c r="D24" s="26">
        <v>0.10672394358240075</v>
      </c>
      <c r="E24" s="27">
        <v>22.000000002806001</v>
      </c>
      <c r="F24" s="27">
        <v>0.62445848464935916</v>
      </c>
      <c r="G24" s="27">
        <v>-0.13027077232945933</v>
      </c>
      <c r="H24" s="27">
        <v>0.23625006633687007</v>
      </c>
      <c r="I24" s="27">
        <f t="shared" si="0"/>
        <v>1.054418728669656</v>
      </c>
      <c r="J24" s="26">
        <f t="shared" ref="J24:J68" si="7">EXP(G24)</f>
        <v>0.87785769916228684</v>
      </c>
      <c r="K24" s="26">
        <f t="shared" ref="K24:K68" si="8">EXP(H24)</f>
        <v>1.2664909773307109</v>
      </c>
      <c r="L24" s="28">
        <v>197.20037077620242</v>
      </c>
      <c r="M24" s="29">
        <v>197.20037077620199</v>
      </c>
      <c r="N24" s="27">
        <v>0.87785800000000003</v>
      </c>
      <c r="O24" s="30">
        <v>1.266491</v>
      </c>
      <c r="P24" s="25">
        <f>N24-J24</f>
        <v>3.0083771318523134E-7</v>
      </c>
      <c r="Q24" s="27">
        <f>O24-K24</f>
        <v>2.2669289112542401E-8</v>
      </c>
      <c r="R24" s="31">
        <f>M24-L24</f>
        <v>-4.2632564145606011E-13</v>
      </c>
      <c r="S24" s="32" t="s">
        <v>51</v>
      </c>
    </row>
    <row r="25" spans="2:19" x14ac:dyDescent="0.3">
      <c r="B25" s="15" t="s">
        <v>27</v>
      </c>
      <c r="C25" s="16">
        <v>2.5522481805762449E-2</v>
      </c>
      <c r="D25" s="17">
        <v>8.7549308184568339E-2</v>
      </c>
      <c r="E25" s="18">
        <v>22.000000000003144</v>
      </c>
      <c r="F25" s="18">
        <v>0.77338373708110453</v>
      </c>
      <c r="G25" s="18">
        <v>-0.12481232022424812</v>
      </c>
      <c r="H25" s="18">
        <v>0.17585728383577301</v>
      </c>
      <c r="I25" s="18">
        <f t="shared" si="0"/>
        <v>1.0258509689934239</v>
      </c>
      <c r="J25" s="17">
        <f t="shared" si="7"/>
        <v>0.88266254494874885</v>
      </c>
      <c r="K25" s="17">
        <f t="shared" si="8"/>
        <v>1.1922678906080146</v>
      </c>
      <c r="L25" s="19"/>
      <c r="M25" s="20"/>
      <c r="N25" s="18"/>
      <c r="O25" s="21"/>
      <c r="P25" s="16"/>
      <c r="Q25" s="18"/>
      <c r="R25" s="22"/>
      <c r="S25" s="23"/>
    </row>
    <row r="26" spans="2:19" x14ac:dyDescent="0.3">
      <c r="B26" s="24"/>
      <c r="C26" s="25">
        <v>-2.5522481805762449E-2</v>
      </c>
      <c r="D26" s="26">
        <v>8.7549308184568339E-2</v>
      </c>
      <c r="E26" s="27">
        <v>22.000000000003144</v>
      </c>
      <c r="F26" s="27">
        <v>0.77338373708110453</v>
      </c>
      <c r="G26" s="27">
        <v>-0.17585728383577301</v>
      </c>
      <c r="H26" s="27">
        <v>0.12481232022424812</v>
      </c>
      <c r="I26" s="27">
        <f t="shared" si="0"/>
        <v>0.97480046344471549</v>
      </c>
      <c r="J26" s="26">
        <f t="shared" si="7"/>
        <v>0.83873767621975903</v>
      </c>
      <c r="K26" s="26">
        <f t="shared" si="8"/>
        <v>1.1329358039748523</v>
      </c>
      <c r="L26" s="28">
        <v>149.25493525435508</v>
      </c>
      <c r="M26" s="29">
        <v>149.25493525435499</v>
      </c>
      <c r="N26" s="27">
        <v>0.83873799999999998</v>
      </c>
      <c r="O26" s="30">
        <v>1.1329359999999999</v>
      </c>
      <c r="P26" s="25">
        <f>N26-J26</f>
        <v>3.2378024095169877E-7</v>
      </c>
      <c r="Q26" s="27">
        <f>O26-K26</f>
        <v>1.9602514766958734E-7</v>
      </c>
      <c r="R26" s="31">
        <f>M26-L26</f>
        <v>0</v>
      </c>
      <c r="S26" s="32" t="s">
        <v>51</v>
      </c>
    </row>
    <row r="27" spans="2:19" x14ac:dyDescent="0.3">
      <c r="B27" s="15" t="s">
        <v>35</v>
      </c>
      <c r="C27" s="16">
        <v>-8.9076072601854336E-2</v>
      </c>
      <c r="D27" s="17">
        <v>0.11265660884724224</v>
      </c>
      <c r="E27" s="18">
        <v>22.266580839822158</v>
      </c>
      <c r="F27" s="18">
        <v>0.43746796346679306</v>
      </c>
      <c r="G27" s="18">
        <v>-0.28242207007105502</v>
      </c>
      <c r="H27" s="18">
        <v>0.10426992486734633</v>
      </c>
      <c r="I27" s="18">
        <f t="shared" si="0"/>
        <v>0.91477598153843243</v>
      </c>
      <c r="J27" s="17">
        <f t="shared" si="7"/>
        <v>0.75395539536035505</v>
      </c>
      <c r="K27" s="17">
        <f t="shared" si="8"/>
        <v>1.1099000040972509</v>
      </c>
      <c r="L27" s="19"/>
      <c r="M27" s="20"/>
      <c r="N27" s="18"/>
      <c r="O27" s="21"/>
      <c r="P27" s="16"/>
      <c r="Q27" s="18"/>
      <c r="R27" s="22"/>
      <c r="S27" s="23"/>
    </row>
    <row r="28" spans="2:19" x14ac:dyDescent="0.3">
      <c r="B28" s="24"/>
      <c r="C28" s="25">
        <v>8.9076072601854336E-2</v>
      </c>
      <c r="D28" s="26">
        <v>0.11265660884724224</v>
      </c>
      <c r="E28" s="27">
        <v>22.266580839822158</v>
      </c>
      <c r="F28" s="27">
        <v>0.43746796346679306</v>
      </c>
      <c r="G28" s="27">
        <v>-0.10426992486734633</v>
      </c>
      <c r="H28" s="27">
        <v>0.28242207007105502</v>
      </c>
      <c r="I28" s="27">
        <f t="shared" si="0"/>
        <v>1.093163812978825</v>
      </c>
      <c r="J28" s="26">
        <f t="shared" si="7"/>
        <v>0.900982067130778</v>
      </c>
      <c r="K28" s="26">
        <f t="shared" si="8"/>
        <v>1.326338409611151</v>
      </c>
      <c r="L28" s="28">
        <v>178.85707596709284</v>
      </c>
      <c r="M28" s="29">
        <v>178.85707596709199</v>
      </c>
      <c r="N28" s="27">
        <v>0.90115070143484899</v>
      </c>
      <c r="O28" s="30">
        <v>1.32609020900018</v>
      </c>
      <c r="P28" s="25">
        <f>N28-J28</f>
        <v>1.6863430407099145E-4</v>
      </c>
      <c r="Q28" s="27">
        <f>O28-K28</f>
        <v>-2.4820061097097224E-4</v>
      </c>
      <c r="R28" s="31">
        <f>M28-L28</f>
        <v>-8.5265128291212022E-13</v>
      </c>
      <c r="S28" s="32" t="s">
        <v>50</v>
      </c>
    </row>
    <row r="29" spans="2:19" x14ac:dyDescent="0.3">
      <c r="B29" s="15" t="s">
        <v>36</v>
      </c>
      <c r="C29" s="16">
        <v>-7.800385147141338E-2</v>
      </c>
      <c r="D29" s="17">
        <v>0.12689849164102687</v>
      </c>
      <c r="E29" s="18">
        <v>22.348954443489745</v>
      </c>
      <c r="F29" s="18">
        <v>0.5449643820949579</v>
      </c>
      <c r="G29" s="18">
        <v>-0.29575755552015798</v>
      </c>
      <c r="H29" s="18">
        <v>0.13974985257733125</v>
      </c>
      <c r="I29" s="18">
        <f t="shared" si="0"/>
        <v>0.92496086407635247</v>
      </c>
      <c r="J29" s="17">
        <f t="shared" si="7"/>
        <v>0.74396777703770745</v>
      </c>
      <c r="K29" s="17">
        <f t="shared" si="8"/>
        <v>1.1499860968165418</v>
      </c>
      <c r="L29" s="19"/>
      <c r="M29" s="20"/>
      <c r="N29" s="18"/>
      <c r="O29" s="21"/>
      <c r="P29" s="16"/>
      <c r="Q29" s="18"/>
      <c r="R29" s="22"/>
      <c r="S29" s="23"/>
    </row>
    <row r="30" spans="2:19" x14ac:dyDescent="0.3">
      <c r="B30" s="24"/>
      <c r="C30" s="25">
        <v>7.800385147141338E-2</v>
      </c>
      <c r="D30" s="26">
        <v>0.12689849164102687</v>
      </c>
      <c r="E30" s="27">
        <v>22.348954443489745</v>
      </c>
      <c r="F30" s="27">
        <v>0.5449643820949579</v>
      </c>
      <c r="G30" s="27">
        <v>-0.13974985257733125</v>
      </c>
      <c r="H30" s="27">
        <v>0.29575755552015798</v>
      </c>
      <c r="I30" s="27">
        <f t="shared" si="0"/>
        <v>1.0811268225911159</v>
      </c>
      <c r="J30" s="26">
        <f t="shared" si="7"/>
        <v>0.86957573032252988</v>
      </c>
      <c r="K30" s="26">
        <f t="shared" si="8"/>
        <v>1.344144236974548</v>
      </c>
      <c r="L30" s="28">
        <v>173.39870264833758</v>
      </c>
      <c r="M30" s="29">
        <v>173.39870264833701</v>
      </c>
      <c r="N30" s="27">
        <v>0.86976476304509498</v>
      </c>
      <c r="O30" s="30">
        <v>1.3438521036812301</v>
      </c>
      <c r="P30" s="25">
        <f>N30-J30</f>
        <v>1.8903272256509673E-4</v>
      </c>
      <c r="Q30" s="27">
        <f>O30-K30</f>
        <v>-2.9213329331789772E-4</v>
      </c>
      <c r="R30" s="31">
        <f>M30-L30</f>
        <v>-5.6843418860808015E-13</v>
      </c>
      <c r="S30" s="32" t="s">
        <v>50</v>
      </c>
    </row>
    <row r="31" spans="2:19" x14ac:dyDescent="0.3">
      <c r="B31" s="15" t="s">
        <v>37</v>
      </c>
      <c r="C31" s="16">
        <v>0.12910175469019258</v>
      </c>
      <c r="D31" s="17">
        <v>0.1097886027216432</v>
      </c>
      <c r="E31" s="18">
        <v>22.157812090003016</v>
      </c>
      <c r="F31" s="18">
        <v>0.25211025252593799</v>
      </c>
      <c r="G31" s="18">
        <v>-5.9362174844039356E-2</v>
      </c>
      <c r="H31" s="18">
        <v>0.31756568422442455</v>
      </c>
      <c r="I31" s="18">
        <f t="shared" si="0"/>
        <v>1.1378058953618824</v>
      </c>
      <c r="J31" s="17">
        <f t="shared" si="7"/>
        <v>0.94236540630025656</v>
      </c>
      <c r="K31" s="17">
        <f t="shared" si="8"/>
        <v>1.3737794775413994</v>
      </c>
      <c r="L31" s="19"/>
      <c r="M31" s="20"/>
      <c r="N31" s="18"/>
      <c r="O31" s="21"/>
      <c r="P31" s="16"/>
      <c r="Q31" s="18"/>
      <c r="R31" s="22"/>
      <c r="S31" s="23"/>
    </row>
    <row r="32" spans="2:19" x14ac:dyDescent="0.3">
      <c r="B32" s="24"/>
      <c r="C32" s="25">
        <v>-0.12910175469019258</v>
      </c>
      <c r="D32" s="26">
        <v>0.1097886027216432</v>
      </c>
      <c r="E32" s="27">
        <v>22.157812090003016</v>
      </c>
      <c r="F32" s="27">
        <v>0.25211025252593799</v>
      </c>
      <c r="G32" s="27">
        <v>-0.31756568422442455</v>
      </c>
      <c r="H32" s="27">
        <v>5.9362174844039356E-2</v>
      </c>
      <c r="I32" s="27">
        <f t="shared" si="0"/>
        <v>0.87888453037233305</v>
      </c>
      <c r="J32" s="26">
        <f t="shared" si="7"/>
        <v>0.72791886641781967</v>
      </c>
      <c r="K32" s="26">
        <f t="shared" si="8"/>
        <v>1.0611594964272064</v>
      </c>
      <c r="L32" s="28">
        <v>149.27801964841862</v>
      </c>
      <c r="M32" s="29">
        <v>149.278019648418</v>
      </c>
      <c r="N32" s="27">
        <v>0.72809158767048998</v>
      </c>
      <c r="O32" s="30">
        <v>1.0609077632653201</v>
      </c>
      <c r="P32" s="25">
        <f>N32-J32</f>
        <v>1.7272125267031591E-4</v>
      </c>
      <c r="Q32" s="27">
        <f>O32-K32</f>
        <v>-2.5173316188631389E-4</v>
      </c>
      <c r="R32" s="31">
        <f>M32-L32</f>
        <v>-6.2527760746888816E-13</v>
      </c>
      <c r="S32" s="32" t="s">
        <v>50</v>
      </c>
    </row>
    <row r="33" spans="2:19" x14ac:dyDescent="0.3">
      <c r="B33" s="15" t="s">
        <v>29</v>
      </c>
      <c r="C33" s="16">
        <v>-2.2595027197967788E-2</v>
      </c>
      <c r="D33" s="17">
        <v>0.12589167722667732</v>
      </c>
      <c r="E33" s="18">
        <v>22.761534236297589</v>
      </c>
      <c r="F33" s="18">
        <v>0.85914905206848668</v>
      </c>
      <c r="G33" s="18">
        <v>-0.23845201904665669</v>
      </c>
      <c r="H33" s="18">
        <v>0.1932619646507211</v>
      </c>
      <c r="I33" s="18">
        <f t="shared" si="0"/>
        <v>0.97765832864744562</v>
      </c>
      <c r="J33" s="17">
        <f t="shared" si="7"/>
        <v>0.78784648897590581</v>
      </c>
      <c r="K33" s="17">
        <f t="shared" si="8"/>
        <v>1.2132005675574546</v>
      </c>
      <c r="L33" s="19"/>
      <c r="M33" s="20"/>
      <c r="N33" s="18"/>
      <c r="O33" s="21"/>
      <c r="P33" s="16"/>
      <c r="Q33" s="18"/>
      <c r="R33" s="22"/>
      <c r="S33" s="23"/>
    </row>
    <row r="34" spans="2:19" x14ac:dyDescent="0.3">
      <c r="B34" s="24"/>
      <c r="C34" s="25">
        <v>2.2595027197967788E-2</v>
      </c>
      <c r="D34" s="26">
        <v>0.12589167722667732</v>
      </c>
      <c r="E34" s="27">
        <v>22.761534236297589</v>
      </c>
      <c r="F34" s="27">
        <v>0.85914905206848668</v>
      </c>
      <c r="G34" s="27">
        <v>-0.1932619646507211</v>
      </c>
      <c r="H34" s="27">
        <v>0.23845201904665669</v>
      </c>
      <c r="I34" s="27">
        <f t="shared" si="0"/>
        <v>1.0228522283275214</v>
      </c>
      <c r="J34" s="26">
        <f t="shared" si="7"/>
        <v>0.82426601729449167</v>
      </c>
      <c r="K34" s="26">
        <f t="shared" si="8"/>
        <v>1.2692828031763714</v>
      </c>
      <c r="L34" s="28">
        <v>138.04484576104448</v>
      </c>
      <c r="M34" s="29">
        <v>138.044845761044</v>
      </c>
      <c r="N34" s="27">
        <v>0.82426600000000005</v>
      </c>
      <c r="O34" s="30">
        <v>1.2692829999999999</v>
      </c>
      <c r="P34" s="25">
        <f>N34-J34</f>
        <v>-1.7294491616581809E-8</v>
      </c>
      <c r="Q34" s="27">
        <f>O34-K34</f>
        <v>1.9682362850659274E-7</v>
      </c>
      <c r="R34" s="31">
        <f>M34-L34</f>
        <v>-4.8316906031686813E-13</v>
      </c>
      <c r="S34" s="32" t="s">
        <v>51</v>
      </c>
    </row>
    <row r="35" spans="2:19" x14ac:dyDescent="0.3">
      <c r="B35" s="15" t="s">
        <v>33</v>
      </c>
      <c r="C35" s="16">
        <v>-5.788105992897493E-2</v>
      </c>
      <c r="D35" s="17">
        <v>9.9838635201287398E-2</v>
      </c>
      <c r="E35" s="18">
        <v>41.222585917119375</v>
      </c>
      <c r="F35" s="18">
        <v>0.5652411833917127</v>
      </c>
      <c r="G35" s="18">
        <v>-0.22587633582390443</v>
      </c>
      <c r="H35" s="18">
        <v>0.11011421596595455</v>
      </c>
      <c r="I35" s="18">
        <f t="shared" si="0"/>
        <v>0.94376219190361954</v>
      </c>
      <c r="J35" s="17">
        <f t="shared" si="7"/>
        <v>0.79781675691740772</v>
      </c>
      <c r="K35" s="17">
        <f t="shared" si="8"/>
        <v>1.1164055745183237</v>
      </c>
      <c r="L35" s="19"/>
      <c r="M35" s="20"/>
      <c r="N35" s="18"/>
      <c r="O35" s="21"/>
      <c r="P35" s="16"/>
      <c r="Q35" s="18"/>
      <c r="R35" s="22"/>
      <c r="S35" s="23"/>
    </row>
    <row r="36" spans="2:19" x14ac:dyDescent="0.3">
      <c r="B36" s="24"/>
      <c r="C36" s="25">
        <v>5.788105992897493E-2</v>
      </c>
      <c r="D36" s="26">
        <v>9.9838635201287398E-2</v>
      </c>
      <c r="E36" s="27">
        <v>41.222585917119375</v>
      </c>
      <c r="F36" s="27">
        <v>0.5652411833917127</v>
      </c>
      <c r="G36" s="27">
        <v>-0.11011421596595455</v>
      </c>
      <c r="H36" s="27">
        <v>0.22587633582390443</v>
      </c>
      <c r="I36" s="27">
        <f t="shared" si="0"/>
        <v>1.0595889606288909</v>
      </c>
      <c r="J36" s="26">
        <f t="shared" si="7"/>
        <v>0.89573182257841444</v>
      </c>
      <c r="K36" s="26">
        <f t="shared" si="8"/>
        <v>1.2534206524613305</v>
      </c>
      <c r="L36" s="28">
        <v>126.8935514618382</v>
      </c>
      <c r="M36" s="29">
        <v>126.893551461838</v>
      </c>
      <c r="N36" s="27">
        <v>0.89571030744557001</v>
      </c>
      <c r="O36" s="30">
        <v>1.2534507598650499</v>
      </c>
      <c r="P36" s="25">
        <f>N36-J36</f>
        <v>-2.151513284442963E-5</v>
      </c>
      <c r="Q36" s="27">
        <f>O36-K36</f>
        <v>3.01074037194482E-5</v>
      </c>
      <c r="R36" s="31">
        <f t="shared" ref="R36" si="9">M36-L36</f>
        <v>-1.9895196601282805E-13</v>
      </c>
      <c r="S36" s="32" t="s">
        <v>48</v>
      </c>
    </row>
    <row r="37" spans="2:19" x14ac:dyDescent="0.3">
      <c r="B37" s="15" t="s">
        <v>60</v>
      </c>
      <c r="C37" s="16">
        <v>0.23478855694831993</v>
      </c>
      <c r="D37" s="17">
        <v>0.2010999459723275</v>
      </c>
      <c r="E37" s="18">
        <v>22.290522450080005</v>
      </c>
      <c r="F37" s="18">
        <v>0.25533730738124627</v>
      </c>
      <c r="G37" s="18">
        <v>-0.1103315282456325</v>
      </c>
      <c r="H37" s="18">
        <v>0.57990864214227233</v>
      </c>
      <c r="I37" s="18">
        <f t="shared" si="0"/>
        <v>1.2646413408366155</v>
      </c>
      <c r="J37" s="17">
        <f t="shared" si="7"/>
        <v>0.89553719020283851</v>
      </c>
      <c r="K37" s="17">
        <f t="shared" si="8"/>
        <v>1.7858752695583626</v>
      </c>
      <c r="L37" s="19"/>
      <c r="M37" s="20"/>
      <c r="N37" s="18"/>
      <c r="O37" s="21"/>
      <c r="P37" s="16"/>
      <c r="Q37" s="18"/>
      <c r="R37" s="22"/>
      <c r="S37" s="23"/>
    </row>
    <row r="38" spans="2:19" x14ac:dyDescent="0.3">
      <c r="B38" s="24"/>
      <c r="C38" s="25">
        <v>-0.23478855694831993</v>
      </c>
      <c r="D38" s="26">
        <v>0.2010999459723275</v>
      </c>
      <c r="E38" s="27">
        <v>22.290522450080005</v>
      </c>
      <c r="F38" s="27">
        <v>0.25533730738124627</v>
      </c>
      <c r="G38" s="27">
        <v>-0.57990864214227233</v>
      </c>
      <c r="H38" s="27">
        <v>0.1103315282456325</v>
      </c>
      <c r="I38" s="27">
        <f t="shared" si="0"/>
        <v>0.79073802801548165</v>
      </c>
      <c r="J38" s="26">
        <f t="shared" si="7"/>
        <v>0.55994952001731602</v>
      </c>
      <c r="K38" s="26">
        <f t="shared" si="8"/>
        <v>1.1166482095215955</v>
      </c>
      <c r="L38" s="28">
        <v>85.856556411682703</v>
      </c>
      <c r="M38" s="29">
        <v>85.856556411682604</v>
      </c>
      <c r="N38" s="27">
        <v>0.55818094711316202</v>
      </c>
      <c r="O38" s="30">
        <v>1.12018626250789</v>
      </c>
      <c r="P38" s="25">
        <f>N38-J38</f>
        <v>-1.7685729041539977E-3</v>
      </c>
      <c r="Q38" s="27">
        <f>O38-K38</f>
        <v>3.5380529862945043E-3</v>
      </c>
      <c r="R38" s="31">
        <f t="shared" ref="R38" si="10">M38-L38</f>
        <v>0</v>
      </c>
      <c r="S38" s="32" t="s">
        <v>48</v>
      </c>
    </row>
    <row r="39" spans="2:19" x14ac:dyDescent="0.3">
      <c r="B39" s="15" t="s">
        <v>61</v>
      </c>
      <c r="C39" s="16">
        <v>2.1249579692956717E-2</v>
      </c>
      <c r="D39" s="17">
        <v>0.10383384891634621</v>
      </c>
      <c r="E39" s="18">
        <v>22.067146071698879</v>
      </c>
      <c r="F39" s="18">
        <v>0.8397215458693611</v>
      </c>
      <c r="G39" s="18">
        <v>-0.15702430571751699</v>
      </c>
      <c r="H39" s="18">
        <v>0.19952346510343041</v>
      </c>
      <c r="I39" s="18">
        <f t="shared" si="0"/>
        <v>1.0214769597322357</v>
      </c>
      <c r="J39" s="17">
        <f t="shared" si="7"/>
        <v>0.85468328487473466</v>
      </c>
      <c r="K39" s="17">
        <f t="shared" si="8"/>
        <v>1.2208208557825466</v>
      </c>
      <c r="L39" s="19"/>
      <c r="M39" s="20"/>
      <c r="N39" s="18"/>
      <c r="O39" s="21"/>
      <c r="P39" s="16"/>
      <c r="Q39" s="18"/>
      <c r="R39" s="22"/>
      <c r="S39" s="23"/>
    </row>
    <row r="40" spans="2:19" x14ac:dyDescent="0.3">
      <c r="B40" s="24"/>
      <c r="C40" s="25">
        <v>-2.1249579692956717E-2</v>
      </c>
      <c r="D40" s="26">
        <v>0.10383384891634621</v>
      </c>
      <c r="E40" s="27">
        <v>22.067146071698879</v>
      </c>
      <c r="F40" s="27">
        <v>0.8397215458693611</v>
      </c>
      <c r="G40" s="27">
        <v>-0.19952346510343041</v>
      </c>
      <c r="H40" s="27">
        <v>0.15702430571751699</v>
      </c>
      <c r="I40" s="27">
        <f t="shared" si="0"/>
        <v>0.9789746018961939</v>
      </c>
      <c r="J40" s="26">
        <f t="shared" si="7"/>
        <v>0.81912099982843067</v>
      </c>
      <c r="K40" s="26">
        <f t="shared" si="8"/>
        <v>1.1700240518294018</v>
      </c>
      <c r="L40" s="28">
        <v>131.24077452062664</v>
      </c>
      <c r="M40" s="29">
        <v>131.24074835974099</v>
      </c>
      <c r="N40" s="27">
        <v>0.81922359332947303</v>
      </c>
      <c r="O40" s="30">
        <v>1.1698775266746499</v>
      </c>
      <c r="P40" s="25">
        <f>N40-J40</f>
        <v>1.0259350104235843E-4</v>
      </c>
      <c r="Q40" s="27">
        <f>O40-K40</f>
        <v>-1.4652515475188643E-4</v>
      </c>
      <c r="R40" s="51">
        <f t="shared" ref="R40" si="11">M40-L40</f>
        <v>-2.6160885653325749E-5</v>
      </c>
      <c r="S40" s="32" t="s">
        <v>49</v>
      </c>
    </row>
    <row r="41" spans="2:19" x14ac:dyDescent="0.3">
      <c r="B41" s="15" t="s">
        <v>28</v>
      </c>
      <c r="C41" s="16">
        <v>-4.7893249455060287E-2</v>
      </c>
      <c r="D41" s="17">
        <v>0.10581177897506712</v>
      </c>
      <c r="E41" s="18">
        <v>69.580683028551363</v>
      </c>
      <c r="F41" s="18">
        <v>0.6522256198439661</v>
      </c>
      <c r="G41" s="18">
        <v>-0.22428669281484412</v>
      </c>
      <c r="H41" s="18">
        <v>0.12850019390472353</v>
      </c>
      <c r="I41" s="18">
        <f t="shared" si="0"/>
        <v>0.95323554005967226</v>
      </c>
      <c r="J41" s="17">
        <f t="shared" si="7"/>
        <v>0.79908600930936879</v>
      </c>
      <c r="K41" s="17">
        <f t="shared" si="8"/>
        <v>1.1371216417844514</v>
      </c>
      <c r="L41" s="19"/>
      <c r="M41" s="20"/>
      <c r="N41" s="18"/>
      <c r="O41" s="21"/>
      <c r="P41" s="16"/>
      <c r="Q41" s="18"/>
      <c r="R41" s="22"/>
      <c r="S41" s="23"/>
    </row>
    <row r="42" spans="2:19" x14ac:dyDescent="0.3">
      <c r="B42" s="24"/>
      <c r="C42" s="25">
        <v>4.7893249455060287E-2</v>
      </c>
      <c r="D42" s="26">
        <v>0.10581177897506712</v>
      </c>
      <c r="E42" s="27">
        <v>69.580683028551363</v>
      </c>
      <c r="F42" s="27">
        <v>0.6522256198439661</v>
      </c>
      <c r="G42" s="27">
        <v>-0.12850019390472353</v>
      </c>
      <c r="H42" s="27">
        <v>0.22428669281484412</v>
      </c>
      <c r="I42" s="27">
        <f t="shared" si="0"/>
        <v>1.0490586617630731</v>
      </c>
      <c r="J42" s="26">
        <f t="shared" si="7"/>
        <v>0.87941339189598877</v>
      </c>
      <c r="K42" s="26">
        <f t="shared" si="8"/>
        <v>1.2514297439199022</v>
      </c>
      <c r="L42" s="28">
        <v>129.0620138910204</v>
      </c>
      <c r="M42" s="29">
        <v>129.06198795781401</v>
      </c>
      <c r="N42" s="27">
        <v>0.87195373805043297</v>
      </c>
      <c r="O42" s="30">
        <v>1.2621358539962899</v>
      </c>
      <c r="P42" s="25">
        <f>N42-J42</f>
        <v>-7.4596538455558026E-3</v>
      </c>
      <c r="Q42" s="27">
        <f>O42-K42</f>
        <v>1.0706110076387665E-2</v>
      </c>
      <c r="R42" s="51">
        <f t="shared" ref="R42" si="12">M42-L42</f>
        <v>-2.5933206387662722E-5</v>
      </c>
      <c r="S42" s="32" t="s">
        <v>49</v>
      </c>
    </row>
    <row r="43" spans="2:19" x14ac:dyDescent="0.3">
      <c r="B43" s="15" t="s">
        <v>30</v>
      </c>
      <c r="C43" s="16">
        <v>-4.37879347666097E-2</v>
      </c>
      <c r="D43" s="17">
        <v>7.4120761353081432E-2</v>
      </c>
      <c r="E43" s="18">
        <v>42.3382785451983</v>
      </c>
      <c r="F43" s="18">
        <v>0.55781873109370728</v>
      </c>
      <c r="G43" s="18">
        <v>-0.16843306478819325</v>
      </c>
      <c r="H43" s="18">
        <v>8.085719525497384E-2</v>
      </c>
      <c r="I43" s="18">
        <f t="shared" si="0"/>
        <v>0.95715691565680872</v>
      </c>
      <c r="J43" s="17">
        <f t="shared" si="7"/>
        <v>0.84498782096484004</v>
      </c>
      <c r="K43" s="17">
        <f t="shared" si="8"/>
        <v>1.0842160543137298</v>
      </c>
      <c r="L43" s="19"/>
      <c r="M43" s="20"/>
      <c r="N43" s="18"/>
      <c r="O43" s="21"/>
      <c r="P43" s="16"/>
      <c r="Q43" s="18"/>
      <c r="R43" s="22"/>
      <c r="S43" s="23"/>
    </row>
    <row r="44" spans="2:19" x14ac:dyDescent="0.3">
      <c r="B44" s="24"/>
      <c r="C44" s="25">
        <v>4.37879347666097E-2</v>
      </c>
      <c r="D44" s="26">
        <v>7.4120761353081432E-2</v>
      </c>
      <c r="E44" s="27">
        <v>42.338278545198321</v>
      </c>
      <c r="F44" s="27">
        <v>0.55781873109370728</v>
      </c>
      <c r="G44" s="27">
        <v>-8.085719525497384E-2</v>
      </c>
      <c r="H44" s="27">
        <v>0.16843306478819325</v>
      </c>
      <c r="I44" s="27">
        <f t="shared" si="0"/>
        <v>1.0447607739571019</v>
      </c>
      <c r="J44" s="26">
        <f t="shared" si="7"/>
        <v>0.92232539448326512</v>
      </c>
      <c r="K44" s="26">
        <f t="shared" si="8"/>
        <v>1.1834490097835506</v>
      </c>
      <c r="L44" s="28">
        <v>329.76454300481589</v>
      </c>
      <c r="M44" s="29">
        <v>329.76454300481498</v>
      </c>
      <c r="N44" s="27">
        <v>0.92233726753343404</v>
      </c>
      <c r="O44" s="30">
        <v>1.1834337754978199</v>
      </c>
      <c r="P44" s="25">
        <f>N44-J44</f>
        <v>1.1873050168920152E-5</v>
      </c>
      <c r="Q44" s="27">
        <f>O44-K44</f>
        <v>-1.5234285730691965E-5</v>
      </c>
      <c r="R44" s="31">
        <f t="shared" ref="R44" si="13">M44-L44</f>
        <v>-9.0949470177292824E-13</v>
      </c>
      <c r="S44" s="32" t="s">
        <v>51</v>
      </c>
    </row>
    <row r="45" spans="2:19" x14ac:dyDescent="0.3">
      <c r="B45" s="15" t="s">
        <v>39</v>
      </c>
      <c r="C45" s="16">
        <v>-3.9170041789565159E-2</v>
      </c>
      <c r="D45" s="17">
        <v>7.8804998335871637E-2</v>
      </c>
      <c r="E45" s="18">
        <v>43.80370204836278</v>
      </c>
      <c r="F45" s="18">
        <v>0.62163932995503413</v>
      </c>
      <c r="G45" s="18">
        <v>-0.17159332399468072</v>
      </c>
      <c r="H45" s="18">
        <v>9.3253240415550415E-2</v>
      </c>
      <c r="I45" s="18">
        <f t="shared" si="0"/>
        <v>0.9615871852380109</v>
      </c>
      <c r="J45" s="17">
        <f t="shared" si="7"/>
        <v>0.84232165553016536</v>
      </c>
      <c r="K45" s="17">
        <f t="shared" si="8"/>
        <v>1.0977396921274418</v>
      </c>
      <c r="L45" s="19"/>
      <c r="M45" s="20"/>
      <c r="N45" s="18"/>
      <c r="O45" s="21"/>
      <c r="P45" s="16"/>
      <c r="Q45" s="18"/>
      <c r="R45" s="22"/>
      <c r="S45" s="23"/>
    </row>
    <row r="46" spans="2:19" x14ac:dyDescent="0.3">
      <c r="B46" s="24"/>
      <c r="C46" s="25">
        <v>3.9170041789565159E-2</v>
      </c>
      <c r="D46" s="26">
        <v>7.8804998335871637E-2</v>
      </c>
      <c r="E46" s="27">
        <v>43.80370204836278</v>
      </c>
      <c r="F46" s="27">
        <v>0.62163932995503413</v>
      </c>
      <c r="G46" s="27">
        <v>-9.3253240415550415E-2</v>
      </c>
      <c r="H46" s="27">
        <v>0.17159332399468072</v>
      </c>
      <c r="I46" s="27">
        <f t="shared" si="0"/>
        <v>1.039947303116858</v>
      </c>
      <c r="J46" s="26">
        <f t="shared" si="7"/>
        <v>0.91096277849075469</v>
      </c>
      <c r="K46" s="26">
        <f t="shared" si="8"/>
        <v>1.1871949313360468</v>
      </c>
      <c r="L46" s="28">
        <v>305.21958862123142</v>
      </c>
      <c r="M46" s="29">
        <v>305.21958862123103</v>
      </c>
      <c r="N46" s="27">
        <v>0.91096731936770003</v>
      </c>
      <c r="O46" s="30">
        <v>1.18718901355394</v>
      </c>
      <c r="P46" s="25">
        <f>N46-J46</f>
        <v>4.5408769453469944E-6</v>
      </c>
      <c r="Q46" s="27">
        <f>O46-K46</f>
        <v>-5.9177821067901704E-6</v>
      </c>
      <c r="R46" s="31">
        <f t="shared" ref="R46" si="14">M46-L46</f>
        <v>0</v>
      </c>
      <c r="S46" s="32" t="s">
        <v>51</v>
      </c>
    </row>
    <row r="47" spans="2:19" x14ac:dyDescent="0.3">
      <c r="B47" s="15" t="s">
        <v>40</v>
      </c>
      <c r="C47" s="16">
        <v>-6.1183318445556599E-2</v>
      </c>
      <c r="D47" s="17">
        <v>7.5034591564963699E-2</v>
      </c>
      <c r="E47" s="18">
        <v>45.96983748224995</v>
      </c>
      <c r="F47" s="18">
        <v>0.41904733078654266</v>
      </c>
      <c r="G47" s="18">
        <v>-0.18714261543746116</v>
      </c>
      <c r="H47" s="18">
        <v>6.4775978546347951E-2</v>
      </c>
      <c r="I47" s="18">
        <f t="shared" si="0"/>
        <v>0.94065078532967394</v>
      </c>
      <c r="J47" s="17">
        <f t="shared" si="7"/>
        <v>0.8293254533387846</v>
      </c>
      <c r="K47" s="17">
        <f t="shared" si="8"/>
        <v>1.0669199846442869</v>
      </c>
      <c r="L47" s="19"/>
      <c r="M47" s="20"/>
      <c r="N47" s="18"/>
      <c r="O47" s="21"/>
      <c r="P47" s="16"/>
      <c r="Q47" s="18"/>
      <c r="R47" s="22"/>
      <c r="S47" s="23"/>
    </row>
    <row r="48" spans="2:19" x14ac:dyDescent="0.3">
      <c r="B48" s="24"/>
      <c r="C48" s="25">
        <v>6.1183318445556599E-2</v>
      </c>
      <c r="D48" s="26">
        <v>7.5034591564963699E-2</v>
      </c>
      <c r="E48" s="27">
        <v>45.96983748224995</v>
      </c>
      <c r="F48" s="27">
        <v>0.41904733078654266</v>
      </c>
      <c r="G48" s="27">
        <v>-6.4775978546347951E-2</v>
      </c>
      <c r="H48" s="27">
        <v>0.18714261543746116</v>
      </c>
      <c r="I48" s="27">
        <f t="shared" si="0"/>
        <v>1.063093781024725</v>
      </c>
      <c r="J48" s="26">
        <f t="shared" si="7"/>
        <v>0.93727741010812715</v>
      </c>
      <c r="K48" s="26">
        <f t="shared" si="8"/>
        <v>1.2057992383739051</v>
      </c>
      <c r="L48" s="28">
        <v>277.97623625126744</v>
      </c>
      <c r="M48" s="29">
        <v>277.97623625126698</v>
      </c>
      <c r="N48" s="27">
        <v>0.93728286838434105</v>
      </c>
      <c r="O48" s="30">
        <v>1.2057922163897901</v>
      </c>
      <c r="P48" s="25">
        <f>N48-J48</f>
        <v>5.4582762138988272E-6</v>
      </c>
      <c r="Q48" s="27">
        <f>O48-K48</f>
        <v>-7.0219841150631623E-6</v>
      </c>
      <c r="R48" s="31">
        <f t="shared" ref="R48" si="15">M48-L48</f>
        <v>-4.5474735088646412E-13</v>
      </c>
      <c r="S48" s="32" t="s">
        <v>51</v>
      </c>
    </row>
    <row r="49" spans="2:19" x14ac:dyDescent="0.3">
      <c r="B49" s="15" t="s">
        <v>41</v>
      </c>
      <c r="C49" s="16">
        <v>-8.1473645726220581E-2</v>
      </c>
      <c r="D49" s="17">
        <v>8.3373994305290841E-2</v>
      </c>
      <c r="E49" s="18">
        <v>44.967233281751938</v>
      </c>
      <c r="F49" s="18">
        <v>0.3336948672623653</v>
      </c>
      <c r="G49" s="18">
        <v>-0.22149636002665274</v>
      </c>
      <c r="H49" s="18">
        <v>5.8549068574211591E-2</v>
      </c>
      <c r="I49" s="18">
        <f t="shared" si="0"/>
        <v>0.92175700177017061</v>
      </c>
      <c r="J49" s="17">
        <f t="shared" si="7"/>
        <v>0.80131883892184275</v>
      </c>
      <c r="K49" s="17">
        <f t="shared" si="8"/>
        <v>1.0602970116807704</v>
      </c>
      <c r="L49" s="19"/>
      <c r="M49" s="20"/>
      <c r="N49" s="18"/>
      <c r="O49" s="21"/>
      <c r="P49" s="16"/>
      <c r="Q49" s="18"/>
      <c r="R49" s="22"/>
      <c r="S49" s="23"/>
    </row>
    <row r="50" spans="2:19" x14ac:dyDescent="0.3">
      <c r="B50" s="24"/>
      <c r="C50" s="25">
        <v>8.1473645726220581E-2</v>
      </c>
      <c r="D50" s="26">
        <v>8.3373994305290841E-2</v>
      </c>
      <c r="E50" s="27">
        <v>44.967233281751938</v>
      </c>
      <c r="F50" s="27">
        <v>0.3336948672623653</v>
      </c>
      <c r="G50" s="27">
        <v>-5.8549068574211591E-2</v>
      </c>
      <c r="H50" s="27">
        <v>0.22149636002665274</v>
      </c>
      <c r="I50" s="27">
        <f t="shared" si="0"/>
        <v>1.0848846258607954</v>
      </c>
      <c r="J50" s="26">
        <f t="shared" si="7"/>
        <v>0.94313196112362119</v>
      </c>
      <c r="K50" s="26">
        <f t="shared" si="8"/>
        <v>1.2479427057343098</v>
      </c>
      <c r="L50" s="28">
        <v>331.77741573134767</v>
      </c>
      <c r="M50" s="29">
        <v>331.77741573999998</v>
      </c>
      <c r="N50" s="27">
        <v>0.94318757470764703</v>
      </c>
      <c r="O50" s="30">
        <v>1.2478691227393699</v>
      </c>
      <c r="P50" s="25">
        <f>N50-J50</f>
        <v>5.5613584025837604E-5</v>
      </c>
      <c r="Q50" s="27">
        <f>O50-K50</f>
        <v>-7.3582994939869195E-5</v>
      </c>
      <c r="R50" s="31">
        <f t="shared" ref="R50" si="16">M50-L50</f>
        <v>8.6523073150601704E-9</v>
      </c>
      <c r="S50" s="32" t="s">
        <v>50</v>
      </c>
    </row>
    <row r="51" spans="2:19" x14ac:dyDescent="0.3">
      <c r="B51" s="15" t="s">
        <v>42</v>
      </c>
      <c r="C51" s="16">
        <v>-2.1062062975738441E-2</v>
      </c>
      <c r="D51" s="17">
        <v>7.0082512494276578E-2</v>
      </c>
      <c r="E51" s="18">
        <v>139.66742454563047</v>
      </c>
      <c r="F51" s="18">
        <v>0.7642180022645344</v>
      </c>
      <c r="G51" s="18">
        <v>-0.1371072645288704</v>
      </c>
      <c r="H51" s="18">
        <v>9.4983138577393517E-2</v>
      </c>
      <c r="I51" s="18">
        <f t="shared" si="0"/>
        <v>0.979158193212464</v>
      </c>
      <c r="J51" s="17">
        <f t="shared" si="7"/>
        <v>0.87187669967273984</v>
      </c>
      <c r="K51" s="17">
        <f t="shared" si="8"/>
        <v>1.0996403134697434</v>
      </c>
      <c r="L51" s="19"/>
      <c r="M51" s="20"/>
      <c r="N51" s="18"/>
      <c r="O51" s="21"/>
      <c r="P51" s="16"/>
      <c r="Q51" s="18"/>
      <c r="R51" s="22"/>
      <c r="S51" s="23"/>
    </row>
    <row r="52" spans="2:19" x14ac:dyDescent="0.3">
      <c r="B52" s="24"/>
      <c r="C52" s="25">
        <v>2.1062062975738441E-2</v>
      </c>
      <c r="D52" s="26">
        <v>7.0082512494276578E-2</v>
      </c>
      <c r="E52" s="27">
        <v>139.66742454563047</v>
      </c>
      <c r="F52" s="27">
        <v>0.7642180022645344</v>
      </c>
      <c r="G52" s="27">
        <v>-9.4983138577393517E-2</v>
      </c>
      <c r="H52" s="27">
        <v>0.1371072645288704</v>
      </c>
      <c r="I52" s="27">
        <f t="shared" si="0"/>
        <v>1.0212854336837618</v>
      </c>
      <c r="J52" s="26">
        <f t="shared" si="7"/>
        <v>0.90938826791885796</v>
      </c>
      <c r="K52" s="26">
        <f t="shared" si="8"/>
        <v>1.1469511690991987</v>
      </c>
      <c r="L52" s="28">
        <v>285.69277340036513</v>
      </c>
      <c r="M52" s="29">
        <v>285.69277340000002</v>
      </c>
      <c r="N52" s="27">
        <v>0.90885673321232396</v>
      </c>
      <c r="O52" s="30">
        <v>1.1476219506765299</v>
      </c>
      <c r="P52" s="25">
        <f>N52-J52</f>
        <v>-5.3153470653399815E-4</v>
      </c>
      <c r="Q52" s="27">
        <f>O52-K52</f>
        <v>6.7078157733124755E-4</v>
      </c>
      <c r="R52" s="31">
        <f t="shared" ref="R52" si="17">M52-L52</f>
        <v>-3.6510527934296988E-10</v>
      </c>
      <c r="S52" s="32" t="s">
        <v>48</v>
      </c>
    </row>
    <row r="53" spans="2:19" x14ac:dyDescent="0.3">
      <c r="B53" s="15" t="s">
        <v>43</v>
      </c>
      <c r="C53" s="16">
        <v>-5.1360748884279675E-2</v>
      </c>
      <c r="D53" s="17">
        <v>7.5695830016682272E-2</v>
      </c>
      <c r="E53" s="18">
        <v>47.689424474211542</v>
      </c>
      <c r="F53" s="18">
        <v>0.50072474654975885</v>
      </c>
      <c r="G53" s="18">
        <v>-0.17833589894929203</v>
      </c>
      <c r="H53" s="18">
        <v>7.5614401180732663E-2</v>
      </c>
      <c r="I53" s="18">
        <f t="shared" si="0"/>
        <v>0.94993592038936059</v>
      </c>
      <c r="J53" s="17">
        <f t="shared" si="7"/>
        <v>0.83666134261812763</v>
      </c>
      <c r="K53" s="17">
        <f t="shared" si="8"/>
        <v>1.0785466076659032</v>
      </c>
      <c r="L53" s="19"/>
      <c r="M53" s="20"/>
      <c r="N53" s="18"/>
      <c r="O53" s="21"/>
      <c r="P53" s="16"/>
      <c r="Q53" s="18"/>
      <c r="R53" s="22"/>
      <c r="S53" s="23"/>
    </row>
    <row r="54" spans="2:19" x14ac:dyDescent="0.3">
      <c r="B54" s="24"/>
      <c r="C54" s="25">
        <v>5.1360748884279675E-2</v>
      </c>
      <c r="D54" s="26">
        <v>7.5695830016682272E-2</v>
      </c>
      <c r="E54" s="27">
        <v>47.689424474211542</v>
      </c>
      <c r="F54" s="27">
        <v>0.50072474654975885</v>
      </c>
      <c r="G54" s="27">
        <v>-7.5614401180732663E-2</v>
      </c>
      <c r="H54" s="27">
        <v>0.17833589894929203</v>
      </c>
      <c r="I54" s="27">
        <f t="shared" si="0"/>
        <v>1.0527025860756156</v>
      </c>
      <c r="J54" s="26">
        <f t="shared" si="7"/>
        <v>0.92717365470567192</v>
      </c>
      <c r="K54" s="26">
        <f t="shared" si="8"/>
        <v>1.1952267292172767</v>
      </c>
      <c r="L54" s="28">
        <v>292.49505050855601</v>
      </c>
      <c r="M54" s="29">
        <v>292.49505051</v>
      </c>
      <c r="N54" s="27">
        <v>0.92723952053598002</v>
      </c>
      <c r="O54" s="30">
        <v>1.1951418270978</v>
      </c>
      <c r="P54" s="25">
        <f>N54-J54</f>
        <v>6.5865830308098339E-5</v>
      </c>
      <c r="Q54" s="27">
        <f>O54-K54</f>
        <v>-8.4902119476648608E-5</v>
      </c>
      <c r="R54" s="31">
        <f t="shared" ref="R54" si="18">M54-L54</f>
        <v>1.443993369321106E-9</v>
      </c>
      <c r="S54" s="32" t="s">
        <v>50</v>
      </c>
    </row>
    <row r="55" spans="2:19" x14ac:dyDescent="0.3">
      <c r="B55" s="15" t="s">
        <v>44</v>
      </c>
      <c r="C55" s="16">
        <v>-2.5307018741326869E-2</v>
      </c>
      <c r="D55" s="17">
        <v>9.2087470024447116E-2</v>
      </c>
      <c r="E55" s="18">
        <v>38.529401977702378</v>
      </c>
      <c r="F55" s="18">
        <v>0.78492665556098107</v>
      </c>
      <c r="G55" s="18">
        <v>-0.18050902209645564</v>
      </c>
      <c r="H55" s="18">
        <v>0.12989498461380189</v>
      </c>
      <c r="I55" s="18">
        <f t="shared" si="0"/>
        <v>0.97501051956863793</v>
      </c>
      <c r="J55" s="17">
        <f t="shared" si="7"/>
        <v>0.83484514860950965</v>
      </c>
      <c r="K55" s="17">
        <f t="shared" si="8"/>
        <v>1.1387087951015453</v>
      </c>
      <c r="L55" s="19"/>
      <c r="M55" s="20"/>
      <c r="N55" s="18"/>
      <c r="O55" s="21"/>
      <c r="P55" s="16"/>
      <c r="Q55" s="18"/>
      <c r="R55" s="22"/>
      <c r="S55" s="23"/>
    </row>
    <row r="56" spans="2:19" x14ac:dyDescent="0.3">
      <c r="B56" s="24"/>
      <c r="C56" s="25">
        <v>2.5307018741326869E-2</v>
      </c>
      <c r="D56" s="26">
        <v>9.2087470024447116E-2</v>
      </c>
      <c r="E56" s="27">
        <v>38.529401977702378</v>
      </c>
      <c r="F56" s="27">
        <v>0.78492665556098107</v>
      </c>
      <c r="G56" s="27">
        <v>-0.12989498461380189</v>
      </c>
      <c r="H56" s="27">
        <v>0.18050902209645564</v>
      </c>
      <c r="I56" s="27">
        <f t="shared" si="0"/>
        <v>1.0256299598105032</v>
      </c>
      <c r="J56" s="26">
        <f t="shared" si="7"/>
        <v>0.8781876492934475</v>
      </c>
      <c r="K56" s="26">
        <f t="shared" si="8"/>
        <v>1.197826928341821</v>
      </c>
      <c r="L56" s="28">
        <v>237.09185442403469</v>
      </c>
      <c r="M56" s="29">
        <v>237.09185442</v>
      </c>
      <c r="N56" s="27">
        <v>0.87835573832991598</v>
      </c>
      <c r="O56" s="30">
        <v>1.19759770279523</v>
      </c>
      <c r="P56" s="25">
        <f>N56-J56</f>
        <v>1.6808903646847728E-4</v>
      </c>
      <c r="Q56" s="27">
        <f>O56-K56</f>
        <v>-2.2922554659099426E-4</v>
      </c>
      <c r="R56" s="31">
        <f t="shared" ref="R56" si="19">M56-L56</f>
        <v>-4.0346890273212921E-9</v>
      </c>
      <c r="S56" s="32" t="s">
        <v>50</v>
      </c>
    </row>
    <row r="57" spans="2:19" x14ac:dyDescent="0.3">
      <c r="B57" s="15" t="s">
        <v>26</v>
      </c>
      <c r="C57" s="16">
        <v>8.3267216773226418E-2</v>
      </c>
      <c r="D57" s="17">
        <v>0.10125043978568947</v>
      </c>
      <c r="E57" s="18">
        <v>35.425046693576128</v>
      </c>
      <c r="F57" s="18">
        <v>0.41635708910982694</v>
      </c>
      <c r="G57" s="18">
        <v>-8.7746963603848274E-2</v>
      </c>
      <c r="H57" s="18">
        <v>0.25428139715030112</v>
      </c>
      <c r="I57" s="18">
        <f t="shared" si="0"/>
        <v>1.0868321895399018</v>
      </c>
      <c r="J57" s="17">
        <f t="shared" si="7"/>
        <v>0.91599262687468352</v>
      </c>
      <c r="K57" s="17">
        <f t="shared" si="8"/>
        <v>1.2895346245856814</v>
      </c>
      <c r="L57" s="19"/>
      <c r="M57" s="20"/>
      <c r="N57" s="18"/>
      <c r="O57" s="21"/>
      <c r="P57" s="16"/>
      <c r="Q57" s="18"/>
      <c r="R57" s="22"/>
      <c r="S57" s="23"/>
    </row>
    <row r="58" spans="2:19" x14ac:dyDescent="0.3">
      <c r="B58" s="24"/>
      <c r="C58" s="25">
        <v>-8.3267216773226418E-2</v>
      </c>
      <c r="D58" s="26">
        <v>0.10125043978568947</v>
      </c>
      <c r="E58" s="27">
        <v>35.425046693576128</v>
      </c>
      <c r="F58" s="27">
        <v>0.41635708910982694</v>
      </c>
      <c r="G58" s="27">
        <v>-0.25428139715030112</v>
      </c>
      <c r="H58" s="27">
        <v>8.7746963603848274E-2</v>
      </c>
      <c r="I58" s="27">
        <f t="shared" si="0"/>
        <v>0.92010524681214934</v>
      </c>
      <c r="J58" s="26">
        <f t="shared" si="7"/>
        <v>0.77547355529231565</v>
      </c>
      <c r="K58" s="26">
        <f t="shared" si="8"/>
        <v>1.0917118442448004</v>
      </c>
      <c r="L58" s="28">
        <v>255.99536280702637</v>
      </c>
      <c r="M58" s="29">
        <v>255.99536280999999</v>
      </c>
      <c r="N58" s="27">
        <v>0.77550054228321397</v>
      </c>
      <c r="O58" s="30">
        <v>1.09167385327512</v>
      </c>
      <c r="P58" s="25">
        <f>N58-J58</f>
        <v>2.6986990898314467E-5</v>
      </c>
      <c r="Q58" s="27">
        <f>O58-K58</f>
        <v>-3.7990969680379294E-5</v>
      </c>
      <c r="R58" s="31">
        <f t="shared" ref="R58" si="20">M58-L58</f>
        <v>2.9736213491560193E-9</v>
      </c>
      <c r="S58" s="32" t="s">
        <v>51</v>
      </c>
    </row>
    <row r="59" spans="2:19" x14ac:dyDescent="0.3">
      <c r="B59" s="15" t="s">
        <v>25</v>
      </c>
      <c r="C59" s="16">
        <v>-0.14301162619149313</v>
      </c>
      <c r="D59" s="17">
        <v>0.21451836550822678</v>
      </c>
      <c r="E59" s="18">
        <v>10.016759785877461</v>
      </c>
      <c r="F59" s="18">
        <v>0.52004646047072201</v>
      </c>
      <c r="G59" s="18">
        <v>-0.53175182244663077</v>
      </c>
      <c r="H59" s="18">
        <v>0.24572857006364449</v>
      </c>
      <c r="I59" s="18">
        <f t="shared" si="0"/>
        <v>0.86674399190528517</v>
      </c>
      <c r="J59" s="17">
        <f t="shared" si="7"/>
        <v>0.58757474093266604</v>
      </c>
      <c r="K59" s="17">
        <f t="shared" si="8"/>
        <v>1.2785524890185826</v>
      </c>
      <c r="L59" s="19"/>
      <c r="M59" s="20"/>
      <c r="N59" s="18"/>
      <c r="O59" s="21"/>
      <c r="P59" s="16"/>
      <c r="Q59" s="18"/>
      <c r="R59" s="22"/>
      <c r="S59" s="23"/>
    </row>
    <row r="60" spans="2:19" x14ac:dyDescent="0.3">
      <c r="B60" s="24"/>
      <c r="C60" s="25">
        <v>0.14301162619149313</v>
      </c>
      <c r="D60" s="26">
        <v>0.214518365508227</v>
      </c>
      <c r="E60" s="27">
        <v>10.0167597858775</v>
      </c>
      <c r="F60" s="27">
        <v>0.52004646047072201</v>
      </c>
      <c r="G60" s="27">
        <v>-0.24572857006364449</v>
      </c>
      <c r="H60" s="27">
        <v>0.53175182244663077</v>
      </c>
      <c r="I60" s="27">
        <f t="shared" si="0"/>
        <v>1.1537432152275902</v>
      </c>
      <c r="J60" s="26">
        <f t="shared" si="7"/>
        <v>0.78213449083158126</v>
      </c>
      <c r="K60" s="26">
        <f t="shared" si="8"/>
        <v>1.7019111448063362</v>
      </c>
      <c r="L60" s="28">
        <v>151.78319584987395</v>
      </c>
      <c r="M60" s="29">
        <v>151.78319585</v>
      </c>
      <c r="N60" s="27">
        <v>0.78652835286544998</v>
      </c>
      <c r="O60" s="30">
        <v>1.69240358829631</v>
      </c>
      <c r="P60" s="25">
        <f>N60-J60</f>
        <v>4.3938620338687118E-3</v>
      </c>
      <c r="Q60" s="27">
        <f>O60-K60</f>
        <v>-9.507556510026216E-3</v>
      </c>
      <c r="R60" s="31">
        <f t="shared" ref="R60" si="21">M60-L60</f>
        <v>1.2605028132384177E-10</v>
      </c>
      <c r="S60" s="32" t="s">
        <v>50</v>
      </c>
    </row>
    <row r="61" spans="2:19" x14ac:dyDescent="0.3">
      <c r="B61" s="15" t="s">
        <v>24</v>
      </c>
      <c r="C61" s="16">
        <v>2.4508026531514213E-2</v>
      </c>
      <c r="D61" s="17">
        <v>9.6654366400451761E-2</v>
      </c>
      <c r="E61" s="18">
        <v>45.41387968645035</v>
      </c>
      <c r="F61" s="18">
        <v>0.80097717789496592</v>
      </c>
      <c r="G61" s="18">
        <v>-0.13778487819546573</v>
      </c>
      <c r="H61" s="18">
        <v>0.18680093125849415</v>
      </c>
      <c r="I61" s="18">
        <f t="shared" si="0"/>
        <v>1.0248108167505037</v>
      </c>
      <c r="J61" s="17">
        <f t="shared" si="7"/>
        <v>0.87128610422582686</v>
      </c>
      <c r="K61" s="17">
        <f t="shared" si="8"/>
        <v>1.2053873062304981</v>
      </c>
      <c r="L61" s="19"/>
      <c r="M61" s="20"/>
      <c r="N61" s="18"/>
      <c r="O61" s="21"/>
      <c r="P61" s="16"/>
      <c r="Q61" s="18"/>
      <c r="R61" s="22"/>
      <c r="S61" s="23"/>
    </row>
    <row r="62" spans="2:19" x14ac:dyDescent="0.3">
      <c r="B62" s="24"/>
      <c r="C62" s="25">
        <v>-2.4508026531514213E-2</v>
      </c>
      <c r="D62" s="26">
        <v>9.6654366400451761E-2</v>
      </c>
      <c r="E62" s="27">
        <v>45.41387968645035</v>
      </c>
      <c r="F62" s="27">
        <v>0.80097717789496592</v>
      </c>
      <c r="G62" s="27">
        <v>-0.18680093125849415</v>
      </c>
      <c r="H62" s="27">
        <v>0.13778487819546573</v>
      </c>
      <c r="I62" s="27">
        <f t="shared" si="0"/>
        <v>0.97578985667893858</v>
      </c>
      <c r="J62" s="26">
        <f t="shared" si="7"/>
        <v>0.82960886914199572</v>
      </c>
      <c r="K62" s="26">
        <f t="shared" si="8"/>
        <v>1.1477286222629943</v>
      </c>
      <c r="L62" s="28">
        <v>237.07677281417895</v>
      </c>
      <c r="M62" s="29">
        <v>237.07672185000001</v>
      </c>
      <c r="N62" s="27">
        <v>0.82964484016764195</v>
      </c>
      <c r="O62" s="30">
        <v>1.1476788600349801</v>
      </c>
      <c r="P62" s="25">
        <f>N62-J62</f>
        <v>3.5971025646230892E-5</v>
      </c>
      <c r="Q62" s="27">
        <f>O62-K62</f>
        <v>-4.9762228014227361E-5</v>
      </c>
      <c r="R62" s="51">
        <f t="shared" ref="R62" si="22">M62-L62</f>
        <v>-5.0964178939238991E-5</v>
      </c>
      <c r="S62" s="32" t="s">
        <v>49</v>
      </c>
    </row>
    <row r="63" spans="2:19" x14ac:dyDescent="0.3">
      <c r="B63" s="15" t="s">
        <v>23</v>
      </c>
      <c r="C63" s="16">
        <v>-7.8122526440688095E-2</v>
      </c>
      <c r="D63" s="17">
        <v>0.10112313886527693</v>
      </c>
      <c r="E63" s="18">
        <v>61.408805853444065</v>
      </c>
      <c r="F63" s="18">
        <v>0.4427529455244521</v>
      </c>
      <c r="G63" s="18">
        <v>-0.24700302615565892</v>
      </c>
      <c r="H63" s="18">
        <v>9.0757973274282727E-2</v>
      </c>
      <c r="I63" s="18">
        <f t="shared" si="0"/>
        <v>0.92485110088742817</v>
      </c>
      <c r="J63" s="17">
        <f t="shared" si="7"/>
        <v>0.781138329681623</v>
      </c>
      <c r="K63" s="17">
        <f t="shared" si="8"/>
        <v>1.0950039529635065</v>
      </c>
      <c r="L63" s="19"/>
      <c r="M63" s="20"/>
      <c r="N63" s="18"/>
      <c r="O63" s="21"/>
      <c r="P63" s="16"/>
      <c r="Q63" s="18"/>
      <c r="R63" s="22"/>
      <c r="S63" s="23"/>
    </row>
    <row r="64" spans="2:19" x14ac:dyDescent="0.3">
      <c r="B64" s="24"/>
      <c r="C64" s="25">
        <v>7.8122526440688095E-2</v>
      </c>
      <c r="D64" s="26">
        <v>0.10112313886527693</v>
      </c>
      <c r="E64" s="27">
        <v>61.408805853444065</v>
      </c>
      <c r="F64" s="27">
        <v>0.4427529455244521</v>
      </c>
      <c r="G64" s="27">
        <v>-9.0757973274282727E-2</v>
      </c>
      <c r="H64" s="27">
        <v>0.24700302615565892</v>
      </c>
      <c r="I64" s="27">
        <f t="shared" si="0"/>
        <v>1.0812551328970292</v>
      </c>
      <c r="J64" s="26">
        <f t="shared" si="7"/>
        <v>0.91323871232940412</v>
      </c>
      <c r="K64" s="26">
        <f t="shared" si="8"/>
        <v>1.2801829868053982</v>
      </c>
      <c r="L64" s="28">
        <v>234.10311398291742</v>
      </c>
      <c r="M64" s="29">
        <v>232.55722965999999</v>
      </c>
      <c r="N64" s="27">
        <v>0.90656475483436005</v>
      </c>
      <c r="O64" s="30">
        <v>1.30538539805178</v>
      </c>
      <c r="P64" s="25">
        <f>N64-J64</f>
        <v>-6.6739574950440694E-3</v>
      </c>
      <c r="Q64" s="27">
        <f>O64-K64</f>
        <v>2.5202411246381784E-2</v>
      </c>
      <c r="R64" s="51">
        <f t="shared" ref="R64" si="23">M64-L64</f>
        <v>-1.5458843229174306</v>
      </c>
      <c r="S64" s="32" t="s">
        <v>49</v>
      </c>
    </row>
    <row r="65" spans="2:19" x14ac:dyDescent="0.3">
      <c r="B65" s="15" t="s">
        <v>31</v>
      </c>
      <c r="C65" s="16">
        <v>0.16135861129889417</v>
      </c>
      <c r="D65" s="17">
        <v>0.17031927155418392</v>
      </c>
      <c r="E65" s="18">
        <v>34.000000000048978</v>
      </c>
      <c r="F65" s="18">
        <v>0.35012584043014194</v>
      </c>
      <c r="G65" s="18">
        <v>-0.12663837609781342</v>
      </c>
      <c r="H65" s="18">
        <v>0.44935559869560177</v>
      </c>
      <c r="I65" s="18">
        <f t="shared" si="0"/>
        <v>1.1751062996588149</v>
      </c>
      <c r="J65" s="17">
        <f t="shared" si="7"/>
        <v>0.88105222453915533</v>
      </c>
      <c r="K65" s="17">
        <f t="shared" si="8"/>
        <v>1.5673018886254049</v>
      </c>
      <c r="L65" s="19"/>
      <c r="M65" s="20"/>
      <c r="N65" s="18"/>
      <c r="O65" s="21"/>
      <c r="P65" s="16"/>
      <c r="Q65" s="18"/>
      <c r="R65" s="22"/>
      <c r="S65" s="23"/>
    </row>
    <row r="66" spans="2:19" x14ac:dyDescent="0.3">
      <c r="B66" s="24"/>
      <c r="C66" s="25">
        <v>-0.16135861129889417</v>
      </c>
      <c r="D66" s="26">
        <v>0.17031927155418392</v>
      </c>
      <c r="E66" s="27">
        <v>34.000000000048978</v>
      </c>
      <c r="F66" s="27">
        <v>0.35012584043014194</v>
      </c>
      <c r="G66" s="27">
        <v>-0.44935559869560177</v>
      </c>
      <c r="H66" s="27">
        <v>0.12663837609781342</v>
      </c>
      <c r="I66" s="27">
        <f t="shared" si="0"/>
        <v>0.85098684288420889</v>
      </c>
      <c r="J66" s="26">
        <f t="shared" si="7"/>
        <v>0.63803917245135566</v>
      </c>
      <c r="K66" s="26">
        <f t="shared" si="8"/>
        <v>1.135006498080249</v>
      </c>
      <c r="L66" s="28">
        <v>252.04490594415657</v>
      </c>
      <c r="M66" s="29">
        <v>252.044905944156</v>
      </c>
      <c r="N66" s="27">
        <v>0.63803900000000002</v>
      </c>
      <c r="O66" s="30">
        <v>1.135006</v>
      </c>
      <c r="P66" s="25">
        <f>N66-J66</f>
        <v>-1.7245135564003533E-7</v>
      </c>
      <c r="Q66" s="27">
        <f>O66-K66</f>
        <v>-4.980802490450742E-7</v>
      </c>
      <c r="R66" s="31">
        <f t="shared" ref="R66" si="24">M66-L66</f>
        <v>-5.6843418860808015E-13</v>
      </c>
      <c r="S66" s="32" t="s">
        <v>51</v>
      </c>
    </row>
    <row r="67" spans="2:19" x14ac:dyDescent="0.3">
      <c r="B67" s="15" t="s">
        <v>32</v>
      </c>
      <c r="C67" s="16">
        <v>-5.0324196334451829E-2</v>
      </c>
      <c r="D67" s="17">
        <v>0.12232022476107844</v>
      </c>
      <c r="E67" s="18">
        <v>33.077099106806372</v>
      </c>
      <c r="F67" s="18">
        <v>0.68342297963893384</v>
      </c>
      <c r="G67" s="18">
        <v>-0.25732015801735708</v>
      </c>
      <c r="H67" s="18">
        <v>0.15667176534845345</v>
      </c>
      <c r="I67" s="18">
        <f t="shared" si="0"/>
        <v>0.95092108939132491</v>
      </c>
      <c r="J67" s="17">
        <f t="shared" si="7"/>
        <v>0.77312065336278146</v>
      </c>
      <c r="K67" s="17">
        <f t="shared" si="8"/>
        <v>1.1696116438178643</v>
      </c>
      <c r="L67" s="19"/>
      <c r="M67" s="20"/>
      <c r="N67" s="18"/>
      <c r="O67" s="21"/>
      <c r="P67" s="16"/>
      <c r="Q67" s="18"/>
      <c r="R67" s="22"/>
      <c r="S67" s="23"/>
    </row>
    <row r="68" spans="2:19" x14ac:dyDescent="0.3">
      <c r="B68" s="24"/>
      <c r="C68" s="25">
        <v>5.0324196334451829E-2</v>
      </c>
      <c r="D68" s="26">
        <v>0.12232022476107844</v>
      </c>
      <c r="E68" s="27">
        <v>33.077099106806372</v>
      </c>
      <c r="F68" s="27">
        <v>0.68342297963893384</v>
      </c>
      <c r="G68" s="27">
        <v>-0.15667176534845345</v>
      </c>
      <c r="H68" s="27">
        <v>0.25732015801735708</v>
      </c>
      <c r="I68" s="27">
        <f t="shared" si="0"/>
        <v>1.0516119698639663</v>
      </c>
      <c r="J68" s="26">
        <f t="shared" si="7"/>
        <v>0.85498464835369159</v>
      </c>
      <c r="K68" s="26">
        <f t="shared" si="8"/>
        <v>1.2934591717998731</v>
      </c>
      <c r="L68" s="28">
        <v>140.1071490868236</v>
      </c>
      <c r="M68" s="29">
        <v>140.10714908682399</v>
      </c>
      <c r="N68" s="27">
        <v>0.85498499999999999</v>
      </c>
      <c r="O68" s="30">
        <v>1.2934589999999999</v>
      </c>
      <c r="P68" s="25">
        <f>N68-J68</f>
        <v>3.5164630840522904E-7</v>
      </c>
      <c r="Q68" s="27">
        <f>O68-K68</f>
        <v>-1.7179987321647161E-7</v>
      </c>
      <c r="R68" s="31">
        <f t="shared" ref="R68" si="25">M68-L68</f>
        <v>3.979039320256561E-13</v>
      </c>
      <c r="S68" s="32" t="s">
        <v>51</v>
      </c>
    </row>
    <row r="69" spans="2:19" x14ac:dyDescent="0.3">
      <c r="C69" s="2"/>
      <c r="D69" s="2"/>
      <c r="E69" s="2"/>
      <c r="F69" s="2"/>
      <c r="G69" s="2"/>
      <c r="H69" s="2"/>
      <c r="I69" s="1"/>
      <c r="J69" s="3"/>
      <c r="K69" s="3"/>
    </row>
    <row r="70" spans="2:19" x14ac:dyDescent="0.3">
      <c r="B70" t="s">
        <v>51</v>
      </c>
      <c r="C70" t="s">
        <v>56</v>
      </c>
      <c r="D70" s="2"/>
      <c r="E70" s="2"/>
      <c r="F70" s="2"/>
      <c r="G70" s="2"/>
      <c r="H70" s="2"/>
      <c r="I70" s="1"/>
      <c r="J70" s="3"/>
      <c r="K70" s="3"/>
    </row>
    <row r="71" spans="2:19" x14ac:dyDescent="0.3">
      <c r="B71" t="s">
        <v>50</v>
      </c>
      <c r="C71" t="s">
        <v>52</v>
      </c>
    </row>
    <row r="72" spans="2:19" x14ac:dyDescent="0.3">
      <c r="B72" t="s">
        <v>57</v>
      </c>
      <c r="C72" t="s">
        <v>58</v>
      </c>
    </row>
    <row r="73" spans="2:19" ht="63.6" customHeight="1" x14ac:dyDescent="0.3">
      <c r="B73" s="4" t="s">
        <v>14</v>
      </c>
      <c r="C73" s="52" t="s">
        <v>54</v>
      </c>
      <c r="D73" s="52"/>
      <c r="E73" s="52"/>
      <c r="F73" s="52"/>
      <c r="G73" s="52"/>
      <c r="H73" s="52"/>
      <c r="K73" s="52" t="s">
        <v>34</v>
      </c>
      <c r="L73" s="52"/>
      <c r="M73" s="52"/>
      <c r="N73" s="52"/>
      <c r="O73" s="52"/>
      <c r="P73" s="52"/>
      <c r="Q73" s="52"/>
    </row>
    <row r="74" spans="2:19" ht="83.4" customHeight="1" x14ac:dyDescent="0.3">
      <c r="B74" s="4" t="s">
        <v>15</v>
      </c>
      <c r="C74" s="52" t="s">
        <v>55</v>
      </c>
      <c r="D74" s="61"/>
      <c r="E74" s="61"/>
      <c r="F74" s="61"/>
      <c r="G74" s="61"/>
      <c r="H74" s="61"/>
      <c r="K74" s="52" t="s">
        <v>22</v>
      </c>
      <c r="L74" s="52"/>
      <c r="M74" s="52"/>
      <c r="N74" s="52"/>
      <c r="O74" s="52"/>
      <c r="P74" s="52"/>
      <c r="Q74" s="52"/>
    </row>
    <row r="76" spans="2:19" ht="135.6" customHeight="1" x14ac:dyDescent="0.3">
      <c r="B76" s="52" t="s">
        <v>53</v>
      </c>
      <c r="C76" s="61"/>
      <c r="D76" s="61"/>
      <c r="E76" s="61"/>
      <c r="F76" s="61"/>
      <c r="G76" s="61"/>
      <c r="H76" s="61"/>
      <c r="I76" s="61"/>
      <c r="J76" s="61"/>
      <c r="K76" s="61"/>
    </row>
  </sheetData>
  <mergeCells count="18">
    <mergeCell ref="F3:F4"/>
    <mergeCell ref="G3:H3"/>
    <mergeCell ref="K74:Q74"/>
    <mergeCell ref="P2:R3"/>
    <mergeCell ref="S2:S4"/>
    <mergeCell ref="B76:K76"/>
    <mergeCell ref="C73:H73"/>
    <mergeCell ref="C74:H74"/>
    <mergeCell ref="K73:Q73"/>
    <mergeCell ref="J3:K3"/>
    <mergeCell ref="N3:O3"/>
    <mergeCell ref="C2:L2"/>
    <mergeCell ref="M2:O2"/>
    <mergeCell ref="M3:M4"/>
    <mergeCell ref="L3:L4"/>
    <mergeCell ref="C3:C4"/>
    <mergeCell ref="D3:D4"/>
    <mergeCell ref="E3:E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Владимир Арнаутов</dc:creator>
  <cp:lastModifiedBy>Владимир Арнаутов</cp:lastModifiedBy>
  <dcterms:created xsi:type="dcterms:W3CDTF">2019-10-28T15:53:23Z</dcterms:created>
  <dcterms:modified xsi:type="dcterms:W3CDTF">2019-11-03T14:08:16Z</dcterms:modified>
</cp:coreProperties>
</file>