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ée\Desktop\EXCEL\excel-data\"/>
    </mc:Choice>
  </mc:AlternateContent>
  <xr:revisionPtr revIDLastSave="0" documentId="13_ncr:1_{6506F0ED-CEDF-4D9C-8FFB-84CEECED0D5A}" xr6:coauthVersionLast="47" xr6:coauthVersionMax="47" xr10:uidLastSave="{00000000-0000-0000-0000-000000000000}"/>
  <bookViews>
    <workbookView xWindow="2205" yWindow="1125" windowWidth="33675" windowHeight="21585" xr2:uid="{F6DAA3BA-2FBE-49B1-8799-244C6D03B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1" l="1"/>
  <c r="D141" i="1"/>
  <c r="F141" i="1" s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E86" i="1"/>
  <c r="D86" i="1"/>
  <c r="F86" i="1" s="1"/>
  <c r="C86" i="1"/>
  <c r="F85" i="1"/>
  <c r="F84" i="1"/>
  <c r="F83" i="1"/>
  <c r="F82" i="1"/>
  <c r="F81" i="1"/>
  <c r="E73" i="1"/>
  <c r="D73" i="1"/>
  <c r="F73" i="1" s="1"/>
  <c r="C73" i="1"/>
  <c r="F72" i="1"/>
  <c r="F71" i="1"/>
  <c r="F70" i="1"/>
  <c r="F69" i="1"/>
  <c r="F68" i="1"/>
  <c r="F66" i="1"/>
  <c r="E66" i="1"/>
  <c r="D66" i="1"/>
  <c r="C66" i="1"/>
  <c r="F65" i="1"/>
  <c r="F64" i="1"/>
  <c r="F63" i="1"/>
  <c r="F62" i="1"/>
  <c r="F60" i="1"/>
  <c r="E60" i="1"/>
  <c r="D60" i="1"/>
  <c r="C60" i="1"/>
  <c r="F59" i="1"/>
  <c r="F58" i="1"/>
  <c r="F57" i="1"/>
  <c r="F56" i="1"/>
  <c r="F55" i="1"/>
  <c r="F54" i="1"/>
  <c r="E52" i="1"/>
  <c r="D52" i="1"/>
  <c r="F52" i="1" s="1"/>
  <c r="C52" i="1"/>
  <c r="F51" i="1"/>
  <c r="F50" i="1"/>
  <c r="F49" i="1"/>
  <c r="E47" i="1"/>
  <c r="D47" i="1"/>
  <c r="F47" i="1" s="1"/>
  <c r="C47" i="1"/>
  <c r="F45" i="1"/>
  <c r="F44" i="1"/>
  <c r="F43" i="1"/>
  <c r="F42" i="1"/>
  <c r="F41" i="1"/>
  <c r="E39" i="1"/>
  <c r="D39" i="1"/>
  <c r="F39" i="1" s="1"/>
  <c r="C39" i="1"/>
  <c r="F38" i="1"/>
  <c r="F37" i="1"/>
  <c r="F36" i="1"/>
  <c r="F35" i="1"/>
  <c r="F34" i="1"/>
  <c r="F33" i="1"/>
  <c r="F32" i="1"/>
  <c r="F31" i="1"/>
  <c r="E29" i="1"/>
  <c r="D29" i="1"/>
  <c r="F29" i="1" s="1"/>
  <c r="C29" i="1"/>
  <c r="F28" i="1"/>
  <c r="F27" i="1"/>
  <c r="F25" i="1"/>
  <c r="E23" i="1"/>
  <c r="D23" i="1"/>
  <c r="F23" i="1" s="1"/>
  <c r="C23" i="1"/>
  <c r="C143" i="1" s="1"/>
  <c r="F22" i="1"/>
  <c r="F21" i="1"/>
  <c r="F20" i="1"/>
  <c r="F19" i="1"/>
  <c r="F18" i="1"/>
  <c r="F17" i="1"/>
  <c r="E15" i="1"/>
  <c r="D15" i="1"/>
  <c r="F15" i="1" s="1"/>
  <c r="C15" i="1"/>
  <c r="F14" i="1"/>
  <c r="F13" i="1"/>
  <c r="F12" i="1"/>
  <c r="F11" i="1"/>
  <c r="F10" i="1"/>
  <c r="F8" i="1"/>
  <c r="E8" i="1"/>
  <c r="E143" i="1" s="1"/>
  <c r="D8" i="1"/>
  <c r="D143" i="1" s="1"/>
  <c r="C8" i="1"/>
  <c r="F7" i="1"/>
  <c r="F6" i="1"/>
  <c r="F5" i="1"/>
  <c r="E3" i="1"/>
  <c r="F2" i="1"/>
  <c r="F143" i="1" l="1"/>
</calcChain>
</file>

<file path=xl/sharedStrings.xml><?xml version="1.0" encoding="utf-8"?>
<sst xmlns="http://schemas.openxmlformats.org/spreadsheetml/2006/main" count="98" uniqueCount="39">
  <si>
    <t>Secteur</t>
  </si>
  <si>
    <t>Dépt.</t>
  </si>
  <si>
    <t>Potentiel</t>
  </si>
  <si>
    <t>Actifs à fin 2022</t>
  </si>
  <si>
    <t>CAht 2022</t>
  </si>
  <si>
    <t>couverture</t>
  </si>
  <si>
    <t>CD01</t>
  </si>
  <si>
    <t>CD02</t>
  </si>
  <si>
    <t>CD04</t>
  </si>
  <si>
    <t>CD05</t>
  </si>
  <si>
    <t>CD06</t>
  </si>
  <si>
    <t>CD07</t>
  </si>
  <si>
    <t>CD08</t>
  </si>
  <si>
    <t>0003274</t>
  </si>
  <si>
    <t>PHARMACIE CENTRALE DES ARCADES</t>
  </si>
  <si>
    <t>11 GAL DU COUCHANT</t>
  </si>
  <si>
    <t>31250</t>
  </si>
  <si>
    <t>REVEL</t>
  </si>
  <si>
    <t>0000669</t>
  </si>
  <si>
    <t>PHARMACIE DE LA HALLE REVEL</t>
  </si>
  <si>
    <t>2 AVENUE DE CASTRES</t>
  </si>
  <si>
    <t>0003074</t>
  </si>
  <si>
    <t>PHARMACIE DES PROMENADES REVEL</t>
  </si>
  <si>
    <t>26 B BD DE LA REPUBLIQUE</t>
  </si>
  <si>
    <t>0002546</t>
  </si>
  <si>
    <t>PHARMACIE DE SAINT FELIX</t>
  </si>
  <si>
    <t>31 ROUTE DE TOULOUSE</t>
  </si>
  <si>
    <t>31540</t>
  </si>
  <si>
    <t>ST FELIX-LAURAGAIS</t>
  </si>
  <si>
    <t>CD09</t>
  </si>
  <si>
    <t>CD10</t>
  </si>
  <si>
    <t>CD11</t>
  </si>
  <si>
    <t>CD12</t>
  </si>
  <si>
    <t>CD13</t>
  </si>
  <si>
    <t>CD14</t>
  </si>
  <si>
    <t>vacant</t>
  </si>
  <si>
    <t>Vacant</t>
  </si>
  <si>
    <r>
      <t xml:space="preserve">Pharmacie du département 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rattachées au seteur CD08</t>
    </r>
  </si>
  <si>
    <t>31!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</si>
</sst>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0" fontId="0" fillId="2" borderId="0" xfId="2" applyNumberFormat="1" applyFont="1" applyFill="1"/>
    <xf numFmtId="0" fontId="0" fillId="0" borderId="0" xfId="0" applyAlignment="1">
      <alignment horizontal="center"/>
    </xf>
    <xf numFmtId="44" fontId="3" fillId="0" borderId="0" xfId="1" applyFont="1" applyFill="1" applyAlignment="1">
      <alignment horizontal="center"/>
    </xf>
    <xf numFmtId="10" fontId="3" fillId="0" borderId="0" xfId="2" applyNumberFormat="1" applyFont="1" applyFill="1"/>
    <xf numFmtId="44" fontId="0" fillId="0" borderId="0" xfId="1" applyFont="1" applyFill="1" applyAlignment="1">
      <alignment horizontal="center"/>
    </xf>
    <xf numFmtId="10" fontId="0" fillId="0" borderId="0" xfId="2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10" fontId="0" fillId="3" borderId="0" xfId="2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10" fontId="0" fillId="4" borderId="0" xfId="2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10" fontId="0" fillId="5" borderId="0" xfId="2" applyNumberFormat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10" fontId="0" fillId="6" borderId="0" xfId="2" applyNumberFormat="1" applyFont="1" applyFill="1"/>
    <xf numFmtId="0" fontId="0" fillId="7" borderId="0" xfId="0" applyFill="1"/>
    <xf numFmtId="0" fontId="0" fillId="7" borderId="0" xfId="0" applyFill="1" applyAlignment="1">
      <alignment horizontal="center"/>
    </xf>
    <xf numFmtId="44" fontId="0" fillId="7" borderId="0" xfId="1" applyFont="1" applyFill="1" applyAlignment="1">
      <alignment horizontal="center"/>
    </xf>
    <xf numFmtId="10" fontId="0" fillId="7" borderId="0" xfId="2" applyNumberFormat="1" applyFont="1" applyFill="1"/>
    <xf numFmtId="0" fontId="0" fillId="8" borderId="0" xfId="0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10" fontId="0" fillId="8" borderId="0" xfId="2" applyNumberFormat="1" applyFont="1" applyFill="1"/>
    <xf numFmtId="4" fontId="0" fillId="0" borderId="1" xfId="0" applyNumberFormat="1" applyBorder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44" fontId="0" fillId="9" borderId="0" xfId="1" applyFont="1" applyFill="1" applyAlignment="1">
      <alignment horizontal="center"/>
    </xf>
    <xf numFmtId="10" fontId="0" fillId="9" borderId="0" xfId="2" applyNumberFormat="1" applyFont="1" applyFill="1"/>
    <xf numFmtId="0" fontId="0" fillId="10" borderId="0" xfId="0" applyFill="1"/>
    <xf numFmtId="0" fontId="0" fillId="10" borderId="0" xfId="0" applyFill="1" applyAlignment="1">
      <alignment horizontal="center"/>
    </xf>
    <xf numFmtId="44" fontId="0" fillId="10" borderId="0" xfId="1" applyFont="1" applyFill="1" applyAlignment="1">
      <alignment horizontal="center"/>
    </xf>
    <xf numFmtId="10" fontId="0" fillId="10" borderId="0" xfId="2" applyNumberFormat="1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44" fontId="0" fillId="11" borderId="0" xfId="1" applyFont="1" applyFill="1" applyAlignment="1">
      <alignment horizontal="center"/>
    </xf>
    <xf numFmtId="10" fontId="0" fillId="11" borderId="0" xfId="2" applyNumberFormat="1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44" fontId="0" fillId="12" borderId="0" xfId="1" applyFont="1" applyFill="1" applyAlignment="1">
      <alignment horizontal="center"/>
    </xf>
    <xf numFmtId="10" fontId="0" fillId="12" borderId="0" xfId="2" applyNumberFormat="1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44" fontId="0" fillId="13" borderId="0" xfId="1" applyFont="1" applyFill="1" applyAlignment="1">
      <alignment horizontal="center"/>
    </xf>
    <xf numFmtId="10" fontId="0" fillId="13" borderId="0" xfId="2" applyNumberFormat="1" applyFont="1" applyFill="1"/>
    <xf numFmtId="0" fontId="0" fillId="14" borderId="0" xfId="0" applyFill="1"/>
    <xf numFmtId="0" fontId="3" fillId="14" borderId="0" xfId="0" applyFont="1" applyFill="1" applyAlignment="1">
      <alignment horizontal="center"/>
    </xf>
    <xf numFmtId="44" fontId="3" fillId="14" borderId="0" xfId="1" applyFont="1" applyFill="1" applyAlignment="1">
      <alignment horizontal="center"/>
    </xf>
    <xf numFmtId="10" fontId="0" fillId="14" borderId="0" xfId="2" applyNumberFormat="1" applyFont="1" applyFill="1"/>
    <xf numFmtId="0" fontId="0" fillId="15" borderId="0" xfId="0" applyFill="1"/>
    <xf numFmtId="0" fontId="0" fillId="15" borderId="0" xfId="0" applyFill="1" applyAlignment="1">
      <alignment horizontal="center"/>
    </xf>
    <xf numFmtId="44" fontId="0" fillId="15" borderId="0" xfId="1" applyFont="1" applyFill="1" applyAlignment="1">
      <alignment horizontal="center"/>
    </xf>
    <xf numFmtId="10" fontId="0" fillId="15" borderId="0" xfId="2" applyNumberFormat="1" applyFont="1" applyFill="1"/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right"/>
    </xf>
    <xf numFmtId="10" fontId="0" fillId="0" borderId="0" xfId="2" applyNumberFormat="1" applyFont="1" applyFill="1" applyAlignment="1">
      <alignment horizontal="right"/>
    </xf>
    <xf numFmtId="0" fontId="3" fillId="16" borderId="1" xfId="0" applyFont="1" applyFill="1" applyBorder="1"/>
    <xf numFmtId="0" fontId="3" fillId="16" borderId="1" xfId="0" applyFont="1" applyFill="1" applyBorder="1" applyAlignment="1">
      <alignment horizontal="center"/>
    </xf>
    <xf numFmtId="44" fontId="3" fillId="16" borderId="1" xfId="1" applyFont="1" applyFill="1" applyBorder="1" applyAlignment="1">
      <alignment horizontal="center"/>
    </xf>
    <xf numFmtId="10" fontId="0" fillId="0" borderId="0" xfId="2" applyNumberFormat="1" applyFont="1"/>
    <xf numFmtId="0" fontId="2" fillId="8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9776-FEF6-4B26-A2B7-99861F3976E5}">
  <dimension ref="A1:L143"/>
  <sheetViews>
    <sheetView tabSelected="1" topLeftCell="A21" workbookViewId="0">
      <selection activeCell="B46" sqref="B46"/>
    </sheetView>
  </sheetViews>
  <sheetFormatPr baseColWidth="10" defaultRowHeight="15" x14ac:dyDescent="0.25"/>
  <cols>
    <col min="3" max="4" width="11.42578125" style="10"/>
    <col min="5" max="5" width="15.85546875" style="70" customWidth="1"/>
    <col min="6" max="6" width="11.42578125" style="76"/>
    <col min="9" max="9" width="39.42578125" customWidth="1"/>
    <col min="10" max="10" width="26.28515625" customWidth="1"/>
    <col min="11" max="11" width="7.140625" customWidth="1"/>
    <col min="12" max="12" width="18.85546875" customWidth="1"/>
  </cols>
  <sheetData>
    <row r="1" spans="1:6" ht="23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6.5" customHeight="1" x14ac:dyDescent="0.25">
      <c r="A2" s="6" t="s">
        <v>6</v>
      </c>
      <c r="B2" s="6">
        <v>13</v>
      </c>
      <c r="C2" s="7">
        <v>771</v>
      </c>
      <c r="D2" s="7">
        <v>147</v>
      </c>
      <c r="E2" s="8">
        <v>763818</v>
      </c>
      <c r="F2" s="9">
        <f>SUM(D2/C2)</f>
        <v>0.19066147859922178</v>
      </c>
    </row>
    <row r="3" spans="1:6" ht="16.5" customHeight="1" x14ac:dyDescent="0.25">
      <c r="E3" s="11">
        <f>SUM(E2)</f>
        <v>763818</v>
      </c>
      <c r="F3" s="12">
        <v>0.19066147859922178</v>
      </c>
    </row>
    <row r="4" spans="1:6" ht="8.1" customHeight="1" x14ac:dyDescent="0.25">
      <c r="E4" s="13"/>
      <c r="F4" s="14"/>
    </row>
    <row r="5" spans="1:6" x14ac:dyDescent="0.25">
      <c r="A5" s="15" t="s">
        <v>7</v>
      </c>
      <c r="B5" s="15">
        <v>6</v>
      </c>
      <c r="C5" s="16">
        <v>466</v>
      </c>
      <c r="D5" s="16">
        <v>169</v>
      </c>
      <c r="E5" s="17">
        <v>602101</v>
      </c>
      <c r="F5" s="18">
        <f>SUM(D5/C5)</f>
        <v>0.36266094420600858</v>
      </c>
    </row>
    <row r="6" spans="1:6" x14ac:dyDescent="0.25">
      <c r="A6" s="15" t="s">
        <v>7</v>
      </c>
      <c r="B6" s="15">
        <v>20</v>
      </c>
      <c r="C6" s="16">
        <v>138</v>
      </c>
      <c r="D6" s="16">
        <v>21</v>
      </c>
      <c r="E6" s="17">
        <v>39380</v>
      </c>
      <c r="F6" s="18">
        <f>SUM(D6/C6)</f>
        <v>0.15217391304347827</v>
      </c>
    </row>
    <row r="7" spans="1:6" x14ac:dyDescent="0.25">
      <c r="A7" s="15" t="s">
        <v>7</v>
      </c>
      <c r="B7" s="15">
        <v>98</v>
      </c>
      <c r="C7" s="16">
        <v>17</v>
      </c>
      <c r="D7" s="16">
        <v>7</v>
      </c>
      <c r="E7" s="17">
        <v>49429</v>
      </c>
      <c r="F7" s="18">
        <f>SUM(D7/C7)</f>
        <v>0.41176470588235292</v>
      </c>
    </row>
    <row r="8" spans="1:6" x14ac:dyDescent="0.25">
      <c r="C8" s="19">
        <f>SUM(C5:C7)</f>
        <v>621</v>
      </c>
      <c r="D8" s="19">
        <f>SUM(D5:D7)</f>
        <v>197</v>
      </c>
      <c r="E8" s="11">
        <f>SUM(E5:E7)</f>
        <v>690910</v>
      </c>
      <c r="F8" s="12">
        <f>SUM(D8/C8)</f>
        <v>0.3172302737520129</v>
      </c>
    </row>
    <row r="9" spans="1:6" ht="8.1" customHeight="1" x14ac:dyDescent="0.25">
      <c r="E9" s="13"/>
      <c r="F9" s="14"/>
    </row>
    <row r="10" spans="1:6" x14ac:dyDescent="0.25">
      <c r="A10" s="20" t="s">
        <v>8</v>
      </c>
      <c r="B10" s="20">
        <v>4</v>
      </c>
      <c r="C10" s="21">
        <v>61</v>
      </c>
      <c r="D10" s="21">
        <v>6</v>
      </c>
      <c r="E10" s="22">
        <v>2033</v>
      </c>
      <c r="F10" s="23">
        <f t="shared" ref="F10:F15" si="0">SUM(D10/C10)</f>
        <v>9.8360655737704916E-2</v>
      </c>
    </row>
    <row r="11" spans="1:6" x14ac:dyDescent="0.25">
      <c r="A11" s="20" t="s">
        <v>8</v>
      </c>
      <c r="B11" s="20">
        <v>5</v>
      </c>
      <c r="C11" s="21">
        <v>55</v>
      </c>
      <c r="D11" s="21">
        <v>9</v>
      </c>
      <c r="E11" s="22">
        <v>8558</v>
      </c>
      <c r="F11" s="23">
        <f t="shared" si="0"/>
        <v>0.16363636363636364</v>
      </c>
    </row>
    <row r="12" spans="1:6" x14ac:dyDescent="0.25">
      <c r="A12" s="20" t="s">
        <v>8</v>
      </c>
      <c r="B12" s="20">
        <v>38</v>
      </c>
      <c r="C12" s="21">
        <v>405</v>
      </c>
      <c r="D12" s="21">
        <v>93</v>
      </c>
      <c r="E12" s="22">
        <v>256350</v>
      </c>
      <c r="F12" s="23">
        <f t="shared" si="0"/>
        <v>0.22962962962962963</v>
      </c>
    </row>
    <row r="13" spans="1:6" x14ac:dyDescent="0.25">
      <c r="A13" s="20" t="s">
        <v>8</v>
      </c>
      <c r="B13" s="20">
        <v>73</v>
      </c>
      <c r="C13" s="21">
        <v>153</v>
      </c>
      <c r="D13" s="21">
        <v>15</v>
      </c>
      <c r="E13" s="22">
        <v>44533</v>
      </c>
      <c r="F13" s="23">
        <f t="shared" si="0"/>
        <v>9.8039215686274508E-2</v>
      </c>
    </row>
    <row r="14" spans="1:6" x14ac:dyDescent="0.25">
      <c r="A14" s="20" t="s">
        <v>8</v>
      </c>
      <c r="B14" s="20">
        <v>74</v>
      </c>
      <c r="C14" s="21">
        <v>228</v>
      </c>
      <c r="D14" s="21">
        <v>11</v>
      </c>
      <c r="E14" s="22">
        <v>26271</v>
      </c>
      <c r="F14" s="23">
        <f t="shared" si="0"/>
        <v>4.8245614035087717E-2</v>
      </c>
    </row>
    <row r="15" spans="1:6" x14ac:dyDescent="0.25">
      <c r="C15" s="19">
        <f>SUM(C10:C14)</f>
        <v>902</v>
      </c>
      <c r="D15" s="19">
        <f t="shared" ref="D15:E15" si="1">SUM(D10:D14)</f>
        <v>134</v>
      </c>
      <c r="E15" s="11">
        <f t="shared" si="1"/>
        <v>337745</v>
      </c>
      <c r="F15" s="12">
        <f t="shared" si="0"/>
        <v>0.14855875831485588</v>
      </c>
    </row>
    <row r="16" spans="1:6" ht="8.1" customHeight="1" x14ac:dyDescent="0.25">
      <c r="E16" s="13"/>
      <c r="F16" s="14"/>
    </row>
    <row r="17" spans="1:6" x14ac:dyDescent="0.25">
      <c r="A17" s="24" t="s">
        <v>9</v>
      </c>
      <c r="B17" s="24">
        <v>1</v>
      </c>
      <c r="C17" s="25">
        <v>165</v>
      </c>
      <c r="D17" s="25">
        <v>19</v>
      </c>
      <c r="E17" s="26">
        <v>31819</v>
      </c>
      <c r="F17" s="27">
        <f t="shared" ref="F17:F23" si="2">SUM(D17/C17)</f>
        <v>0.11515151515151516</v>
      </c>
    </row>
    <row r="18" spans="1:6" x14ac:dyDescent="0.25">
      <c r="A18" s="24" t="s">
        <v>9</v>
      </c>
      <c r="B18" s="24">
        <v>21</v>
      </c>
      <c r="C18" s="25">
        <v>167</v>
      </c>
      <c r="D18" s="25">
        <v>1</v>
      </c>
      <c r="E18" s="26">
        <v>3643</v>
      </c>
      <c r="F18" s="27">
        <f t="shared" si="2"/>
        <v>5.9880239520958087E-3</v>
      </c>
    </row>
    <row r="19" spans="1:6" x14ac:dyDescent="0.25">
      <c r="A19" s="24" t="s">
        <v>9</v>
      </c>
      <c r="B19" s="24">
        <v>26</v>
      </c>
      <c r="C19" s="25">
        <v>165</v>
      </c>
      <c r="D19" s="25">
        <v>15</v>
      </c>
      <c r="E19" s="26">
        <v>22417</v>
      </c>
      <c r="F19" s="27">
        <f t="shared" si="2"/>
        <v>9.0909090909090912E-2</v>
      </c>
    </row>
    <row r="20" spans="1:6" x14ac:dyDescent="0.25">
      <c r="A20" s="24" t="s">
        <v>9</v>
      </c>
      <c r="B20" s="24">
        <v>42</v>
      </c>
      <c r="C20" s="25">
        <v>290</v>
      </c>
      <c r="D20" s="25">
        <v>10</v>
      </c>
      <c r="E20" s="26">
        <v>24394</v>
      </c>
      <c r="F20" s="27">
        <f t="shared" si="2"/>
        <v>3.4482758620689655E-2</v>
      </c>
    </row>
    <row r="21" spans="1:6" x14ac:dyDescent="0.25">
      <c r="A21" s="24" t="s">
        <v>9</v>
      </c>
      <c r="B21" s="24">
        <v>69</v>
      </c>
      <c r="C21" s="25">
        <v>606</v>
      </c>
      <c r="D21" s="25">
        <v>31</v>
      </c>
      <c r="E21" s="26">
        <v>48125</v>
      </c>
      <c r="F21" s="27">
        <f t="shared" si="2"/>
        <v>5.1155115511551157E-2</v>
      </c>
    </row>
    <row r="22" spans="1:6" x14ac:dyDescent="0.25">
      <c r="A22" s="24" t="s">
        <v>9</v>
      </c>
      <c r="B22" s="24">
        <v>71</v>
      </c>
      <c r="C22" s="25">
        <v>225</v>
      </c>
      <c r="D22" s="25">
        <v>5</v>
      </c>
      <c r="E22" s="26">
        <v>12834</v>
      </c>
      <c r="F22" s="27">
        <f t="shared" si="2"/>
        <v>2.2222222222222223E-2</v>
      </c>
    </row>
    <row r="23" spans="1:6" x14ac:dyDescent="0.25">
      <c r="C23" s="19">
        <f>SUM(C17:C22)</f>
        <v>1618</v>
      </c>
      <c r="D23" s="19">
        <f t="shared" ref="D23:E23" si="3">SUM(D17:D22)</f>
        <v>81</v>
      </c>
      <c r="E23" s="11">
        <f t="shared" si="3"/>
        <v>143232</v>
      </c>
      <c r="F23" s="12">
        <f t="shared" si="2"/>
        <v>5.0061804697156986E-2</v>
      </c>
    </row>
    <row r="24" spans="1:6" ht="8.1" customHeight="1" x14ac:dyDescent="0.25">
      <c r="E24" s="13"/>
      <c r="F24" s="14"/>
    </row>
    <row r="25" spans="1:6" x14ac:dyDescent="0.25">
      <c r="A25" s="28" t="s">
        <v>10</v>
      </c>
      <c r="B25" s="28">
        <v>30</v>
      </c>
      <c r="C25" s="29">
        <v>265</v>
      </c>
      <c r="D25" s="29">
        <v>88</v>
      </c>
      <c r="E25" s="30">
        <v>332358</v>
      </c>
      <c r="F25" s="31">
        <f>SUM(D25/C25)</f>
        <v>0.33207547169811319</v>
      </c>
    </row>
    <row r="26" spans="1:6" x14ac:dyDescent="0.25">
      <c r="A26" s="28" t="s">
        <v>10</v>
      </c>
      <c r="B26" s="28">
        <v>34</v>
      </c>
      <c r="C26" s="29">
        <v>405</v>
      </c>
      <c r="D26" s="29">
        <v>116</v>
      </c>
      <c r="E26" s="30">
        <v>287082</v>
      </c>
      <c r="F26" s="31">
        <v>0.28641975308641976</v>
      </c>
    </row>
    <row r="27" spans="1:6" x14ac:dyDescent="0.25">
      <c r="A27" s="28" t="s">
        <v>10</v>
      </c>
      <c r="B27" s="28">
        <v>83</v>
      </c>
      <c r="C27" s="29">
        <v>370</v>
      </c>
      <c r="D27" s="29">
        <v>53</v>
      </c>
      <c r="E27" s="30">
        <v>108749</v>
      </c>
      <c r="F27" s="31">
        <f>SUM(D27/C27)</f>
        <v>0.14324324324324325</v>
      </c>
    </row>
    <row r="28" spans="1:6" x14ac:dyDescent="0.25">
      <c r="A28" s="28" t="s">
        <v>10</v>
      </c>
      <c r="B28" s="28">
        <v>84</v>
      </c>
      <c r="C28" s="29">
        <v>201</v>
      </c>
      <c r="D28" s="29">
        <v>52</v>
      </c>
      <c r="E28" s="30">
        <v>261533</v>
      </c>
      <c r="F28" s="31">
        <f>SUM(D28/C28)</f>
        <v>0.25870646766169153</v>
      </c>
    </row>
    <row r="29" spans="1:6" x14ac:dyDescent="0.25">
      <c r="C29" s="19">
        <f>SUM(C25:C28)</f>
        <v>1241</v>
      </c>
      <c r="D29" s="19">
        <f t="shared" ref="D29:E29" si="4">SUM(D25:D28)</f>
        <v>309</v>
      </c>
      <c r="E29" s="11">
        <f t="shared" si="4"/>
        <v>989722</v>
      </c>
      <c r="F29" s="12">
        <f>SUM(D29/C29)</f>
        <v>0.24899274778404512</v>
      </c>
    </row>
    <row r="30" spans="1:6" ht="8.1" customHeight="1" x14ac:dyDescent="0.25">
      <c r="E30" s="13"/>
      <c r="F30" s="14"/>
    </row>
    <row r="31" spans="1:6" x14ac:dyDescent="0.25">
      <c r="A31" s="32" t="s">
        <v>11</v>
      </c>
      <c r="B31" s="32">
        <v>3</v>
      </c>
      <c r="C31" s="33">
        <v>178</v>
      </c>
      <c r="D31" s="33">
        <v>47</v>
      </c>
      <c r="E31" s="34">
        <v>36738</v>
      </c>
      <c r="F31" s="35">
        <f t="shared" ref="F31:F39" si="5">SUM(D31/C31)</f>
        <v>0.2640449438202247</v>
      </c>
    </row>
    <row r="32" spans="1:6" x14ac:dyDescent="0.25">
      <c r="A32" s="32" t="s">
        <v>11</v>
      </c>
      <c r="B32" s="32">
        <v>18</v>
      </c>
      <c r="C32" s="33">
        <v>125</v>
      </c>
      <c r="D32" s="33">
        <v>35</v>
      </c>
      <c r="E32" s="34">
        <v>44744</v>
      </c>
      <c r="F32" s="35">
        <f t="shared" si="5"/>
        <v>0.28000000000000003</v>
      </c>
    </row>
    <row r="33" spans="1:12" x14ac:dyDescent="0.25">
      <c r="A33" s="32" t="s">
        <v>11</v>
      </c>
      <c r="B33" s="32">
        <v>23</v>
      </c>
      <c r="C33" s="33">
        <v>68</v>
      </c>
      <c r="D33" s="33">
        <v>25</v>
      </c>
      <c r="E33" s="34">
        <v>13734</v>
      </c>
      <c r="F33" s="35">
        <f t="shared" si="5"/>
        <v>0.36764705882352944</v>
      </c>
    </row>
    <row r="34" spans="1:12" x14ac:dyDescent="0.25">
      <c r="A34" s="32" t="s">
        <v>11</v>
      </c>
      <c r="B34" s="32">
        <v>36</v>
      </c>
      <c r="C34" s="33">
        <v>96</v>
      </c>
      <c r="D34" s="33">
        <v>37</v>
      </c>
      <c r="E34" s="34">
        <v>33536</v>
      </c>
      <c r="F34" s="35">
        <f t="shared" si="5"/>
        <v>0.38541666666666669</v>
      </c>
    </row>
    <row r="35" spans="1:12" x14ac:dyDescent="0.25">
      <c r="A35" s="32" t="s">
        <v>11</v>
      </c>
      <c r="B35" s="32">
        <v>37</v>
      </c>
      <c r="C35" s="33">
        <v>213</v>
      </c>
      <c r="D35" s="33">
        <v>7</v>
      </c>
      <c r="E35" s="34">
        <v>3433</v>
      </c>
      <c r="F35" s="35">
        <f t="shared" si="5"/>
        <v>3.2863849765258218E-2</v>
      </c>
    </row>
    <row r="36" spans="1:12" x14ac:dyDescent="0.25">
      <c r="A36" s="32" t="s">
        <v>11</v>
      </c>
      <c r="B36" s="32">
        <v>41</v>
      </c>
      <c r="C36" s="33">
        <v>117</v>
      </c>
      <c r="D36" s="33">
        <v>11</v>
      </c>
      <c r="E36" s="34">
        <v>9600</v>
      </c>
      <c r="F36" s="35">
        <f t="shared" si="5"/>
        <v>9.4017094017094016E-2</v>
      </c>
    </row>
    <row r="37" spans="1:12" x14ac:dyDescent="0.25">
      <c r="A37" s="32" t="s">
        <v>11</v>
      </c>
      <c r="B37" s="32">
        <v>45</v>
      </c>
      <c r="C37" s="33">
        <v>218</v>
      </c>
      <c r="D37" s="33">
        <v>7</v>
      </c>
      <c r="E37" s="34">
        <v>6202</v>
      </c>
      <c r="F37" s="35">
        <f t="shared" si="5"/>
        <v>3.2110091743119268E-2</v>
      </c>
    </row>
    <row r="38" spans="1:12" x14ac:dyDescent="0.25">
      <c r="A38" s="32" t="s">
        <v>11</v>
      </c>
      <c r="B38" s="32">
        <v>58</v>
      </c>
      <c r="C38" s="33">
        <v>97</v>
      </c>
      <c r="D38" s="33">
        <v>16</v>
      </c>
      <c r="E38" s="34">
        <v>23457</v>
      </c>
      <c r="F38" s="35">
        <f t="shared" si="5"/>
        <v>0.16494845360824742</v>
      </c>
    </row>
    <row r="39" spans="1:12" x14ac:dyDescent="0.25">
      <c r="C39" s="19">
        <f>SUM(C31:C38)</f>
        <v>1112</v>
      </c>
      <c r="D39" s="19">
        <f t="shared" ref="D39:E39" si="6">SUM(D31:D38)</f>
        <v>185</v>
      </c>
      <c r="E39" s="11">
        <f t="shared" si="6"/>
        <v>171444</v>
      </c>
      <c r="F39" s="12">
        <f t="shared" si="5"/>
        <v>0.16636690647482014</v>
      </c>
    </row>
    <row r="40" spans="1:12" ht="8.1" customHeight="1" x14ac:dyDescent="0.25">
      <c r="E40" s="13"/>
      <c r="F40" s="14"/>
    </row>
    <row r="41" spans="1:12" x14ac:dyDescent="0.25">
      <c r="A41" s="36" t="s">
        <v>12</v>
      </c>
      <c r="B41" s="36">
        <v>9</v>
      </c>
      <c r="C41" s="37">
        <v>61</v>
      </c>
      <c r="D41" s="37">
        <v>33</v>
      </c>
      <c r="E41" s="38">
        <v>38438</v>
      </c>
      <c r="F41" s="39">
        <f t="shared" ref="F41:F47" si="7">SUM(D41/C41)</f>
        <v>0.54098360655737709</v>
      </c>
    </row>
    <row r="42" spans="1:12" x14ac:dyDescent="0.25">
      <c r="A42" s="36" t="s">
        <v>12</v>
      </c>
      <c r="B42" s="36">
        <v>11</v>
      </c>
      <c r="C42" s="37">
        <v>146</v>
      </c>
      <c r="D42" s="37">
        <v>75</v>
      </c>
      <c r="E42" s="38">
        <v>165090</v>
      </c>
      <c r="F42" s="39">
        <f t="shared" si="7"/>
        <v>0.51369863013698636</v>
      </c>
      <c r="H42" s="78" t="s">
        <v>37</v>
      </c>
      <c r="I42" s="79"/>
      <c r="J42" s="79"/>
      <c r="K42" s="79"/>
      <c r="L42" s="80"/>
    </row>
    <row r="43" spans="1:12" x14ac:dyDescent="0.25">
      <c r="A43" s="36" t="s">
        <v>12</v>
      </c>
      <c r="B43" s="36">
        <v>66</v>
      </c>
      <c r="C43" s="37">
        <v>178</v>
      </c>
      <c r="D43" s="37">
        <v>70</v>
      </c>
      <c r="E43" s="38">
        <v>73608</v>
      </c>
      <c r="F43" s="39">
        <f t="shared" si="7"/>
        <v>0.39325842696629215</v>
      </c>
      <c r="H43" s="40" t="s">
        <v>13</v>
      </c>
      <c r="I43" s="40" t="s">
        <v>14</v>
      </c>
      <c r="J43" s="40" t="s">
        <v>15</v>
      </c>
      <c r="K43" s="40" t="s">
        <v>16</v>
      </c>
      <c r="L43" s="40" t="s">
        <v>17</v>
      </c>
    </row>
    <row r="44" spans="1:12" x14ac:dyDescent="0.25">
      <c r="A44" s="36" t="s">
        <v>12</v>
      </c>
      <c r="B44" s="41">
        <v>99</v>
      </c>
      <c r="C44" s="37">
        <v>55</v>
      </c>
      <c r="D44" s="37">
        <v>9</v>
      </c>
      <c r="E44" s="38">
        <v>16881</v>
      </c>
      <c r="F44" s="39">
        <f t="shared" si="7"/>
        <v>0.16363636363636364</v>
      </c>
      <c r="H44" s="40" t="s">
        <v>18</v>
      </c>
      <c r="I44" s="40" t="s">
        <v>19</v>
      </c>
      <c r="J44" s="40" t="s">
        <v>20</v>
      </c>
      <c r="K44" s="40" t="s">
        <v>16</v>
      </c>
      <c r="L44" s="40" t="s">
        <v>17</v>
      </c>
    </row>
    <row r="45" spans="1:12" x14ac:dyDescent="0.25">
      <c r="A45" s="36" t="s">
        <v>12</v>
      </c>
      <c r="B45" s="36">
        <v>81</v>
      </c>
      <c r="C45" s="37">
        <v>125</v>
      </c>
      <c r="D45" s="37">
        <v>15</v>
      </c>
      <c r="E45" s="38">
        <v>6784</v>
      </c>
      <c r="F45" s="39">
        <f t="shared" si="7"/>
        <v>0.12</v>
      </c>
      <c r="H45" s="40" t="s">
        <v>21</v>
      </c>
      <c r="I45" s="40" t="s">
        <v>22</v>
      </c>
      <c r="J45" s="40" t="s">
        <v>23</v>
      </c>
      <c r="K45" s="40" t="s">
        <v>16</v>
      </c>
      <c r="L45" s="40" t="s">
        <v>17</v>
      </c>
    </row>
    <row r="46" spans="1:12" x14ac:dyDescent="0.25">
      <c r="A46" s="36" t="s">
        <v>12</v>
      </c>
      <c r="B46" s="77" t="s">
        <v>38</v>
      </c>
      <c r="C46" s="37">
        <v>4</v>
      </c>
      <c r="D46" s="37">
        <v>4</v>
      </c>
      <c r="E46" s="38">
        <v>18354.61</v>
      </c>
      <c r="F46" s="39"/>
      <c r="H46" s="40" t="s">
        <v>24</v>
      </c>
      <c r="I46" s="40" t="s">
        <v>25</v>
      </c>
      <c r="J46" s="40" t="s">
        <v>26</v>
      </c>
      <c r="K46" s="40" t="s">
        <v>27</v>
      </c>
      <c r="L46" s="40" t="s">
        <v>28</v>
      </c>
    </row>
    <row r="47" spans="1:12" x14ac:dyDescent="0.25">
      <c r="C47" s="19">
        <f>SUM(C41:C46)</f>
        <v>569</v>
      </c>
      <c r="D47" s="19">
        <f>SUM(D41:D46)</f>
        <v>206</v>
      </c>
      <c r="E47" s="11">
        <f>SUM(E41:E46)</f>
        <v>319155.61</v>
      </c>
      <c r="F47" s="12">
        <f t="shared" si="7"/>
        <v>0.36203866432337434</v>
      </c>
    </row>
    <row r="48" spans="1:12" ht="8.1" customHeight="1" x14ac:dyDescent="0.25">
      <c r="E48" s="13"/>
      <c r="F48" s="14"/>
    </row>
    <row r="49" spans="1:6" x14ac:dyDescent="0.25">
      <c r="A49" s="42" t="s">
        <v>29</v>
      </c>
      <c r="B49" s="42">
        <v>40</v>
      </c>
      <c r="C49" s="43">
        <v>132</v>
      </c>
      <c r="D49" s="43">
        <v>16</v>
      </c>
      <c r="E49" s="44">
        <v>16556</v>
      </c>
      <c r="F49" s="45">
        <f>SUM(D49/C49)</f>
        <v>0.12121212121212122</v>
      </c>
    </row>
    <row r="50" spans="1:6" x14ac:dyDescent="0.25">
      <c r="A50" s="42" t="s">
        <v>29</v>
      </c>
      <c r="B50" s="42">
        <v>64</v>
      </c>
      <c r="C50" s="43">
        <v>242</v>
      </c>
      <c r="D50" s="43">
        <v>19</v>
      </c>
      <c r="E50" s="44">
        <v>9880</v>
      </c>
      <c r="F50" s="45">
        <f>SUM(D50/C50)</f>
        <v>7.8512396694214878E-2</v>
      </c>
    </row>
    <row r="51" spans="1:6" x14ac:dyDescent="0.25">
      <c r="A51" s="42" t="s">
        <v>29</v>
      </c>
      <c r="B51" s="42">
        <v>33</v>
      </c>
      <c r="C51" s="43">
        <v>525</v>
      </c>
      <c r="D51" s="43">
        <v>7</v>
      </c>
      <c r="E51" s="44">
        <v>6606.48</v>
      </c>
      <c r="F51" s="45">
        <f>SUM(D51/C51)</f>
        <v>1.3333333333333334E-2</v>
      </c>
    </row>
    <row r="52" spans="1:6" x14ac:dyDescent="0.25">
      <c r="C52" s="19">
        <f>SUM(C49:C51)</f>
        <v>899</v>
      </c>
      <c r="D52" s="19">
        <f t="shared" ref="D52:E52" si="8">SUM(D49:D51)</f>
        <v>42</v>
      </c>
      <c r="E52" s="11">
        <f t="shared" si="8"/>
        <v>33042.479999999996</v>
      </c>
      <c r="F52" s="14">
        <f>SUM(D52/C52)</f>
        <v>4.6718576195773083E-2</v>
      </c>
    </row>
    <row r="53" spans="1:6" ht="8.1" customHeight="1" x14ac:dyDescent="0.25">
      <c r="E53" s="13"/>
      <c r="F53" s="14"/>
    </row>
    <row r="54" spans="1:6" ht="15" customHeight="1" x14ac:dyDescent="0.25">
      <c r="A54" s="46" t="s">
        <v>30</v>
      </c>
      <c r="B54" s="46">
        <v>12</v>
      </c>
      <c r="C54" s="47">
        <v>110</v>
      </c>
      <c r="D54" s="47">
        <v>27</v>
      </c>
      <c r="E54" s="48">
        <v>13608</v>
      </c>
      <c r="F54" s="49">
        <f t="shared" ref="F54:F60" si="9">SUM(D54/C54)</f>
        <v>0.24545454545454545</v>
      </c>
    </row>
    <row r="55" spans="1:6" ht="15" customHeight="1" x14ac:dyDescent="0.25">
      <c r="A55" s="46" t="s">
        <v>30</v>
      </c>
      <c r="B55" s="46">
        <v>15</v>
      </c>
      <c r="C55" s="47">
        <v>65</v>
      </c>
      <c r="D55" s="47">
        <v>16</v>
      </c>
      <c r="E55" s="48">
        <v>9118</v>
      </c>
      <c r="F55" s="49">
        <f t="shared" si="9"/>
        <v>0.24615384615384617</v>
      </c>
    </row>
    <row r="56" spans="1:6" ht="15" customHeight="1" x14ac:dyDescent="0.25">
      <c r="A56" s="46" t="s">
        <v>30</v>
      </c>
      <c r="B56" s="46">
        <v>19</v>
      </c>
      <c r="C56" s="47">
        <v>99</v>
      </c>
      <c r="D56" s="47">
        <v>43</v>
      </c>
      <c r="E56" s="48">
        <v>31273</v>
      </c>
      <c r="F56" s="49">
        <f t="shared" si="9"/>
        <v>0.43434343434343436</v>
      </c>
    </row>
    <row r="57" spans="1:6" ht="15" customHeight="1" x14ac:dyDescent="0.25">
      <c r="A57" s="46" t="s">
        <v>30</v>
      </c>
      <c r="B57" s="46">
        <v>43</v>
      </c>
      <c r="C57" s="47">
        <v>82</v>
      </c>
      <c r="D57" s="47">
        <v>16</v>
      </c>
      <c r="E57" s="48">
        <v>4173</v>
      </c>
      <c r="F57" s="49">
        <f t="shared" si="9"/>
        <v>0.1951219512195122</v>
      </c>
    </row>
    <row r="58" spans="1:6" ht="15" customHeight="1" x14ac:dyDescent="0.25">
      <c r="A58" s="46" t="s">
        <v>30</v>
      </c>
      <c r="B58" s="46">
        <v>46</v>
      </c>
      <c r="C58" s="47">
        <v>65</v>
      </c>
      <c r="D58" s="47">
        <v>11</v>
      </c>
      <c r="E58" s="48">
        <v>7232</v>
      </c>
      <c r="F58" s="49">
        <f t="shared" si="9"/>
        <v>0.16923076923076924</v>
      </c>
    </row>
    <row r="59" spans="1:6" ht="15" customHeight="1" x14ac:dyDescent="0.25">
      <c r="A59" s="46" t="s">
        <v>30</v>
      </c>
      <c r="B59" s="46">
        <v>63</v>
      </c>
      <c r="C59" s="47">
        <v>233</v>
      </c>
      <c r="D59" s="47">
        <v>51</v>
      </c>
      <c r="E59" s="48">
        <v>19975</v>
      </c>
      <c r="F59" s="49">
        <f t="shared" si="9"/>
        <v>0.21888412017167383</v>
      </c>
    </row>
    <row r="60" spans="1:6" ht="15" customHeight="1" x14ac:dyDescent="0.25">
      <c r="C60" s="19">
        <f>SUM(C54:C59)</f>
        <v>654</v>
      </c>
      <c r="D60" s="19">
        <f t="shared" ref="D60:E60" si="10">SUM(D54:D59)</f>
        <v>164</v>
      </c>
      <c r="E60" s="11">
        <f t="shared" si="10"/>
        <v>85379</v>
      </c>
      <c r="F60" s="14">
        <f t="shared" si="9"/>
        <v>0.25076452599388377</v>
      </c>
    </row>
    <row r="61" spans="1:6" ht="8.1" customHeight="1" x14ac:dyDescent="0.25">
      <c r="E61" s="13"/>
      <c r="F61" s="14"/>
    </row>
    <row r="62" spans="1:6" ht="15" customHeight="1" x14ac:dyDescent="0.25">
      <c r="A62" s="50" t="s">
        <v>31</v>
      </c>
      <c r="B62" s="50">
        <v>54</v>
      </c>
      <c r="C62" s="51">
        <v>258</v>
      </c>
      <c r="D62" s="51">
        <v>39</v>
      </c>
      <c r="E62" s="52">
        <v>22927</v>
      </c>
      <c r="F62" s="53">
        <f>SUM(D62/C62)</f>
        <v>0.15116279069767441</v>
      </c>
    </row>
    <row r="63" spans="1:6" ht="15" customHeight="1" x14ac:dyDescent="0.25">
      <c r="A63" s="50" t="s">
        <v>31</v>
      </c>
      <c r="B63" s="50">
        <v>57</v>
      </c>
      <c r="C63" s="51">
        <v>262</v>
      </c>
      <c r="D63" s="51">
        <v>67</v>
      </c>
      <c r="E63" s="52">
        <v>48690</v>
      </c>
      <c r="F63" s="53">
        <f>SUM(D63/C63)</f>
        <v>0.25572519083969464</v>
      </c>
    </row>
    <row r="64" spans="1:6" ht="15" customHeight="1" x14ac:dyDescent="0.25">
      <c r="A64" s="50" t="s">
        <v>31</v>
      </c>
      <c r="B64" s="50">
        <v>67</v>
      </c>
      <c r="C64" s="51">
        <v>269</v>
      </c>
      <c r="D64" s="51">
        <v>5</v>
      </c>
      <c r="E64" s="52">
        <v>2384</v>
      </c>
      <c r="F64" s="53">
        <f>SUM(D64/C64)</f>
        <v>1.858736059479554E-2</v>
      </c>
    </row>
    <row r="65" spans="1:6" ht="15" customHeight="1" x14ac:dyDescent="0.25">
      <c r="A65" s="50" t="s">
        <v>31</v>
      </c>
      <c r="B65" s="50">
        <v>88</v>
      </c>
      <c r="C65" s="51">
        <v>137</v>
      </c>
      <c r="D65" s="51"/>
      <c r="E65" s="52"/>
      <c r="F65" s="53">
        <f>SUM(D65/C65)</f>
        <v>0</v>
      </c>
    </row>
    <row r="66" spans="1:6" ht="15" customHeight="1" x14ac:dyDescent="0.25">
      <c r="C66" s="19">
        <f>SUM(C62:C65)</f>
        <v>926</v>
      </c>
      <c r="D66" s="19">
        <f t="shared" ref="D66:E66" si="11">SUM(D62:D65)</f>
        <v>111</v>
      </c>
      <c r="E66" s="11">
        <f t="shared" si="11"/>
        <v>74001</v>
      </c>
      <c r="F66" s="14">
        <f>SUM(D66/C66)</f>
        <v>0.11987041036717062</v>
      </c>
    </row>
    <row r="67" spans="1:6" ht="15" customHeight="1" x14ac:dyDescent="0.25">
      <c r="E67" s="13"/>
      <c r="F67" s="14"/>
    </row>
    <row r="68" spans="1:6" x14ac:dyDescent="0.25">
      <c r="A68" s="54" t="s">
        <v>32</v>
      </c>
      <c r="B68" s="54">
        <v>31</v>
      </c>
      <c r="C68" s="55">
        <v>426</v>
      </c>
      <c r="D68" s="55">
        <v>54</v>
      </c>
      <c r="E68" s="56">
        <v>52048</v>
      </c>
      <c r="F68" s="57">
        <f t="shared" ref="F68:F73" si="12">SUM(D68/C68)</f>
        <v>0.12676056338028169</v>
      </c>
    </row>
    <row r="69" spans="1:6" x14ac:dyDescent="0.25">
      <c r="A69" s="54" t="s">
        <v>32</v>
      </c>
      <c r="B69" s="54">
        <v>32</v>
      </c>
      <c r="C69" s="55">
        <v>66</v>
      </c>
      <c r="D69" s="55">
        <v>8</v>
      </c>
      <c r="E69" s="56">
        <v>2683</v>
      </c>
      <c r="F69" s="57">
        <f t="shared" si="12"/>
        <v>0.12121212121212122</v>
      </c>
    </row>
    <row r="70" spans="1:6" x14ac:dyDescent="0.25">
      <c r="A70" s="54" t="s">
        <v>32</v>
      </c>
      <c r="B70" s="54">
        <v>47</v>
      </c>
      <c r="C70" s="55">
        <v>122</v>
      </c>
      <c r="D70" s="55">
        <v>24</v>
      </c>
      <c r="E70" s="56">
        <v>19539</v>
      </c>
      <c r="F70" s="57">
        <f t="shared" si="12"/>
        <v>0.19672131147540983</v>
      </c>
    </row>
    <row r="71" spans="1:6" x14ac:dyDescent="0.25">
      <c r="A71" s="54" t="s">
        <v>32</v>
      </c>
      <c r="B71" s="54">
        <v>65</v>
      </c>
      <c r="C71" s="55">
        <v>94</v>
      </c>
      <c r="D71" s="55">
        <v>15</v>
      </c>
      <c r="E71" s="56">
        <v>9635</v>
      </c>
      <c r="F71" s="57">
        <f t="shared" si="12"/>
        <v>0.15957446808510639</v>
      </c>
    </row>
    <row r="72" spans="1:6" x14ac:dyDescent="0.25">
      <c r="A72" s="54" t="s">
        <v>32</v>
      </c>
      <c r="B72" s="54">
        <v>82</v>
      </c>
      <c r="C72" s="55">
        <v>79</v>
      </c>
      <c r="D72" s="55">
        <v>13</v>
      </c>
      <c r="E72" s="56">
        <v>11062</v>
      </c>
      <c r="F72" s="57">
        <f t="shared" si="12"/>
        <v>0.16455696202531644</v>
      </c>
    </row>
    <row r="73" spans="1:6" ht="15.75" customHeight="1" x14ac:dyDescent="0.25">
      <c r="C73" s="19">
        <f>SUM(C68:C72)</f>
        <v>787</v>
      </c>
      <c r="D73" s="19">
        <f t="shared" ref="D73:E73" si="13">SUM(D68:D72)</f>
        <v>114</v>
      </c>
      <c r="E73" s="11">
        <f t="shared" si="13"/>
        <v>94967</v>
      </c>
      <c r="F73" s="12">
        <f t="shared" si="12"/>
        <v>0.144853875476493</v>
      </c>
    </row>
    <row r="74" spans="1:6" ht="8.1" hidden="1" customHeight="1" x14ac:dyDescent="0.25">
      <c r="E74" s="13"/>
      <c r="F74" s="14"/>
    </row>
    <row r="75" spans="1:6" ht="8.1" hidden="1" customHeight="1" x14ac:dyDescent="0.25">
      <c r="E75" s="13"/>
      <c r="F75" s="14"/>
    </row>
    <row r="76" spans="1:6" ht="8.1" hidden="1" customHeight="1" x14ac:dyDescent="0.25">
      <c r="E76" s="13"/>
      <c r="F76" s="14"/>
    </row>
    <row r="77" spans="1:6" ht="8.1" hidden="1" customHeight="1" x14ac:dyDescent="0.25">
      <c r="E77" s="13"/>
      <c r="F77" s="14"/>
    </row>
    <row r="78" spans="1:6" ht="8.1" hidden="1" customHeight="1" x14ac:dyDescent="0.25">
      <c r="E78" s="13"/>
      <c r="F78" s="14"/>
    </row>
    <row r="79" spans="1:6" ht="8.1" customHeight="1" x14ac:dyDescent="0.25">
      <c r="E79" s="13"/>
      <c r="F79" s="14"/>
    </row>
    <row r="80" spans="1:6" ht="8.1" customHeight="1" x14ac:dyDescent="0.25">
      <c r="E80" s="13"/>
      <c r="F80" s="14"/>
    </row>
    <row r="81" spans="1:6" x14ac:dyDescent="0.25">
      <c r="A81" s="58" t="s">
        <v>33</v>
      </c>
      <c r="B81" s="58">
        <v>75</v>
      </c>
      <c r="C81" s="59">
        <v>911</v>
      </c>
      <c r="D81" s="59">
        <v>1</v>
      </c>
      <c r="E81" s="60">
        <v>508</v>
      </c>
      <c r="F81" s="61">
        <f t="shared" ref="F81:F86" si="14">SUM(D81/C81)</f>
        <v>1.0976948408342481E-3</v>
      </c>
    </row>
    <row r="82" spans="1:6" x14ac:dyDescent="0.25">
      <c r="A82" s="58" t="s">
        <v>33</v>
      </c>
      <c r="B82" s="58">
        <v>92</v>
      </c>
      <c r="C82" s="59">
        <v>469</v>
      </c>
      <c r="D82" s="59"/>
      <c r="E82" s="60"/>
      <c r="F82" s="61">
        <f t="shared" si="14"/>
        <v>0</v>
      </c>
    </row>
    <row r="83" spans="1:6" x14ac:dyDescent="0.25">
      <c r="A83" s="58" t="s">
        <v>33</v>
      </c>
      <c r="B83" s="58">
        <v>93</v>
      </c>
      <c r="C83" s="59">
        <v>406</v>
      </c>
      <c r="D83" s="59"/>
      <c r="E83" s="60"/>
      <c r="F83" s="61">
        <f t="shared" si="14"/>
        <v>0</v>
      </c>
    </row>
    <row r="84" spans="1:6" x14ac:dyDescent="0.25">
      <c r="A84" s="58" t="s">
        <v>33</v>
      </c>
      <c r="B84" s="58">
        <v>94</v>
      </c>
      <c r="C84" s="59">
        <v>397</v>
      </c>
      <c r="D84" s="59"/>
      <c r="E84" s="60"/>
      <c r="F84" s="61">
        <f t="shared" si="14"/>
        <v>0</v>
      </c>
    </row>
    <row r="85" spans="1:6" x14ac:dyDescent="0.25">
      <c r="A85" s="58" t="s">
        <v>33</v>
      </c>
      <c r="B85" s="58">
        <v>95</v>
      </c>
      <c r="C85" s="59">
        <v>328</v>
      </c>
      <c r="D85" s="59"/>
      <c r="E85" s="60"/>
      <c r="F85" s="61">
        <f t="shared" si="14"/>
        <v>0</v>
      </c>
    </row>
    <row r="86" spans="1:6" x14ac:dyDescent="0.25">
      <c r="A86" s="62"/>
      <c r="B86" s="62"/>
      <c r="C86" s="63">
        <f>SUM(C81:C85)</f>
        <v>2511</v>
      </c>
      <c r="D86" s="63">
        <f t="shared" ref="D86:E86" si="15">SUM(D81:D84)</f>
        <v>1</v>
      </c>
      <c r="E86" s="64">
        <f t="shared" si="15"/>
        <v>508</v>
      </c>
      <c r="F86" s="65">
        <f t="shared" si="14"/>
        <v>3.9824771007566706E-4</v>
      </c>
    </row>
    <row r="87" spans="1:6" ht="8.1" customHeight="1" x14ac:dyDescent="0.25">
      <c r="E87" s="13"/>
      <c r="F87" s="14"/>
    </row>
    <row r="88" spans="1:6" ht="15" customHeight="1" x14ac:dyDescent="0.25">
      <c r="A88" s="66" t="s">
        <v>34</v>
      </c>
      <c r="B88" s="66">
        <v>44</v>
      </c>
      <c r="C88" s="67">
        <v>395</v>
      </c>
      <c r="D88" s="67"/>
      <c r="E88" s="68"/>
      <c r="F88" s="69"/>
    </row>
    <row r="89" spans="1:6" ht="15" customHeight="1" x14ac:dyDescent="0.25">
      <c r="A89" s="66" t="s">
        <v>34</v>
      </c>
      <c r="B89" s="66">
        <v>56</v>
      </c>
      <c r="C89" s="67">
        <v>263</v>
      </c>
      <c r="D89" s="67"/>
      <c r="E89" s="68"/>
      <c r="F89" s="69"/>
    </row>
    <row r="90" spans="1:6" ht="15" customHeight="1" x14ac:dyDescent="0.25">
      <c r="A90" s="66" t="s">
        <v>34</v>
      </c>
      <c r="B90" s="66">
        <v>85</v>
      </c>
      <c r="C90" s="67">
        <v>223</v>
      </c>
      <c r="D90" s="67"/>
      <c r="E90" s="68"/>
      <c r="F90" s="69"/>
    </row>
    <row r="91" spans="1:6" ht="15" customHeight="1" x14ac:dyDescent="0.25">
      <c r="E91" s="13"/>
      <c r="F91" s="14"/>
    </row>
    <row r="92" spans="1:6" ht="15" hidden="1" customHeight="1" x14ac:dyDescent="0.25">
      <c r="E92" s="13"/>
      <c r="F92" s="14"/>
    </row>
    <row r="93" spans="1:6" ht="15" hidden="1" customHeight="1" x14ac:dyDescent="0.25">
      <c r="E93" s="13"/>
      <c r="F93" s="14"/>
    </row>
    <row r="94" spans="1:6" ht="15" hidden="1" customHeight="1" x14ac:dyDescent="0.25">
      <c r="E94" s="13"/>
      <c r="F94" s="14"/>
    </row>
    <row r="95" spans="1:6" ht="15" hidden="1" customHeight="1" x14ac:dyDescent="0.25">
      <c r="E95" s="13"/>
      <c r="F95" s="14"/>
    </row>
    <row r="96" spans="1:6" ht="15" hidden="1" customHeight="1" x14ac:dyDescent="0.25">
      <c r="E96" s="13"/>
      <c r="F96" s="14"/>
    </row>
    <row r="97" spans="1:6" ht="15" hidden="1" customHeight="1" x14ac:dyDescent="0.25">
      <c r="E97" s="13"/>
      <c r="F97" s="14"/>
    </row>
    <row r="98" spans="1:6" ht="15" customHeight="1" x14ac:dyDescent="0.25">
      <c r="E98" s="13"/>
      <c r="F98" s="14"/>
    </row>
    <row r="99" spans="1:6" x14ac:dyDescent="0.25">
      <c r="A99" t="s">
        <v>35</v>
      </c>
      <c r="B99">
        <v>24</v>
      </c>
      <c r="D99" s="10">
        <v>2</v>
      </c>
      <c r="E99" s="70">
        <v>3487.76</v>
      </c>
      <c r="F99" s="71" t="e">
        <f t="shared" ref="F99" si="16">SUM(D99/C99)</f>
        <v>#DIV/0!</v>
      </c>
    </row>
    <row r="100" spans="1:6" x14ac:dyDescent="0.25">
      <c r="A100" t="s">
        <v>35</v>
      </c>
      <c r="B100">
        <v>7</v>
      </c>
      <c r="D100" s="10">
        <v>4</v>
      </c>
      <c r="E100" s="13">
        <v>7911.56</v>
      </c>
      <c r="F100" s="72" t="e">
        <f>SUM(D100/C100)</f>
        <v>#DIV/0!</v>
      </c>
    </row>
    <row r="101" spans="1:6" x14ac:dyDescent="0.25">
      <c r="A101" t="s">
        <v>35</v>
      </c>
      <c r="B101">
        <v>48</v>
      </c>
      <c r="D101" s="10">
        <v>1</v>
      </c>
      <c r="E101" s="13">
        <v>708.74</v>
      </c>
      <c r="F101" s="72" t="e">
        <f>SUM(D101/C101)</f>
        <v>#DIV/0!</v>
      </c>
    </row>
    <row r="102" spans="1:6" x14ac:dyDescent="0.25">
      <c r="A102" t="s">
        <v>35</v>
      </c>
      <c r="B102">
        <v>8</v>
      </c>
      <c r="D102" s="10">
        <v>1</v>
      </c>
      <c r="E102" s="70">
        <v>2071.09</v>
      </c>
      <c r="F102" s="72" t="e">
        <f t="shared" ref="F102:F141" si="17">SUM(D102/C102)</f>
        <v>#DIV/0!</v>
      </c>
    </row>
    <row r="103" spans="1:6" x14ac:dyDescent="0.25">
      <c r="A103" t="s">
        <v>35</v>
      </c>
      <c r="B103">
        <v>72</v>
      </c>
      <c r="D103" s="10">
        <v>1</v>
      </c>
      <c r="E103" s="70">
        <v>9659</v>
      </c>
      <c r="F103" s="72" t="e">
        <f t="shared" si="17"/>
        <v>#DIV/0!</v>
      </c>
    </row>
    <row r="104" spans="1:6" x14ac:dyDescent="0.25">
      <c r="A104" t="s">
        <v>35</v>
      </c>
      <c r="B104">
        <v>62</v>
      </c>
      <c r="D104" s="10">
        <v>1</v>
      </c>
      <c r="E104" s="70">
        <v>6959</v>
      </c>
      <c r="F104" s="72" t="e">
        <f t="shared" si="17"/>
        <v>#DIV/0!</v>
      </c>
    </row>
    <row r="105" spans="1:6" x14ac:dyDescent="0.25">
      <c r="A105" t="s">
        <v>35</v>
      </c>
      <c r="B105">
        <v>70</v>
      </c>
      <c r="D105" s="10">
        <v>1</v>
      </c>
      <c r="E105" s="70">
        <v>563.76</v>
      </c>
      <c r="F105" s="72" t="e">
        <f t="shared" si="17"/>
        <v>#DIV/0!</v>
      </c>
    </row>
    <row r="106" spans="1:6" x14ac:dyDescent="0.25">
      <c r="A106" t="s">
        <v>35</v>
      </c>
      <c r="B106">
        <v>91</v>
      </c>
      <c r="D106" s="10">
        <v>2</v>
      </c>
      <c r="E106" s="70">
        <v>496.38</v>
      </c>
      <c r="F106" s="72" t="e">
        <f t="shared" si="17"/>
        <v>#DIV/0!</v>
      </c>
    </row>
    <row r="107" spans="1:6" x14ac:dyDescent="0.25">
      <c r="A107" t="s">
        <v>35</v>
      </c>
      <c r="B107">
        <v>79</v>
      </c>
      <c r="D107" s="10">
        <v>1</v>
      </c>
      <c r="E107" s="70">
        <v>412.8</v>
      </c>
      <c r="F107" s="72" t="e">
        <f t="shared" si="17"/>
        <v>#DIV/0!</v>
      </c>
    </row>
    <row r="108" spans="1:6" x14ac:dyDescent="0.25">
      <c r="A108" t="s">
        <v>35</v>
      </c>
      <c r="B108">
        <v>87</v>
      </c>
      <c r="D108" s="10">
        <v>1</v>
      </c>
      <c r="E108" s="70">
        <v>300.10000000000002</v>
      </c>
      <c r="F108" s="72" t="e">
        <f t="shared" si="17"/>
        <v>#DIV/0!</v>
      </c>
    </row>
    <row r="109" spans="1:6" hidden="1" x14ac:dyDescent="0.25">
      <c r="B109">
        <v>2</v>
      </c>
      <c r="F109" s="72" t="e">
        <f t="shared" si="17"/>
        <v>#DIV/0!</v>
      </c>
    </row>
    <row r="110" spans="1:6" hidden="1" x14ac:dyDescent="0.25">
      <c r="B110">
        <v>10</v>
      </c>
      <c r="F110" s="72" t="e">
        <f t="shared" si="17"/>
        <v>#DIV/0!</v>
      </c>
    </row>
    <row r="111" spans="1:6" hidden="1" x14ac:dyDescent="0.25">
      <c r="B111">
        <v>14</v>
      </c>
      <c r="F111" s="72" t="e">
        <f t="shared" si="17"/>
        <v>#DIV/0!</v>
      </c>
    </row>
    <row r="112" spans="1:6" hidden="1" x14ac:dyDescent="0.25">
      <c r="B112">
        <v>16</v>
      </c>
      <c r="F112" s="72" t="e">
        <f t="shared" si="17"/>
        <v>#DIV/0!</v>
      </c>
    </row>
    <row r="113" spans="2:6" hidden="1" x14ac:dyDescent="0.25">
      <c r="B113">
        <v>17</v>
      </c>
      <c r="F113" s="72" t="e">
        <f t="shared" si="17"/>
        <v>#DIV/0!</v>
      </c>
    </row>
    <row r="114" spans="2:6" hidden="1" x14ac:dyDescent="0.25">
      <c r="B114">
        <v>22</v>
      </c>
      <c r="F114" s="72" t="e">
        <f t="shared" si="17"/>
        <v>#DIV/0!</v>
      </c>
    </row>
    <row r="115" spans="2:6" hidden="1" x14ac:dyDescent="0.25">
      <c r="B115">
        <v>25</v>
      </c>
      <c r="F115" s="72" t="e">
        <f t="shared" si="17"/>
        <v>#DIV/0!</v>
      </c>
    </row>
    <row r="116" spans="2:6" hidden="1" x14ac:dyDescent="0.25">
      <c r="B116">
        <v>27</v>
      </c>
      <c r="F116" s="72" t="e">
        <f t="shared" si="17"/>
        <v>#DIV/0!</v>
      </c>
    </row>
    <row r="117" spans="2:6" hidden="1" x14ac:dyDescent="0.25">
      <c r="B117">
        <v>28</v>
      </c>
      <c r="F117" s="72" t="e">
        <f t="shared" si="17"/>
        <v>#DIV/0!</v>
      </c>
    </row>
    <row r="118" spans="2:6" hidden="1" x14ac:dyDescent="0.25">
      <c r="B118">
        <v>29</v>
      </c>
      <c r="F118" s="72" t="e">
        <f t="shared" si="17"/>
        <v>#DIV/0!</v>
      </c>
    </row>
    <row r="119" spans="2:6" hidden="1" x14ac:dyDescent="0.25">
      <c r="B119">
        <v>35</v>
      </c>
      <c r="F119" s="72" t="e">
        <f t="shared" si="17"/>
        <v>#DIV/0!</v>
      </c>
    </row>
    <row r="120" spans="2:6" hidden="1" x14ac:dyDescent="0.25">
      <c r="B120">
        <v>39</v>
      </c>
      <c r="F120" s="72" t="e">
        <f t="shared" si="17"/>
        <v>#DIV/0!</v>
      </c>
    </row>
    <row r="121" spans="2:6" hidden="1" x14ac:dyDescent="0.25">
      <c r="B121">
        <v>44</v>
      </c>
      <c r="F121" s="72" t="e">
        <f t="shared" si="17"/>
        <v>#DIV/0!</v>
      </c>
    </row>
    <row r="122" spans="2:6" hidden="1" x14ac:dyDescent="0.25">
      <c r="B122">
        <v>49</v>
      </c>
      <c r="F122" s="72" t="e">
        <f t="shared" si="17"/>
        <v>#DIV/0!</v>
      </c>
    </row>
    <row r="123" spans="2:6" hidden="1" x14ac:dyDescent="0.25">
      <c r="B123">
        <v>50</v>
      </c>
      <c r="F123" s="72" t="e">
        <f t="shared" si="17"/>
        <v>#DIV/0!</v>
      </c>
    </row>
    <row r="124" spans="2:6" hidden="1" x14ac:dyDescent="0.25">
      <c r="B124">
        <v>51</v>
      </c>
      <c r="F124" s="72" t="e">
        <f t="shared" si="17"/>
        <v>#DIV/0!</v>
      </c>
    </row>
    <row r="125" spans="2:6" hidden="1" x14ac:dyDescent="0.25">
      <c r="B125">
        <v>52</v>
      </c>
      <c r="F125" s="72" t="e">
        <f t="shared" si="17"/>
        <v>#DIV/0!</v>
      </c>
    </row>
    <row r="126" spans="2:6" hidden="1" x14ac:dyDescent="0.25">
      <c r="B126">
        <v>53</v>
      </c>
      <c r="F126" s="72" t="e">
        <f t="shared" si="17"/>
        <v>#DIV/0!</v>
      </c>
    </row>
    <row r="127" spans="2:6" hidden="1" x14ac:dyDescent="0.25">
      <c r="B127">
        <v>55</v>
      </c>
      <c r="F127" s="72" t="e">
        <f t="shared" si="17"/>
        <v>#DIV/0!</v>
      </c>
    </row>
    <row r="128" spans="2:6" hidden="1" x14ac:dyDescent="0.25">
      <c r="B128">
        <v>56</v>
      </c>
      <c r="F128" s="72" t="e">
        <f t="shared" si="17"/>
        <v>#DIV/0!</v>
      </c>
    </row>
    <row r="129" spans="1:6" hidden="1" x14ac:dyDescent="0.25">
      <c r="B129">
        <v>59</v>
      </c>
      <c r="F129" s="72" t="e">
        <f t="shared" si="17"/>
        <v>#DIV/0!</v>
      </c>
    </row>
    <row r="130" spans="1:6" hidden="1" x14ac:dyDescent="0.25">
      <c r="B130">
        <v>60</v>
      </c>
      <c r="F130" s="72" t="e">
        <f t="shared" si="17"/>
        <v>#DIV/0!</v>
      </c>
    </row>
    <row r="131" spans="1:6" hidden="1" x14ac:dyDescent="0.25">
      <c r="B131">
        <v>61</v>
      </c>
      <c r="F131" s="72" t="e">
        <f t="shared" si="17"/>
        <v>#DIV/0!</v>
      </c>
    </row>
    <row r="132" spans="1:6" hidden="1" x14ac:dyDescent="0.25">
      <c r="B132">
        <v>68</v>
      </c>
      <c r="F132" s="72" t="e">
        <f t="shared" si="17"/>
        <v>#DIV/0!</v>
      </c>
    </row>
    <row r="133" spans="1:6" hidden="1" x14ac:dyDescent="0.25">
      <c r="B133">
        <v>76</v>
      </c>
      <c r="F133" s="72" t="e">
        <f t="shared" si="17"/>
        <v>#DIV/0!</v>
      </c>
    </row>
    <row r="134" spans="1:6" hidden="1" x14ac:dyDescent="0.25">
      <c r="B134">
        <v>77</v>
      </c>
      <c r="F134" s="72" t="e">
        <f t="shared" si="17"/>
        <v>#DIV/0!</v>
      </c>
    </row>
    <row r="135" spans="1:6" hidden="1" x14ac:dyDescent="0.25">
      <c r="B135">
        <v>78</v>
      </c>
      <c r="F135" s="72" t="e">
        <f t="shared" si="17"/>
        <v>#DIV/0!</v>
      </c>
    </row>
    <row r="136" spans="1:6" hidden="1" x14ac:dyDescent="0.25">
      <c r="B136">
        <v>80</v>
      </c>
      <c r="F136" s="72" t="e">
        <f t="shared" si="17"/>
        <v>#DIV/0!</v>
      </c>
    </row>
    <row r="137" spans="1:6" hidden="1" x14ac:dyDescent="0.25">
      <c r="B137">
        <v>85</v>
      </c>
      <c r="F137" s="72" t="e">
        <f t="shared" si="17"/>
        <v>#DIV/0!</v>
      </c>
    </row>
    <row r="138" spans="1:6" hidden="1" x14ac:dyDescent="0.25">
      <c r="B138">
        <v>86</v>
      </c>
      <c r="F138" s="72" t="e">
        <f t="shared" si="17"/>
        <v>#DIV/0!</v>
      </c>
    </row>
    <row r="139" spans="1:6" hidden="1" x14ac:dyDescent="0.25">
      <c r="B139">
        <v>89</v>
      </c>
      <c r="F139" s="72" t="e">
        <f t="shared" si="17"/>
        <v>#DIV/0!</v>
      </c>
    </row>
    <row r="140" spans="1:6" hidden="1" x14ac:dyDescent="0.25">
      <c r="B140">
        <v>90</v>
      </c>
      <c r="F140" s="72" t="e">
        <f t="shared" si="17"/>
        <v>#DIV/0!</v>
      </c>
    </row>
    <row r="141" spans="1:6" x14ac:dyDescent="0.25">
      <c r="A141" s="73" t="s">
        <v>36</v>
      </c>
      <c r="B141" s="73"/>
      <c r="C141" s="74"/>
      <c r="D141" s="74">
        <f>SUM(D99:D108)</f>
        <v>15</v>
      </c>
      <c r="E141" s="75">
        <f>SUM(E99:E108)</f>
        <v>32570.19</v>
      </c>
      <c r="F141" s="72" t="e">
        <f t="shared" si="17"/>
        <v>#DIV/0!</v>
      </c>
    </row>
    <row r="143" spans="1:6" x14ac:dyDescent="0.25">
      <c r="C143" s="10">
        <f>SUM(C2+C8+C15+C23+C29+C39+C47+C52+C60+C66+C73+C86+C141)</f>
        <v>12611</v>
      </c>
      <c r="D143" s="10">
        <f t="shared" ref="D143:F143" si="18">SUM(D2+D8+D15+D23+D29+D39+D47+D52+D60+D66+D73+D86+D141)</f>
        <v>1706</v>
      </c>
      <c r="E143" s="10">
        <f t="shared" si="18"/>
        <v>3736494.28</v>
      </c>
      <c r="F143" s="10" t="e">
        <f t="shared" si="18"/>
        <v>#DIV/0!</v>
      </c>
    </row>
  </sheetData>
  <mergeCells count="1">
    <mergeCell ref="H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Timothée</cp:lastModifiedBy>
  <dcterms:created xsi:type="dcterms:W3CDTF">2023-07-11T13:06:03Z</dcterms:created>
  <dcterms:modified xsi:type="dcterms:W3CDTF">2023-08-08T08:23:10Z</dcterms:modified>
</cp:coreProperties>
</file>