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MKEV\Desktop\"/>
    </mc:Choice>
  </mc:AlternateContent>
  <xr:revisionPtr revIDLastSave="0" documentId="13_ncr:1_{AC921451-8B5C-4678-A5AD-B56ED9AD2823}" xr6:coauthVersionLast="47" xr6:coauthVersionMax="47" xr10:uidLastSave="{00000000-0000-0000-0000-000000000000}"/>
  <bookViews>
    <workbookView xWindow="-108" yWindow="-108" windowWidth="23256" windowHeight="12456" activeTab="1" xr2:uid="{9C3A23F3-EE2B-4C24-BE97-998011ACBD5C}"/>
  </bookViews>
  <sheets>
    <sheet name="Sales_dataset kev" sheetId="1" r:id="rId1"/>
    <sheet name="Job&amp;Salary" sheetId="9" r:id="rId2"/>
    <sheet name="customer dataset" sheetId="2" r:id="rId3"/>
    <sheet name="product data" sheetId="3" r:id="rId4"/>
  </sheets>
  <calcPr calcId="181029"/>
  <pivotCaches>
    <pivotCache cacheId="13" r:id="rId5"/>
  </pivotCaches>
</workbook>
</file>

<file path=xl/calcChain.xml><?xml version="1.0" encoding="utf-8"?>
<calcChain xmlns="http://schemas.openxmlformats.org/spreadsheetml/2006/main">
  <c r="F4" i="1" l="1"/>
  <c r="F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</calcChain>
</file>

<file path=xl/sharedStrings.xml><?xml version="1.0" encoding="utf-8"?>
<sst xmlns="http://schemas.openxmlformats.org/spreadsheetml/2006/main" count="334" uniqueCount="92">
  <si>
    <t>sale_id</t>
  </si>
  <si>
    <t>customer_id</t>
  </si>
  <si>
    <t>product_id</t>
  </si>
  <si>
    <t>quantity</t>
  </si>
  <si>
    <t>sale_date</t>
  </si>
  <si>
    <t>name</t>
  </si>
  <si>
    <t>age</t>
  </si>
  <si>
    <t>job_title</t>
  </si>
  <si>
    <t>department</t>
  </si>
  <si>
    <t>salary</t>
  </si>
  <si>
    <t>Jane Smith</t>
  </si>
  <si>
    <t>Business Analyst</t>
  </si>
  <si>
    <t>Finance</t>
  </si>
  <si>
    <t>David Brown</t>
  </si>
  <si>
    <t>Software Engineer</t>
  </si>
  <si>
    <t>IT</t>
  </si>
  <si>
    <t>Sarah Williams</t>
  </si>
  <si>
    <t>Jane Rodriguez</t>
  </si>
  <si>
    <t>Marketing</t>
  </si>
  <si>
    <t>Jane Martinez</t>
  </si>
  <si>
    <t>Manager</t>
  </si>
  <si>
    <t>Chris Smith</t>
  </si>
  <si>
    <t>Sales Associate</t>
  </si>
  <si>
    <t>HR</t>
  </si>
  <si>
    <t>John Johnson</t>
  </si>
  <si>
    <t>Sarah Brown</t>
  </si>
  <si>
    <t>Marketing Coordinator</t>
  </si>
  <si>
    <t>Daniel Martinez</t>
  </si>
  <si>
    <t>John Rodriguez</t>
  </si>
  <si>
    <t>Sarah Rodriguez</t>
  </si>
  <si>
    <t>Chris Brown</t>
  </si>
  <si>
    <t>Jessica Martinez</t>
  </si>
  <si>
    <t>David Smith</t>
  </si>
  <si>
    <t>Michael Miller</t>
  </si>
  <si>
    <t>Emily Jones</t>
  </si>
  <si>
    <t>Sales</t>
  </si>
  <si>
    <t>Michael Brown</t>
  </si>
  <si>
    <t>Emily Johnson</t>
  </si>
  <si>
    <t>Jane Miller</t>
  </si>
  <si>
    <t>Jane Garcia</t>
  </si>
  <si>
    <t>Emily Martinez</t>
  </si>
  <si>
    <t>Jessica Rodriguez</t>
  </si>
  <si>
    <t>David Martinez</t>
  </si>
  <si>
    <t>Sarah Johnson</t>
  </si>
  <si>
    <t>John Brown</t>
  </si>
  <si>
    <t>David Johnson</t>
  </si>
  <si>
    <t>Chris Jones</t>
  </si>
  <si>
    <t>Jessica Garcia</t>
  </si>
  <si>
    <t>Michael Garcia</t>
  </si>
  <si>
    <t>Emily Brown</t>
  </si>
  <si>
    <t>Laura Williams</t>
  </si>
  <si>
    <t>Daniel Brown</t>
  </si>
  <si>
    <t>Michael Davis</t>
  </si>
  <si>
    <t>Emily Smith</t>
  </si>
  <si>
    <t>Sarah Smith</t>
  </si>
  <si>
    <t>Emily Miller</t>
  </si>
  <si>
    <t>Sarah Martinez</t>
  </si>
  <si>
    <t>Jessica Miller</t>
  </si>
  <si>
    <t>Jessica Williams</t>
  </si>
  <si>
    <t>David Williams</t>
  </si>
  <si>
    <t>product_name</t>
  </si>
  <si>
    <t>category</t>
  </si>
  <si>
    <t>price</t>
  </si>
  <si>
    <t>description</t>
  </si>
  <si>
    <t>Camera</t>
  </si>
  <si>
    <t>Electronics</t>
  </si>
  <si>
    <t>A sleek smartphone with a stunning display and excellent camera.</t>
  </si>
  <si>
    <t>Laptop</t>
  </si>
  <si>
    <t>Clothing</t>
  </si>
  <si>
    <t>A high-performance laptop suitable for gaming and professional work.</t>
  </si>
  <si>
    <t>Tablet</t>
  </si>
  <si>
    <t>Accessories</t>
  </si>
  <si>
    <t>A durable charger compatible with various devices.</t>
  </si>
  <si>
    <t>An ultra HD monitor for crystal-clear visuals.</t>
  </si>
  <si>
    <t>Noise-cancelling headphones for an immersive listening experience.</t>
  </si>
  <si>
    <t>Mouse</t>
  </si>
  <si>
    <t>An ergonomic mouse designed for long hours of use.</t>
  </si>
  <si>
    <t>A mechanical keyboard with customizable RGB lighting.</t>
  </si>
  <si>
    <t>Headphones</t>
  </si>
  <si>
    <t>Smartphone</t>
  </si>
  <si>
    <t>A lightweight tablet ideal for browsing and media consumption.</t>
  </si>
  <si>
    <t>Keyboard</t>
  </si>
  <si>
    <t>Monitor</t>
  </si>
  <si>
    <t>Home Appliances</t>
  </si>
  <si>
    <t>A stylish smartwatch that tracks your fitness and notifications.</t>
  </si>
  <si>
    <t>Charger</t>
  </si>
  <si>
    <t>A DSLR camera for capturing stunning images.</t>
  </si>
  <si>
    <t>Smartwatch</t>
  </si>
  <si>
    <t>Row Labels</t>
  </si>
  <si>
    <t>(blank)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</si>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</sst>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[Kevs Sales Data Set.xlsx]Job&amp;Salary!PivotTable4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7998031496063"/>
          <c:y val="0.24939596092155147"/>
          <c:w val="0.65503893263342083"/>
          <c:h val="0.33233887430737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'Job&amp;Salary'!$B$3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'Job&amp;Salary'!$A$4:$A$10</c:f>
              <c:strCache>
                <c:ptCount val="6"/>
                <c:pt idx="0">
                  <c:v>Business Analyst</c:v>
                </c:pt>
                <c:pt idx="1">
                  <c:v>Manager</c:v>
                </c:pt>
                <c:pt idx="2">
                  <c:v>Marketing Coordinator</c:v>
                </c:pt>
                <c:pt idx="3">
                  <c:v>Sales Associate</c:v>
                </c:pt>
                <c:pt idx="4">
                  <c:v>Software Engineer</c:v>
                </c:pt>
                <c:pt idx="5">
                  <c:v>(blank)</c:v>
                </c:pt>
              </c:strCache>
            </c:strRef>
          </c:cat>
          <c:val>
            <c:numRef>
              <c:f>'Job&amp;Salary'!$B$4:$B$10</c:f>
              <c:numCache>
                <c:formatCode>_("$"* #,##0.00_);_("$"* \(#,##0.00\);_("$"* "-"??_);_(@_)</c:formatCode>
                <c:ptCount val="6"/>
                <c:pt idx="0">
                  <c:v>414239</c:v>
                </c:pt>
                <c:pt idx="1">
                  <c:v>507858</c:v>
                </c:pt>
                <c:pt idx="2">
                  <c:v>989688</c:v>
                </c:pt>
                <c:pt idx="3">
                  <c:v>1051877</c:v>
                </c:pt>
                <c:pt idx="4">
                  <c:v>910342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6-479A-AB65-1706A91E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249951"/>
        <c:axId val="2049261951"/>
      </c:barChart>
      <c:catAx>
        <c:axId val="20492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1951"/>
        <c:crosses val="autoZero"/>
        <c:auto val="1"/>
        <c:lblAlgn val="ctr"/>
        <c:lblOffset val="100"/>
        <c:noMultiLvlLbl val="0"/>
      </c:catAx>
      <c:valAx>
        <c:axId val="20492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144780</xdr:rowOff>
    </xdr:from>
    <xdr:to>
      <xdr:col>10</xdr:col>
      <xdr:colOff>320040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C066B-D09D-BA09-6E94-D4B313F8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MKEV" refreshedDate="45696.472782291668" createdVersion="8" refreshedVersion="8" minRefreshableVersion="3" recordCount="52" xr:uid="{C873C055-A59E-4011-83BD-FE72BECAA2B7}">
  <cacheSource type="worksheet">
    <worksheetSource ref="A1:N1048576" sheet="Sales_dataset kev"/>
  </cacheSource>
  <cacheFields count="14">
    <cacheField name="sale_id" numFmtId="0">
      <sharedItems containsString="0" containsBlank="1" containsNumber="1" containsInteger="1" minValue="1" maxValue="50"/>
    </cacheField>
    <cacheField name="customer_id" numFmtId="0">
      <sharedItems containsString="0" containsBlank="1" containsNumber="1" containsInteger="1" minValue="1" maxValue="49"/>
    </cacheField>
    <cacheField name="product_id" numFmtId="0">
      <sharedItems containsString="0" containsBlank="1" containsNumber="1" containsInteger="1" minValue="1" maxValue="50"/>
    </cacheField>
    <cacheField name="quantity" numFmtId="0">
      <sharedItems containsString="0" containsBlank="1" containsNumber="1" containsInteger="1" minValue="1" maxValue="5"/>
    </cacheField>
    <cacheField name="sale_date" numFmtId="0">
      <sharedItems containsNonDate="0" containsDate="1" containsString="0" containsBlank="1" minDate="2023-11-09T12:27:51" maxDate="2024-10-29T12:27:51"/>
    </cacheField>
    <cacheField name="product_name" numFmtId="0">
      <sharedItems containsBlank="1"/>
    </cacheField>
    <cacheField name="category" numFmtId="0">
      <sharedItems containsBlank="1"/>
    </cacheField>
    <cacheField name="price" numFmtId="0">
      <sharedItems containsString="0" containsBlank="1" containsNumber="1" minValue="10.06" maxValue="141.65"/>
    </cacheField>
    <cacheField name="description" numFmtId="0">
      <sharedItems containsBlank="1"/>
    </cacheField>
    <cacheField name="name" numFmtId="0">
      <sharedItems containsBlank="1"/>
    </cacheField>
    <cacheField name="age" numFmtId="0">
      <sharedItems containsString="0" containsBlank="1" containsNumber="1" containsInteger="1" minValue="22" maxValue="60"/>
    </cacheField>
    <cacheField name="job_title" numFmtId="0">
      <sharedItems containsBlank="1" count="6">
        <s v="Business Analyst"/>
        <s v="Manager"/>
        <s v="Marketing Coordinator"/>
        <s v="Software Engineer"/>
        <s v="Sales Associat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containsInteger="1" minValue="40209" maxValue="1196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1"/>
    <n v="42"/>
    <n v="15"/>
    <n v="2"/>
    <d v="2024-06-23T12:27:51"/>
    <s v="Laptop"/>
    <s v="Accessories"/>
    <n v="139.58000000000001"/>
    <s v="A high-performance laptop suitable for gaming and professional work."/>
    <s v="Emily Smith"/>
    <n v="33"/>
    <x v="0"/>
    <s v="Marketing"/>
    <n v="119607"/>
  </r>
  <r>
    <n v="2"/>
    <n v="5"/>
    <n v="6"/>
    <n v="5"/>
    <d v="2024-10-16T12:27:51"/>
    <s v="Mouse"/>
    <s v="Accessories"/>
    <n v="112"/>
    <s v="An ergonomic mouse designed for long hours of use."/>
    <s v="Jane Martinez"/>
    <n v="59"/>
    <x v="1"/>
    <s v="Finance"/>
    <n v="76104"/>
  </r>
  <r>
    <n v="3"/>
    <n v="45"/>
    <n v="10"/>
    <n v="1"/>
    <d v="2024-09-13T12:27:51"/>
    <s v="Mouse"/>
    <s v="Accessories"/>
    <n v="63.93"/>
    <s v="A sleek smartphone with a stunning display and excellent camera."/>
    <s v="David Johnson"/>
    <n v="41"/>
    <x v="2"/>
    <s v="Finance"/>
    <n v="76441"/>
  </r>
  <r>
    <n v="4"/>
    <n v="13"/>
    <n v="12"/>
    <n v="2"/>
    <d v="2024-07-04T12:27:51"/>
    <s v="Monitor"/>
    <s v="Clothing"/>
    <n v="45.66"/>
    <s v="A lightweight tablet ideal for browsing and media consumption."/>
    <s v="Jessica Martinez"/>
    <n v="53"/>
    <x v="2"/>
    <s v="Finance"/>
    <n v="42455"/>
  </r>
  <r>
    <n v="5"/>
    <n v="24"/>
    <n v="9"/>
    <n v="1"/>
    <d v="2023-11-19T12:27:51"/>
    <s v="Smartphone"/>
    <s v="Electronics"/>
    <n v="81.599999999999994"/>
    <s v="A lightweight tablet ideal for browsing and media consumption."/>
    <s v="Jane Miller"/>
    <n v="60"/>
    <x v="2"/>
    <s v="Finance"/>
    <n v="67271"/>
  </r>
  <r>
    <n v="6"/>
    <n v="31"/>
    <n v="1"/>
    <n v="4"/>
    <d v="2024-01-09T12:27:51"/>
    <s v="Camera"/>
    <s v="Electronics"/>
    <n v="35"/>
    <s v="A sleek smartphone with a stunning display and excellent camera."/>
    <s v="Sarah Johnson"/>
    <n v="56"/>
    <x v="2"/>
    <s v="Finance"/>
    <n v="111503"/>
  </r>
  <r>
    <n v="7"/>
    <n v="19"/>
    <n v="27"/>
    <n v="4"/>
    <d v="2024-01-03T12:27:51"/>
    <s v="Tablet"/>
    <s v="Clothing"/>
    <n v="52.05"/>
    <s v="A stylish smartwatch that tracks your fitness and notifications."/>
    <s v="Jane Miller"/>
    <n v="49"/>
    <x v="0"/>
    <s v="HR"/>
    <n v="43907"/>
  </r>
  <r>
    <n v="8"/>
    <n v="2"/>
    <n v="14"/>
    <n v="5"/>
    <d v="2024-10-19T12:27:51"/>
    <s v="Monitor"/>
    <s v="Electronics"/>
    <n v="10.24"/>
    <s v="An ergonomic mouse designed for long hours of use."/>
    <s v="David Brown"/>
    <n v="57"/>
    <x v="3"/>
    <s v="IT"/>
    <n v="110914"/>
  </r>
  <r>
    <n v="9"/>
    <n v="43"/>
    <n v="49"/>
    <n v="4"/>
    <d v="2023-11-20T12:27:51"/>
    <s v="Charger"/>
    <s v="Electronics"/>
    <n v="136.16999999999999"/>
    <s v="A lightweight tablet ideal for browsing and media consumption."/>
    <s v="Sarah Smith"/>
    <n v="54"/>
    <x v="4"/>
    <s v="IT"/>
    <n v="74321"/>
  </r>
  <r>
    <n v="10"/>
    <n v="10"/>
    <n v="28"/>
    <n v="3"/>
    <d v="2024-06-14T12:27:51"/>
    <s v="Monitor"/>
    <s v="Accessories"/>
    <n v="53.3"/>
    <s v="A sleek smartphone with a stunning display and excellent camera."/>
    <s v="John Rodriguez"/>
    <n v="36"/>
    <x v="2"/>
    <s v="IT"/>
    <n v="100909"/>
  </r>
  <r>
    <n v="11"/>
    <n v="11"/>
    <n v="35"/>
    <n v="1"/>
    <d v="2024-01-08T12:27:51"/>
    <s v="Tablet"/>
    <s v="Clothing"/>
    <n v="104.82"/>
    <s v="An ergonomic mouse designed for long hours of use."/>
    <s v="Sarah Rodriguez"/>
    <n v="30"/>
    <x v="4"/>
    <s v="Marketing"/>
    <n v="104615"/>
  </r>
  <r>
    <n v="12"/>
    <n v="40"/>
    <n v="7"/>
    <n v="2"/>
    <d v="2024-10-09T12:27:51"/>
    <s v="Mouse"/>
    <s v="Electronics"/>
    <n v="53.91"/>
    <s v="A mechanical keyboard with customizable RGB lighting."/>
    <s v="Chris Jones"/>
    <n v="38"/>
    <x v="4"/>
    <s v="Finance"/>
    <n v="86876"/>
  </r>
  <r>
    <n v="13"/>
    <n v="18"/>
    <n v="44"/>
    <n v="3"/>
    <d v="2024-08-01T12:27:51"/>
    <s v="Laptop"/>
    <s v="Home Appliances"/>
    <n v="101.66"/>
    <s v="An ergonomic mouse designed for long hours of use."/>
    <s v="Emily Johnson"/>
    <n v="32"/>
    <x v="0"/>
    <s v="Sales"/>
    <n v="112992"/>
  </r>
  <r>
    <n v="14"/>
    <n v="45"/>
    <n v="25"/>
    <n v="3"/>
    <d v="2024-03-03T12:27:51"/>
    <s v="Monitor"/>
    <s v="Accessories"/>
    <n v="128.72"/>
    <s v="A mechanical keyboard with customizable RGB lighting."/>
    <s v="David Johnson"/>
    <n v="41"/>
    <x v="2"/>
    <s v="Finance"/>
    <n v="76441"/>
  </r>
  <r>
    <n v="15"/>
    <n v="36"/>
    <n v="44"/>
    <n v="4"/>
    <d v="2024-02-07T12:27:51"/>
    <s v="Laptop"/>
    <s v="Home Appliances"/>
    <n v="101.66"/>
    <s v="An ergonomic mouse designed for long hours of use."/>
    <s v="David Johnson"/>
    <n v="49"/>
    <x v="4"/>
    <s v="Sales"/>
    <n v="61772"/>
  </r>
  <r>
    <n v="16"/>
    <n v="14"/>
    <n v="29"/>
    <n v="1"/>
    <d v="2023-12-01T12:27:51"/>
    <s v="Tablet"/>
    <s v="Electronics"/>
    <n v="67.180000000000007"/>
    <s v="A DSLR camera for capturing stunning images."/>
    <s v="David Smith"/>
    <n v="27"/>
    <x v="2"/>
    <s v="HR"/>
    <n v="101562"/>
  </r>
  <r>
    <n v="17"/>
    <n v="1"/>
    <n v="24"/>
    <n v="2"/>
    <d v="2024-03-17T12:27:51"/>
    <s v="Tablet"/>
    <s v="Accessories"/>
    <n v="53.95"/>
    <s v="A mechanical keyboard with customizable RGB lighting."/>
    <s v="Jane Smith"/>
    <n v="37"/>
    <x v="0"/>
    <s v="Finance"/>
    <n v="42665"/>
  </r>
  <r>
    <n v="18"/>
    <n v="48"/>
    <n v="23"/>
    <n v="3"/>
    <d v="2024-06-09T12:27:51"/>
    <s v="Charger"/>
    <s v="Accessories"/>
    <n v="56.23"/>
    <s v="A high-performance laptop suitable for gaming and professional work."/>
    <s v="Jessica Miller"/>
    <n v="34"/>
    <x v="0"/>
    <s v="Marketing"/>
    <n v="95068"/>
  </r>
  <r>
    <n v="19"/>
    <n v="5"/>
    <n v="10"/>
    <n v="5"/>
    <d v="2024-07-29T12:27:51"/>
    <s v="Mouse"/>
    <s v="Accessories"/>
    <n v="63.93"/>
    <s v="A sleek smartphone with a stunning display and excellent camera."/>
    <s v="Jane Martinez"/>
    <n v="59"/>
    <x v="1"/>
    <s v="Finance"/>
    <n v="76104"/>
  </r>
  <r>
    <n v="20"/>
    <n v="37"/>
    <n v="3"/>
    <n v="2"/>
    <d v="2024-01-04T12:27:51"/>
    <s v="Tablet"/>
    <s v="Accessories"/>
    <n v="47.17"/>
    <s v="A durable charger compatible with various devices."/>
    <s v="Laura Williams"/>
    <n v="32"/>
    <x v="4"/>
    <s v="IT"/>
    <n v="76180"/>
  </r>
  <r>
    <n v="21"/>
    <n v="25"/>
    <n v="48"/>
    <n v="4"/>
    <d v="2024-03-20T12:27:51"/>
    <s v="Mouse"/>
    <s v="Accessories"/>
    <n v="76.25"/>
    <s v="A stylish smartwatch that tracks your fitness and notifications."/>
    <s v="Jane Rodriguez"/>
    <n v="51"/>
    <x v="3"/>
    <s v="IT"/>
    <n v="110880"/>
  </r>
  <r>
    <n v="22"/>
    <n v="38"/>
    <n v="24"/>
    <n v="1"/>
    <d v="2023-12-09T12:27:51"/>
    <s v="Tablet"/>
    <s v="Accessories"/>
    <n v="53.95"/>
    <s v="A mechanical keyboard with customizable RGB lighting."/>
    <s v="Daniel Brown"/>
    <n v="51"/>
    <x v="3"/>
    <s v="HR"/>
    <n v="66285"/>
  </r>
  <r>
    <n v="23"/>
    <n v="35"/>
    <n v="42"/>
    <n v="5"/>
    <d v="2024-02-21T12:27:51"/>
    <s v="Smartwatch"/>
    <s v="Accessories"/>
    <n v="70.180000000000007"/>
    <s v="A mechanical keyboard with customizable RGB lighting."/>
    <s v="Emily Brown"/>
    <n v="40"/>
    <x v="1"/>
    <s v="IT"/>
    <n v="69179"/>
  </r>
  <r>
    <n v="24"/>
    <n v="33"/>
    <n v="21"/>
    <n v="2"/>
    <d v="2024-09-13T12:27:51"/>
    <s v="Smartphone"/>
    <s v="Home Appliances"/>
    <n v="19.8"/>
    <s v="A lightweight tablet ideal for browsing and media consumption."/>
    <s v="Jessica Garcia"/>
    <n v="43"/>
    <x v="3"/>
    <s v="Finance"/>
    <n v="103522"/>
  </r>
  <r>
    <n v="25"/>
    <n v="25"/>
    <n v="4"/>
    <n v="2"/>
    <d v="2024-03-03T12:27:51"/>
    <s v="Tablet"/>
    <s v="Accessories"/>
    <n v="25.18"/>
    <s v="An ultra HD monitor for crystal-clear visuals."/>
    <s v="Jane Rodriguez"/>
    <n v="51"/>
    <x v="3"/>
    <s v="IT"/>
    <n v="110880"/>
  </r>
  <r>
    <n v="26"/>
    <n v="40"/>
    <n v="32"/>
    <n v="3"/>
    <d v="2024-05-04T12:27:51"/>
    <s v="Mouse"/>
    <s v="Electronics"/>
    <n v="27.82"/>
    <s v="A lightweight tablet ideal for browsing and media consumption."/>
    <s v="Chris Jones"/>
    <n v="38"/>
    <x v="4"/>
    <s v="Finance"/>
    <n v="86876"/>
  </r>
  <r>
    <n v="27"/>
    <n v="5"/>
    <n v="3"/>
    <n v="2"/>
    <d v="2024-04-03T12:27:51"/>
    <s v="Tablet"/>
    <s v="Accessories"/>
    <n v="47.17"/>
    <s v="A durable charger compatible with various devices."/>
    <s v="Jane Martinez"/>
    <n v="59"/>
    <x v="1"/>
    <s v="Finance"/>
    <n v="76104"/>
  </r>
  <r>
    <n v="28"/>
    <n v="12"/>
    <n v="8"/>
    <n v="1"/>
    <d v="2024-05-12T12:27:51"/>
    <s v="Headphones"/>
    <s v="Electronics"/>
    <n v="94.87"/>
    <s v="An ultra HD monitor for crystal-clear visuals."/>
    <s v="Chris Brown"/>
    <n v="54"/>
    <x v="1"/>
    <s v="Marketing"/>
    <n v="55635"/>
  </r>
  <r>
    <n v="29"/>
    <n v="35"/>
    <n v="29"/>
    <n v="1"/>
    <d v="2024-05-18T12:27:51"/>
    <s v="Tablet"/>
    <s v="Electronics"/>
    <n v="67.180000000000007"/>
    <s v="A DSLR camera for capturing stunning images."/>
    <s v="Emily Brown"/>
    <n v="40"/>
    <x v="1"/>
    <s v="IT"/>
    <n v="69179"/>
  </r>
  <r>
    <n v="30"/>
    <n v="16"/>
    <n v="16"/>
    <n v="2"/>
    <d v="2023-11-21T12:27:51"/>
    <s v="Mouse"/>
    <s v="Accessories"/>
    <n v="85.38"/>
    <s v="A stylish smartwatch that tracks your fitness and notifications."/>
    <s v="Emily Jones"/>
    <n v="29"/>
    <x v="3"/>
    <s v="Sales"/>
    <n v="59356"/>
  </r>
  <r>
    <n v="31"/>
    <n v="30"/>
    <n v="50"/>
    <n v="3"/>
    <d v="2024-09-06T12:27:51"/>
    <s v="Smartphone"/>
    <s v="Accessories"/>
    <n v="121.44"/>
    <s v="A lightweight tablet ideal for browsing and media consumption."/>
    <s v="David Johnson"/>
    <n v="29"/>
    <x v="4"/>
    <s v="Finance"/>
    <n v="89948"/>
  </r>
  <r>
    <n v="32"/>
    <n v="24"/>
    <n v="6"/>
    <n v="5"/>
    <d v="2024-08-08T12:27:51"/>
    <s v="Mouse"/>
    <s v="Accessories"/>
    <n v="112"/>
    <s v="An ergonomic mouse designed for long hours of use."/>
    <s v="Jane Miller"/>
    <n v="60"/>
    <x v="2"/>
    <s v="Finance"/>
    <n v="67271"/>
  </r>
  <r>
    <n v="33"/>
    <n v="27"/>
    <n v="39"/>
    <n v="5"/>
    <d v="2024-05-14T12:27:51"/>
    <s v="Tablet"/>
    <s v="Electronics"/>
    <n v="86.71"/>
    <s v="A DSLR camera for capturing stunning images."/>
    <s v="Emily Martinez"/>
    <n v="38"/>
    <x v="3"/>
    <s v="IT"/>
    <n v="40209"/>
  </r>
  <r>
    <n v="34"/>
    <n v="22"/>
    <n v="31"/>
    <n v="3"/>
    <d v="2024-04-02T12:27:51"/>
    <s v="Camera"/>
    <s v="Accessories"/>
    <n v="51.39"/>
    <s v="A high-performance laptop suitable for gaming and professional work."/>
    <s v="David Smith"/>
    <n v="46"/>
    <x v="3"/>
    <s v="Sales"/>
    <n v="50713"/>
  </r>
  <r>
    <n v="35"/>
    <n v="38"/>
    <n v="40"/>
    <n v="4"/>
    <d v="2023-11-09T12:27:51"/>
    <s v="Keyboard"/>
    <s v="Clothing"/>
    <n v="10.06"/>
    <s v="An ergonomic mouse designed for long hours of use."/>
    <s v="Daniel Brown"/>
    <n v="51"/>
    <x v="3"/>
    <s v="HR"/>
    <n v="66285"/>
  </r>
  <r>
    <n v="36"/>
    <n v="17"/>
    <n v="12"/>
    <n v="1"/>
    <d v="2024-02-19T12:27:51"/>
    <s v="Monitor"/>
    <s v="Clothing"/>
    <n v="45.66"/>
    <s v="A lightweight tablet ideal for browsing and media consumption."/>
    <s v="Michael Brown"/>
    <n v="31"/>
    <x v="1"/>
    <s v="Finance"/>
    <n v="43981"/>
  </r>
  <r>
    <n v="37"/>
    <n v="36"/>
    <n v="27"/>
    <n v="4"/>
    <d v="2024-06-04T12:27:51"/>
    <s v="Tablet"/>
    <s v="Clothing"/>
    <n v="52.05"/>
    <s v="A stylish smartwatch that tracks your fitness and notifications."/>
    <s v="David Johnson"/>
    <n v="49"/>
    <x v="4"/>
    <s v="Sales"/>
    <n v="61772"/>
  </r>
  <r>
    <n v="38"/>
    <n v="14"/>
    <n v="23"/>
    <n v="3"/>
    <d v="2023-11-25T12:27:51"/>
    <s v="Charger"/>
    <s v="Accessories"/>
    <n v="56.23"/>
    <s v="A high-performance laptop suitable for gaming and professional work."/>
    <s v="David Smith"/>
    <n v="27"/>
    <x v="2"/>
    <s v="HR"/>
    <n v="101562"/>
  </r>
  <r>
    <n v="39"/>
    <n v="13"/>
    <n v="23"/>
    <n v="4"/>
    <d v="2024-04-07T12:27:51"/>
    <s v="Charger"/>
    <s v="Accessories"/>
    <n v="56.23"/>
    <s v="A high-performance laptop suitable for gaming and professional work."/>
    <s v="Jessica Martinez"/>
    <n v="53"/>
    <x v="2"/>
    <s v="Finance"/>
    <n v="42455"/>
  </r>
  <r>
    <n v="40"/>
    <n v="7"/>
    <n v="44"/>
    <n v="3"/>
    <d v="2024-01-22T12:27:51"/>
    <s v="Laptop"/>
    <s v="Home Appliances"/>
    <n v="101.66"/>
    <s v="An ergonomic mouse designed for long hours of use."/>
    <s v="John Johnson"/>
    <n v="59"/>
    <x v="1"/>
    <s v="HR"/>
    <n v="41572"/>
  </r>
  <r>
    <n v="41"/>
    <n v="10"/>
    <n v="50"/>
    <n v="5"/>
    <d v="2024-10-11T12:27:51"/>
    <s v="Smartphone"/>
    <s v="Accessories"/>
    <n v="121.44"/>
    <s v="A lightweight tablet ideal for browsing and media consumption."/>
    <s v="John Rodriguez"/>
    <n v="36"/>
    <x v="2"/>
    <s v="IT"/>
    <n v="100909"/>
  </r>
  <r>
    <n v="42"/>
    <n v="6"/>
    <n v="16"/>
    <n v="5"/>
    <d v="2024-03-11T12:27:51"/>
    <s v="Mouse"/>
    <s v="Accessories"/>
    <n v="85.38"/>
    <s v="A stylish smartwatch that tracks your fitness and notifications."/>
    <s v="Chris Smith"/>
    <n v="49"/>
    <x v="4"/>
    <s v="HR"/>
    <n v="42492"/>
  </r>
  <r>
    <n v="43"/>
    <n v="27"/>
    <n v="32"/>
    <n v="4"/>
    <d v="2024-09-14T12:27:51"/>
    <s v="Mouse"/>
    <s v="Electronics"/>
    <n v="27.82"/>
    <s v="A lightweight tablet ideal for browsing and media consumption."/>
    <s v="Emily Martinez"/>
    <n v="38"/>
    <x v="3"/>
    <s v="IT"/>
    <n v="40209"/>
  </r>
  <r>
    <n v="44"/>
    <n v="39"/>
    <n v="31"/>
    <n v="4"/>
    <d v="2024-05-21T12:27:51"/>
    <s v="Camera"/>
    <s v="Accessories"/>
    <n v="51.39"/>
    <s v="A high-performance laptop suitable for gaming and professional work."/>
    <s v="Michael Davis"/>
    <n v="22"/>
    <x v="4"/>
    <s v="Sales"/>
    <n v="69814"/>
  </r>
  <r>
    <n v="45"/>
    <n v="10"/>
    <n v="38"/>
    <n v="1"/>
    <d v="2024-06-22T12:27:51"/>
    <s v="Monitor"/>
    <s v="Electronics"/>
    <n v="52.13"/>
    <s v="A durable charger compatible with various devices."/>
    <s v="John Rodriguez"/>
    <n v="36"/>
    <x v="2"/>
    <s v="IT"/>
    <n v="100909"/>
  </r>
  <r>
    <n v="46"/>
    <n v="11"/>
    <n v="48"/>
    <n v="5"/>
    <d v="2024-05-17T12:27:51"/>
    <s v="Mouse"/>
    <s v="Accessories"/>
    <n v="76.25"/>
    <s v="A stylish smartwatch that tracks your fitness and notifications."/>
    <s v="Sarah Rodriguez"/>
    <n v="30"/>
    <x v="4"/>
    <s v="Marketing"/>
    <n v="104615"/>
  </r>
  <r>
    <n v="47"/>
    <n v="25"/>
    <n v="11"/>
    <n v="1"/>
    <d v="2024-08-31T12:27:51"/>
    <s v="Keyboard"/>
    <s v="Accessories"/>
    <n v="90.72"/>
    <s v="A high-performance laptop suitable for gaming and professional work."/>
    <s v="Jane Rodriguez"/>
    <n v="51"/>
    <x v="3"/>
    <s v="IT"/>
    <n v="110880"/>
  </r>
  <r>
    <n v="48"/>
    <n v="37"/>
    <n v="11"/>
    <n v="4"/>
    <d v="2024-04-06T12:27:51"/>
    <s v="Keyboard"/>
    <s v="Accessories"/>
    <n v="90.72"/>
    <s v="A high-performance laptop suitable for gaming and professional work."/>
    <s v="Laura Williams"/>
    <n v="32"/>
    <x v="4"/>
    <s v="IT"/>
    <n v="76180"/>
  </r>
  <r>
    <n v="49"/>
    <n v="49"/>
    <n v="34"/>
    <n v="3"/>
    <d v="2024-02-09T12:27:51"/>
    <s v="Smartwatch"/>
    <s v="Clothing"/>
    <n v="141.65"/>
    <s v="A stylish smartwatch that tracks your fitness and notifications."/>
    <s v="Jessica Williams"/>
    <n v="31"/>
    <x v="4"/>
    <s v="HR"/>
    <n v="116416"/>
  </r>
  <r>
    <n v="50"/>
    <n v="27"/>
    <n v="8"/>
    <n v="5"/>
    <d v="2024-10-29T12:27:51"/>
    <s v="Headphones"/>
    <s v="Electronics"/>
    <n v="94.87"/>
    <s v="An ultra HD monitor for crystal-clear visuals."/>
    <s v="Emily Martinez"/>
    <n v="38"/>
    <x v="3"/>
    <s v="IT"/>
    <n v="40209"/>
  </r>
  <r>
    <m/>
    <m/>
    <m/>
    <m/>
    <m/>
    <m/>
    <m/>
    <m/>
    <m/>
    <m/>
    <m/>
    <x v="5"/>
    <m/>
    <m/>
  </r>
  <r>
    <m/>
    <m/>
    <m/>
    <m/>
    <m/>
    <m/>
    <m/>
    <m/>
    <m/>
    <m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2818B-3D47-4500-A77B-BDF1B9B4655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dataField="1"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ary" fld="13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6A479D-BD8C-4A8D-8680-F4097670921A}" name="Sales_Table" displayName="Sales_Table" ref="A1:N51" totalsRowShown="0">
  <autoFilter ref="A1:N51" xr:uid="{FB6A479D-BD8C-4A8D-8680-F4097670921A}"/>
  <tableColumns count="14">
    <tableColumn id="1" xr3:uid="{3FCD0A61-9831-412F-B2B3-14D0E9E77833}" name="sale_id"/>
    <tableColumn id="2" xr3:uid="{90F3C5AA-3C04-4977-83E1-4418F064594E}" name="customer_id"/>
    <tableColumn id="3" xr3:uid="{E8E1DD85-BB20-4EB1-B822-1EA179C9148A}" name="product_id"/>
    <tableColumn id="4" xr3:uid="{6980AD00-5F54-491F-A1CE-EFF9993EDE31}" name="quantity"/>
    <tableColumn id="5" xr3:uid="{A1B57E09-6662-4863-B607-18C4FEF95FBB}" name="sale_date" dataDxfId="11"/>
    <tableColumn id="8" xr3:uid="{F8BF287D-9846-4DDE-81EF-905E77EFEB6B}" name="product_name" dataDxfId="10">
      <calculatedColumnFormula>VLOOKUP(Sales_Table[[#This Row],[product_id]],Prod_table[],2,0)</calculatedColumnFormula>
    </tableColumn>
    <tableColumn id="9" xr3:uid="{D118B88B-11AF-4983-B212-1F61872F9B44}" name="category" dataDxfId="9">
      <calculatedColumnFormula>VLOOKUP(Sales_Table[[#This Row],[product_id]],Prod_table[],3,0)</calculatedColumnFormula>
    </tableColumn>
    <tableColumn id="10" xr3:uid="{6E81F04D-9D31-4B28-AA0C-D025A01C21E0}" name="price" dataDxfId="8">
      <calculatedColumnFormula>VLOOKUP(Sales_Table[[#This Row],[product_id]],Prod_table[],4,0)</calculatedColumnFormula>
    </tableColumn>
    <tableColumn id="11" xr3:uid="{3978B369-4824-4A87-B325-088B2F9EED52}" name="description" dataDxfId="7">
      <calculatedColumnFormula>VLOOKUP(Sales_Table[[#This Row],[product_id]],Prod_table[],5,0)</calculatedColumnFormula>
    </tableColumn>
    <tableColumn id="13" xr3:uid="{02661F8A-517C-44E6-AD93-3A863442EDD0}" name="name" dataDxfId="6">
      <calculatedColumnFormula>VLOOKUP(Sales_Table[[#This Row],[customer_id]],empl_tab[],2,0)</calculatedColumnFormula>
    </tableColumn>
    <tableColumn id="14" xr3:uid="{6CD0F729-0828-4C0D-BBE3-FD2D196A1B09}" name="age" dataDxfId="5">
      <calculatedColumnFormula>VLOOKUP(Sales_Table[[#This Row],[customer_id]],empl_tab[],3,0)</calculatedColumnFormula>
    </tableColumn>
    <tableColumn id="15" xr3:uid="{1A67391C-07D3-414A-A05F-484C5C245772}" name="job_title" dataDxfId="4">
      <calculatedColumnFormula>VLOOKUP(Sales_Table[[#This Row],[customer_id]],empl_tab[],4,0)</calculatedColumnFormula>
    </tableColumn>
    <tableColumn id="16" xr3:uid="{41B92310-FA1A-43BF-9BD9-78492DE4F774}" name="department" dataDxfId="3">
      <calculatedColumnFormula>VLOOKUP(Sales_Table[[#This Row],[customer_id]],empl_tab[],5,0)</calculatedColumnFormula>
    </tableColumn>
    <tableColumn id="17" xr3:uid="{36E392A9-4F67-4E02-96CB-24662F6BE44F}" name="salary" dataDxfId="2">
      <calculatedColumnFormula>VLOOKUP(Sales_Table[[#This Row],[customer_id]],empl_tab[],6,0)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6B16F3-E976-4000-A418-7690823220FD}" name="empl_tab" displayName="empl_tab" ref="A1:F51" totalsRowShown="0">
  <autoFilter ref="A1:F51" xr:uid="{3C6B16F3-E976-4000-A418-7690823220FD}"/>
  <tableColumns count="6">
    <tableColumn id="1" xr3:uid="{D74B4E17-7A23-474C-909D-F503B45D4F7C}" name="customer_id"/>
    <tableColumn id="2" xr3:uid="{2F5B9D94-7EB7-491D-A29A-A95BB9345833}" name="name"/>
    <tableColumn id="3" xr3:uid="{C16A306F-80EB-43D9-AD89-A6679361904A}" name="age"/>
    <tableColumn id="4" xr3:uid="{5D51EB1B-5CCB-4858-8F5A-962CA05E4869}" name="job_title"/>
    <tableColumn id="5" xr3:uid="{8ED7C824-C464-455C-9C60-EF89EBC1FA23}" name="department"/>
    <tableColumn id="6" xr3:uid="{A5B1520A-4F90-4243-8240-FD91E3008826}" name="sal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D1688D-617C-400C-BB5C-85572FF96378}" name="Prod_table" displayName="Prod_table" ref="A1:E51" totalsRowShown="0">
  <autoFilter ref="A1:E51" xr:uid="{89D1688D-617C-400C-BB5C-85572FF96378}"/>
  <tableColumns count="5">
    <tableColumn id="1" xr3:uid="{8FA7D034-7808-4DC7-8AE0-F27BAEEB0D84}" name="product_id"/>
    <tableColumn id="2" xr3:uid="{6E1721BC-4688-40A8-86F0-245D45A1E694}" name="product_name"/>
    <tableColumn id="3" xr3:uid="{EAB2068F-155A-4D8F-850C-425DE6F65E8A}" name="category"/>
    <tableColumn id="4" xr3:uid="{5EF916F0-1799-4056-9BA2-6665C7907D4B}" name="price"/>
    <tableColumn id="5" xr3:uid="{4D753431-D1D2-498F-A754-2E4C07B73AC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9A1E-8B63-4DBA-8621-803FD0AD2779}">
  <dimension ref="A1:N51"/>
  <sheetViews>
    <sheetView zoomScale="85" zoomScaleNormal="85" workbookViewId="0">
      <selection activeCell="F21" sqref="F21"/>
    </sheetView>
  </sheetViews>
  <sheetFormatPr defaultRowHeight="14.4" x14ac:dyDescent="0.3"/>
  <cols>
    <col min="1" max="1" width="13.88671875" customWidth="1"/>
    <col min="2" max="2" width="13.33203125" customWidth="1"/>
    <col min="3" max="3" width="15.109375" customWidth="1"/>
    <col min="4" max="4" width="14.21875" customWidth="1"/>
    <col min="5" max="5" width="10.88671875" customWidth="1"/>
    <col min="6" max="6" width="19.5546875" customWidth="1"/>
    <col min="7" max="7" width="13.44140625" customWidth="1"/>
    <col min="9" max="9" width="61" customWidth="1"/>
    <col min="10" max="10" width="15.6640625" customWidth="1"/>
    <col min="12" max="12" width="14.77734375" customWidth="1"/>
    <col min="13" max="13" width="13.44140625" customWidth="1"/>
    <col min="14" max="14" width="14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60</v>
      </c>
      <c r="G1" t="s">
        <v>61</v>
      </c>
      <c r="H1" t="s">
        <v>62</v>
      </c>
      <c r="I1" t="s">
        <v>63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3">
      <c r="A2">
        <v>1</v>
      </c>
      <c r="B2">
        <v>42</v>
      </c>
      <c r="C2">
        <v>15</v>
      </c>
      <c r="D2">
        <v>2</v>
      </c>
      <c r="E2" s="1">
        <v>45466.519342708336</v>
      </c>
      <c r="F2" t="str">
        <f>VLOOKUP(Sales_Table[[#This Row],[product_id]],Prod_table[],2,0)</f>
        <v>Laptop</v>
      </c>
      <c r="G2" t="str">
        <f>VLOOKUP(Sales_Table[[#This Row],[product_id]],Prod_table[],3,0)</f>
        <v>Accessories</v>
      </c>
      <c r="H2">
        <f>VLOOKUP(Sales_Table[[#This Row],[product_id]],Prod_table[],4,0)</f>
        <v>139.58000000000001</v>
      </c>
      <c r="I2" t="str">
        <f>VLOOKUP(Sales_Table[[#This Row],[product_id]],Prod_table[],5,0)</f>
        <v>A high-performance laptop suitable for gaming and professional work.</v>
      </c>
      <c r="J2" t="str">
        <f>VLOOKUP(Sales_Table[[#This Row],[customer_id]],empl_tab[],2,0)</f>
        <v>Emily Smith</v>
      </c>
      <c r="K2">
        <f>VLOOKUP(Sales_Table[[#This Row],[customer_id]],empl_tab[],3,0)</f>
        <v>33</v>
      </c>
      <c r="L2" t="str">
        <f>VLOOKUP(Sales_Table[[#This Row],[customer_id]],empl_tab[],4,0)</f>
        <v>Business Analyst</v>
      </c>
      <c r="M2" t="str">
        <f>VLOOKUP(Sales_Table[[#This Row],[customer_id]],empl_tab[],5,0)</f>
        <v>Marketing</v>
      </c>
      <c r="N2">
        <f>VLOOKUP(Sales_Table[[#This Row],[customer_id]],empl_tab[],6,0)</f>
        <v>119607</v>
      </c>
    </row>
    <row r="3" spans="1:14" x14ac:dyDescent="0.3">
      <c r="A3">
        <v>2</v>
      </c>
      <c r="B3">
        <v>5</v>
      </c>
      <c r="C3">
        <v>6</v>
      </c>
      <c r="D3">
        <v>5</v>
      </c>
      <c r="E3" s="1">
        <v>45581.519342708336</v>
      </c>
      <c r="F3" t="str">
        <f>VLOOKUP(Sales_Table[[#This Row],[product_id]],Prod_table[],2,0)</f>
        <v>Mouse</v>
      </c>
      <c r="G3" t="str">
        <f>VLOOKUP(Sales_Table[[#This Row],[product_id]],Prod_table[],3,0)</f>
        <v>Accessories</v>
      </c>
      <c r="H3">
        <f>VLOOKUP(Sales_Table[[#This Row],[product_id]],Prod_table[],4,0)</f>
        <v>112</v>
      </c>
      <c r="I3" t="str">
        <f>VLOOKUP(Sales_Table[[#This Row],[product_id]],Prod_table[],5,0)</f>
        <v>An ergonomic mouse designed for long hours of use.</v>
      </c>
      <c r="J3" t="str">
        <f>VLOOKUP(Sales_Table[[#This Row],[customer_id]],empl_tab[],2,0)</f>
        <v>Jane Martinez</v>
      </c>
      <c r="K3">
        <f>VLOOKUP(Sales_Table[[#This Row],[customer_id]],empl_tab[],3,0)</f>
        <v>59</v>
      </c>
      <c r="L3" t="str">
        <f>VLOOKUP(Sales_Table[[#This Row],[customer_id]],empl_tab[],4,0)</f>
        <v>Manager</v>
      </c>
      <c r="M3" t="str">
        <f>VLOOKUP(Sales_Table[[#This Row],[customer_id]],empl_tab[],5,0)</f>
        <v>Finance</v>
      </c>
      <c r="N3">
        <f>VLOOKUP(Sales_Table[[#This Row],[customer_id]],empl_tab[],6,0)</f>
        <v>76104</v>
      </c>
    </row>
    <row r="4" spans="1:14" x14ac:dyDescent="0.3">
      <c r="A4">
        <v>3</v>
      </c>
      <c r="B4">
        <v>45</v>
      </c>
      <c r="C4">
        <v>10</v>
      </c>
      <c r="D4">
        <v>1</v>
      </c>
      <c r="E4" s="1">
        <v>45548.519342708336</v>
      </c>
      <c r="F4" t="str">
        <f>VLOOKUP(Sales_Table[[#This Row],[product_id]],Prod_table[],2,0)</f>
        <v>Mouse</v>
      </c>
      <c r="G4" t="str">
        <f>VLOOKUP(Sales_Table[[#This Row],[product_id]],Prod_table[],3,0)</f>
        <v>Accessories</v>
      </c>
      <c r="H4">
        <f>VLOOKUP(Sales_Table[[#This Row],[product_id]],Prod_table[],4,0)</f>
        <v>63.93</v>
      </c>
      <c r="I4" t="str">
        <f>VLOOKUP(Sales_Table[[#This Row],[product_id]],Prod_table[],5,0)</f>
        <v>A sleek smartphone with a stunning display and excellent camera.</v>
      </c>
      <c r="J4" t="str">
        <f>VLOOKUP(Sales_Table[[#This Row],[customer_id]],empl_tab[],2,0)</f>
        <v>David Johnson</v>
      </c>
      <c r="K4">
        <f>VLOOKUP(Sales_Table[[#This Row],[customer_id]],empl_tab[],3,0)</f>
        <v>41</v>
      </c>
      <c r="L4" t="str">
        <f>VLOOKUP(Sales_Table[[#This Row],[customer_id]],empl_tab[],4,0)</f>
        <v>Marketing Coordinator</v>
      </c>
      <c r="M4" t="str">
        <f>VLOOKUP(Sales_Table[[#This Row],[customer_id]],empl_tab[],5,0)</f>
        <v>Finance</v>
      </c>
      <c r="N4">
        <f>VLOOKUP(Sales_Table[[#This Row],[customer_id]],empl_tab[],6,0)</f>
        <v>76441</v>
      </c>
    </row>
    <row r="5" spans="1:14" x14ac:dyDescent="0.3">
      <c r="A5">
        <v>4</v>
      </c>
      <c r="B5">
        <v>13</v>
      </c>
      <c r="C5">
        <v>12</v>
      </c>
      <c r="D5">
        <v>2</v>
      </c>
      <c r="E5" s="1">
        <v>45477.519342708336</v>
      </c>
      <c r="F5" t="str">
        <f>VLOOKUP(Sales_Table[[#This Row],[product_id]],Prod_table[],2,0)</f>
        <v>Monitor</v>
      </c>
      <c r="G5" t="str">
        <f>VLOOKUP(Sales_Table[[#This Row],[product_id]],Prod_table[],3,0)</f>
        <v>Clothing</v>
      </c>
      <c r="H5">
        <f>VLOOKUP(Sales_Table[[#This Row],[product_id]],Prod_table[],4,0)</f>
        <v>45.66</v>
      </c>
      <c r="I5" t="str">
        <f>VLOOKUP(Sales_Table[[#This Row],[product_id]],Prod_table[],5,0)</f>
        <v>A lightweight tablet ideal for browsing and media consumption.</v>
      </c>
      <c r="J5" t="str">
        <f>VLOOKUP(Sales_Table[[#This Row],[customer_id]],empl_tab[],2,0)</f>
        <v>Jessica Martinez</v>
      </c>
      <c r="K5">
        <f>VLOOKUP(Sales_Table[[#This Row],[customer_id]],empl_tab[],3,0)</f>
        <v>53</v>
      </c>
      <c r="L5" t="str">
        <f>VLOOKUP(Sales_Table[[#This Row],[customer_id]],empl_tab[],4,0)</f>
        <v>Marketing Coordinator</v>
      </c>
      <c r="M5" t="str">
        <f>VLOOKUP(Sales_Table[[#This Row],[customer_id]],empl_tab[],5,0)</f>
        <v>Finance</v>
      </c>
      <c r="N5">
        <f>VLOOKUP(Sales_Table[[#This Row],[customer_id]],empl_tab[],6,0)</f>
        <v>42455</v>
      </c>
    </row>
    <row r="6" spans="1:14" x14ac:dyDescent="0.3">
      <c r="A6">
        <v>5</v>
      </c>
      <c r="B6">
        <v>24</v>
      </c>
      <c r="C6">
        <v>9</v>
      </c>
      <c r="D6">
        <v>1</v>
      </c>
      <c r="E6" s="1">
        <v>45249.519342708336</v>
      </c>
      <c r="F6" t="str">
        <f>VLOOKUP(Sales_Table[[#This Row],[product_id]],Prod_table[],2,0)</f>
        <v>Smartphone</v>
      </c>
      <c r="G6" t="str">
        <f>VLOOKUP(Sales_Table[[#This Row],[product_id]],Prod_table[],3,0)</f>
        <v>Electronics</v>
      </c>
      <c r="H6">
        <f>VLOOKUP(Sales_Table[[#This Row],[product_id]],Prod_table[],4,0)</f>
        <v>81.599999999999994</v>
      </c>
      <c r="I6" t="str">
        <f>VLOOKUP(Sales_Table[[#This Row],[product_id]],Prod_table[],5,0)</f>
        <v>A lightweight tablet ideal for browsing and media consumption.</v>
      </c>
      <c r="J6" t="str">
        <f>VLOOKUP(Sales_Table[[#This Row],[customer_id]],empl_tab[],2,0)</f>
        <v>Jane Miller</v>
      </c>
      <c r="K6">
        <f>VLOOKUP(Sales_Table[[#This Row],[customer_id]],empl_tab[],3,0)</f>
        <v>60</v>
      </c>
      <c r="L6" t="str">
        <f>VLOOKUP(Sales_Table[[#This Row],[customer_id]],empl_tab[],4,0)</f>
        <v>Marketing Coordinator</v>
      </c>
      <c r="M6" t="str">
        <f>VLOOKUP(Sales_Table[[#This Row],[customer_id]],empl_tab[],5,0)</f>
        <v>Finance</v>
      </c>
      <c r="N6">
        <f>VLOOKUP(Sales_Table[[#This Row],[customer_id]],empl_tab[],6,0)</f>
        <v>67271</v>
      </c>
    </row>
    <row r="7" spans="1:14" x14ac:dyDescent="0.3">
      <c r="A7">
        <v>6</v>
      </c>
      <c r="B7">
        <v>31</v>
      </c>
      <c r="C7">
        <v>1</v>
      </c>
      <c r="D7">
        <v>4</v>
      </c>
      <c r="E7" s="1">
        <v>45300.519342708336</v>
      </c>
      <c r="F7" t="str">
        <f>VLOOKUP(Sales_Table[[#This Row],[product_id]],Prod_table[],2,0)</f>
        <v>Camera</v>
      </c>
      <c r="G7" t="str">
        <f>VLOOKUP(Sales_Table[[#This Row],[product_id]],Prod_table[],3,0)</f>
        <v>Electronics</v>
      </c>
      <c r="H7">
        <f>VLOOKUP(Sales_Table[[#This Row],[product_id]],Prod_table[],4,0)</f>
        <v>35</v>
      </c>
      <c r="I7" t="str">
        <f>VLOOKUP(Sales_Table[[#This Row],[product_id]],Prod_table[],5,0)</f>
        <v>A sleek smartphone with a stunning display and excellent camera.</v>
      </c>
      <c r="J7" t="str">
        <f>VLOOKUP(Sales_Table[[#This Row],[customer_id]],empl_tab[],2,0)</f>
        <v>Sarah Johnson</v>
      </c>
      <c r="K7">
        <f>VLOOKUP(Sales_Table[[#This Row],[customer_id]],empl_tab[],3,0)</f>
        <v>56</v>
      </c>
      <c r="L7" t="str">
        <f>VLOOKUP(Sales_Table[[#This Row],[customer_id]],empl_tab[],4,0)</f>
        <v>Marketing Coordinator</v>
      </c>
      <c r="M7" t="str">
        <f>VLOOKUP(Sales_Table[[#This Row],[customer_id]],empl_tab[],5,0)</f>
        <v>Finance</v>
      </c>
      <c r="N7">
        <f>VLOOKUP(Sales_Table[[#This Row],[customer_id]],empl_tab[],6,0)</f>
        <v>111503</v>
      </c>
    </row>
    <row r="8" spans="1:14" x14ac:dyDescent="0.3">
      <c r="A8">
        <v>7</v>
      </c>
      <c r="B8">
        <v>19</v>
      </c>
      <c r="C8">
        <v>27</v>
      </c>
      <c r="D8">
        <v>4</v>
      </c>
      <c r="E8" s="1">
        <v>45294.519342708336</v>
      </c>
      <c r="F8" t="str">
        <f>VLOOKUP(Sales_Table[[#This Row],[product_id]],Prod_table[],2,0)</f>
        <v>Tablet</v>
      </c>
      <c r="G8" t="str">
        <f>VLOOKUP(Sales_Table[[#This Row],[product_id]],Prod_table[],3,0)</f>
        <v>Clothing</v>
      </c>
      <c r="H8">
        <f>VLOOKUP(Sales_Table[[#This Row],[product_id]],Prod_table[],4,0)</f>
        <v>52.05</v>
      </c>
      <c r="I8" t="str">
        <f>VLOOKUP(Sales_Table[[#This Row],[product_id]],Prod_table[],5,0)</f>
        <v>A stylish smartwatch that tracks your fitness and notifications.</v>
      </c>
      <c r="J8" t="str">
        <f>VLOOKUP(Sales_Table[[#This Row],[customer_id]],empl_tab[],2,0)</f>
        <v>Jane Miller</v>
      </c>
      <c r="K8">
        <f>VLOOKUP(Sales_Table[[#This Row],[customer_id]],empl_tab[],3,0)</f>
        <v>49</v>
      </c>
      <c r="L8" t="str">
        <f>VLOOKUP(Sales_Table[[#This Row],[customer_id]],empl_tab[],4,0)</f>
        <v>Business Analyst</v>
      </c>
      <c r="M8" t="str">
        <f>VLOOKUP(Sales_Table[[#This Row],[customer_id]],empl_tab[],5,0)</f>
        <v>HR</v>
      </c>
      <c r="N8">
        <f>VLOOKUP(Sales_Table[[#This Row],[customer_id]],empl_tab[],6,0)</f>
        <v>43907</v>
      </c>
    </row>
    <row r="9" spans="1:14" x14ac:dyDescent="0.3">
      <c r="A9">
        <v>8</v>
      </c>
      <c r="B9">
        <v>2</v>
      </c>
      <c r="C9">
        <v>14</v>
      </c>
      <c r="D9">
        <v>5</v>
      </c>
      <c r="E9" s="1">
        <v>45584.519342708336</v>
      </c>
      <c r="F9" t="str">
        <f>VLOOKUP(Sales_Table[[#This Row],[product_id]],Prod_table[],2,0)</f>
        <v>Monitor</v>
      </c>
      <c r="G9" t="str">
        <f>VLOOKUP(Sales_Table[[#This Row],[product_id]],Prod_table[],3,0)</f>
        <v>Electronics</v>
      </c>
      <c r="H9">
        <f>VLOOKUP(Sales_Table[[#This Row],[product_id]],Prod_table[],4,0)</f>
        <v>10.24</v>
      </c>
      <c r="I9" t="str">
        <f>VLOOKUP(Sales_Table[[#This Row],[product_id]],Prod_table[],5,0)</f>
        <v>An ergonomic mouse designed for long hours of use.</v>
      </c>
      <c r="J9" t="str">
        <f>VLOOKUP(Sales_Table[[#This Row],[customer_id]],empl_tab[],2,0)</f>
        <v>David Brown</v>
      </c>
      <c r="K9">
        <f>VLOOKUP(Sales_Table[[#This Row],[customer_id]],empl_tab[],3,0)</f>
        <v>57</v>
      </c>
      <c r="L9" t="str">
        <f>VLOOKUP(Sales_Table[[#This Row],[customer_id]],empl_tab[],4,0)</f>
        <v>Software Engineer</v>
      </c>
      <c r="M9" t="str">
        <f>VLOOKUP(Sales_Table[[#This Row],[customer_id]],empl_tab[],5,0)</f>
        <v>IT</v>
      </c>
      <c r="N9">
        <f>VLOOKUP(Sales_Table[[#This Row],[customer_id]],empl_tab[],6,0)</f>
        <v>110914</v>
      </c>
    </row>
    <row r="10" spans="1:14" x14ac:dyDescent="0.3">
      <c r="A10">
        <v>9</v>
      </c>
      <c r="B10">
        <v>43</v>
      </c>
      <c r="C10">
        <v>49</v>
      </c>
      <c r="D10">
        <v>4</v>
      </c>
      <c r="E10" s="1">
        <v>45250.519342708336</v>
      </c>
      <c r="F10" t="str">
        <f>VLOOKUP(Sales_Table[[#This Row],[product_id]],Prod_table[],2,0)</f>
        <v>Charger</v>
      </c>
      <c r="G10" t="str">
        <f>VLOOKUP(Sales_Table[[#This Row],[product_id]],Prod_table[],3,0)</f>
        <v>Electronics</v>
      </c>
      <c r="H10">
        <f>VLOOKUP(Sales_Table[[#This Row],[product_id]],Prod_table[],4,0)</f>
        <v>136.16999999999999</v>
      </c>
      <c r="I10" t="str">
        <f>VLOOKUP(Sales_Table[[#This Row],[product_id]],Prod_table[],5,0)</f>
        <v>A lightweight tablet ideal for browsing and media consumption.</v>
      </c>
      <c r="J10" t="str">
        <f>VLOOKUP(Sales_Table[[#This Row],[customer_id]],empl_tab[],2,0)</f>
        <v>Sarah Smith</v>
      </c>
      <c r="K10">
        <f>VLOOKUP(Sales_Table[[#This Row],[customer_id]],empl_tab[],3,0)</f>
        <v>54</v>
      </c>
      <c r="L10" t="str">
        <f>VLOOKUP(Sales_Table[[#This Row],[customer_id]],empl_tab[],4,0)</f>
        <v>Sales Associate</v>
      </c>
      <c r="M10" t="str">
        <f>VLOOKUP(Sales_Table[[#This Row],[customer_id]],empl_tab[],5,0)</f>
        <v>IT</v>
      </c>
      <c r="N10">
        <f>VLOOKUP(Sales_Table[[#This Row],[customer_id]],empl_tab[],6,0)</f>
        <v>74321</v>
      </c>
    </row>
    <row r="11" spans="1:14" x14ac:dyDescent="0.3">
      <c r="A11">
        <v>10</v>
      </c>
      <c r="B11">
        <v>10</v>
      </c>
      <c r="C11">
        <v>28</v>
      </c>
      <c r="D11">
        <v>3</v>
      </c>
      <c r="E11" s="1">
        <v>45457.519342708336</v>
      </c>
      <c r="F11" t="str">
        <f>VLOOKUP(Sales_Table[[#This Row],[product_id]],Prod_table[],2,0)</f>
        <v>Monitor</v>
      </c>
      <c r="G11" t="str">
        <f>VLOOKUP(Sales_Table[[#This Row],[product_id]],Prod_table[],3,0)</f>
        <v>Accessories</v>
      </c>
      <c r="H11">
        <f>VLOOKUP(Sales_Table[[#This Row],[product_id]],Prod_table[],4,0)</f>
        <v>53.3</v>
      </c>
      <c r="I11" t="str">
        <f>VLOOKUP(Sales_Table[[#This Row],[product_id]],Prod_table[],5,0)</f>
        <v>A sleek smartphone with a stunning display and excellent camera.</v>
      </c>
      <c r="J11" t="str">
        <f>VLOOKUP(Sales_Table[[#This Row],[customer_id]],empl_tab[],2,0)</f>
        <v>John Rodriguez</v>
      </c>
      <c r="K11">
        <f>VLOOKUP(Sales_Table[[#This Row],[customer_id]],empl_tab[],3,0)</f>
        <v>36</v>
      </c>
      <c r="L11" t="str">
        <f>VLOOKUP(Sales_Table[[#This Row],[customer_id]],empl_tab[],4,0)</f>
        <v>Marketing Coordinator</v>
      </c>
      <c r="M11" t="str">
        <f>VLOOKUP(Sales_Table[[#This Row],[customer_id]],empl_tab[],5,0)</f>
        <v>IT</v>
      </c>
      <c r="N11">
        <f>VLOOKUP(Sales_Table[[#This Row],[customer_id]],empl_tab[],6,0)</f>
        <v>100909</v>
      </c>
    </row>
    <row r="12" spans="1:14" x14ac:dyDescent="0.3">
      <c r="A12">
        <v>11</v>
      </c>
      <c r="B12">
        <v>11</v>
      </c>
      <c r="C12">
        <v>35</v>
      </c>
      <c r="D12">
        <v>1</v>
      </c>
      <c r="E12" s="1">
        <v>45299.519342708336</v>
      </c>
      <c r="F12" t="str">
        <f>VLOOKUP(Sales_Table[[#This Row],[product_id]],Prod_table[],2,0)</f>
        <v>Tablet</v>
      </c>
      <c r="G12" t="str">
        <f>VLOOKUP(Sales_Table[[#This Row],[product_id]],Prod_table[],3,0)</f>
        <v>Clothing</v>
      </c>
      <c r="H12">
        <f>VLOOKUP(Sales_Table[[#This Row],[product_id]],Prod_table[],4,0)</f>
        <v>104.82</v>
      </c>
      <c r="I12" t="str">
        <f>VLOOKUP(Sales_Table[[#This Row],[product_id]],Prod_table[],5,0)</f>
        <v>An ergonomic mouse designed for long hours of use.</v>
      </c>
      <c r="J12" t="str">
        <f>VLOOKUP(Sales_Table[[#This Row],[customer_id]],empl_tab[],2,0)</f>
        <v>Sarah Rodriguez</v>
      </c>
      <c r="K12">
        <f>VLOOKUP(Sales_Table[[#This Row],[customer_id]],empl_tab[],3,0)</f>
        <v>30</v>
      </c>
      <c r="L12" t="str">
        <f>VLOOKUP(Sales_Table[[#This Row],[customer_id]],empl_tab[],4,0)</f>
        <v>Sales Associate</v>
      </c>
      <c r="M12" t="str">
        <f>VLOOKUP(Sales_Table[[#This Row],[customer_id]],empl_tab[],5,0)</f>
        <v>Marketing</v>
      </c>
      <c r="N12">
        <f>VLOOKUP(Sales_Table[[#This Row],[customer_id]],empl_tab[],6,0)</f>
        <v>104615</v>
      </c>
    </row>
    <row r="13" spans="1:14" x14ac:dyDescent="0.3">
      <c r="A13">
        <v>12</v>
      </c>
      <c r="B13">
        <v>40</v>
      </c>
      <c r="C13">
        <v>7</v>
      </c>
      <c r="D13">
        <v>2</v>
      </c>
      <c r="E13" s="1">
        <v>45574.519342708336</v>
      </c>
      <c r="F13" t="str">
        <f>VLOOKUP(Sales_Table[[#This Row],[product_id]],Prod_table[],2,0)</f>
        <v>Mouse</v>
      </c>
      <c r="G13" t="str">
        <f>VLOOKUP(Sales_Table[[#This Row],[product_id]],Prod_table[],3,0)</f>
        <v>Electronics</v>
      </c>
      <c r="H13">
        <f>VLOOKUP(Sales_Table[[#This Row],[product_id]],Prod_table[],4,0)</f>
        <v>53.91</v>
      </c>
      <c r="I13" t="str">
        <f>VLOOKUP(Sales_Table[[#This Row],[product_id]],Prod_table[],5,0)</f>
        <v>A mechanical keyboard with customizable RGB lighting.</v>
      </c>
      <c r="J13" t="str">
        <f>VLOOKUP(Sales_Table[[#This Row],[customer_id]],empl_tab[],2,0)</f>
        <v>Chris Jones</v>
      </c>
      <c r="K13">
        <f>VLOOKUP(Sales_Table[[#This Row],[customer_id]],empl_tab[],3,0)</f>
        <v>38</v>
      </c>
      <c r="L13" t="str">
        <f>VLOOKUP(Sales_Table[[#This Row],[customer_id]],empl_tab[],4,0)</f>
        <v>Sales Associate</v>
      </c>
      <c r="M13" t="str">
        <f>VLOOKUP(Sales_Table[[#This Row],[customer_id]],empl_tab[],5,0)</f>
        <v>Finance</v>
      </c>
      <c r="N13">
        <f>VLOOKUP(Sales_Table[[#This Row],[customer_id]],empl_tab[],6,0)</f>
        <v>86876</v>
      </c>
    </row>
    <row r="14" spans="1:14" x14ac:dyDescent="0.3">
      <c r="A14">
        <v>13</v>
      </c>
      <c r="B14">
        <v>18</v>
      </c>
      <c r="C14">
        <v>44</v>
      </c>
      <c r="D14">
        <v>3</v>
      </c>
      <c r="E14" s="1">
        <v>45505.519342708336</v>
      </c>
      <c r="F14" t="str">
        <f>VLOOKUP(Sales_Table[[#This Row],[product_id]],Prod_table[],2,0)</f>
        <v>Laptop</v>
      </c>
      <c r="G14" t="str">
        <f>VLOOKUP(Sales_Table[[#This Row],[product_id]],Prod_table[],3,0)</f>
        <v>Home Appliances</v>
      </c>
      <c r="H14">
        <f>VLOOKUP(Sales_Table[[#This Row],[product_id]],Prod_table[],4,0)</f>
        <v>101.66</v>
      </c>
      <c r="I14" t="str">
        <f>VLOOKUP(Sales_Table[[#This Row],[product_id]],Prod_table[],5,0)</f>
        <v>An ergonomic mouse designed for long hours of use.</v>
      </c>
      <c r="J14" t="str">
        <f>VLOOKUP(Sales_Table[[#This Row],[customer_id]],empl_tab[],2,0)</f>
        <v>Emily Johnson</v>
      </c>
      <c r="K14">
        <f>VLOOKUP(Sales_Table[[#This Row],[customer_id]],empl_tab[],3,0)</f>
        <v>32</v>
      </c>
      <c r="L14" t="str">
        <f>VLOOKUP(Sales_Table[[#This Row],[customer_id]],empl_tab[],4,0)</f>
        <v>Business Analyst</v>
      </c>
      <c r="M14" t="str">
        <f>VLOOKUP(Sales_Table[[#This Row],[customer_id]],empl_tab[],5,0)</f>
        <v>Sales</v>
      </c>
      <c r="N14">
        <f>VLOOKUP(Sales_Table[[#This Row],[customer_id]],empl_tab[],6,0)</f>
        <v>112992</v>
      </c>
    </row>
    <row r="15" spans="1:14" x14ac:dyDescent="0.3">
      <c r="A15">
        <v>14</v>
      </c>
      <c r="B15">
        <v>45</v>
      </c>
      <c r="C15">
        <v>25</v>
      </c>
      <c r="D15">
        <v>3</v>
      </c>
      <c r="E15" s="1">
        <v>45354.519342708336</v>
      </c>
      <c r="F15" t="str">
        <f>VLOOKUP(Sales_Table[[#This Row],[product_id]],Prod_table[],2,0)</f>
        <v>Monitor</v>
      </c>
      <c r="G15" t="str">
        <f>VLOOKUP(Sales_Table[[#This Row],[product_id]],Prod_table[],3,0)</f>
        <v>Accessories</v>
      </c>
      <c r="H15">
        <f>VLOOKUP(Sales_Table[[#This Row],[product_id]],Prod_table[],4,0)</f>
        <v>128.72</v>
      </c>
      <c r="I15" t="str">
        <f>VLOOKUP(Sales_Table[[#This Row],[product_id]],Prod_table[],5,0)</f>
        <v>A mechanical keyboard with customizable RGB lighting.</v>
      </c>
      <c r="J15" t="str">
        <f>VLOOKUP(Sales_Table[[#This Row],[customer_id]],empl_tab[],2,0)</f>
        <v>David Johnson</v>
      </c>
      <c r="K15">
        <f>VLOOKUP(Sales_Table[[#This Row],[customer_id]],empl_tab[],3,0)</f>
        <v>41</v>
      </c>
      <c r="L15" t="str">
        <f>VLOOKUP(Sales_Table[[#This Row],[customer_id]],empl_tab[],4,0)</f>
        <v>Marketing Coordinator</v>
      </c>
      <c r="M15" t="str">
        <f>VLOOKUP(Sales_Table[[#This Row],[customer_id]],empl_tab[],5,0)</f>
        <v>Finance</v>
      </c>
      <c r="N15">
        <f>VLOOKUP(Sales_Table[[#This Row],[customer_id]],empl_tab[],6,0)</f>
        <v>76441</v>
      </c>
    </row>
    <row r="16" spans="1:14" x14ac:dyDescent="0.3">
      <c r="A16">
        <v>15</v>
      </c>
      <c r="B16">
        <v>36</v>
      </c>
      <c r="C16">
        <v>44</v>
      </c>
      <c r="D16">
        <v>4</v>
      </c>
      <c r="E16" s="1">
        <v>45329.519342708336</v>
      </c>
      <c r="F16" t="str">
        <f>VLOOKUP(Sales_Table[[#This Row],[product_id]],Prod_table[],2,0)</f>
        <v>Laptop</v>
      </c>
      <c r="G16" t="str">
        <f>VLOOKUP(Sales_Table[[#This Row],[product_id]],Prod_table[],3,0)</f>
        <v>Home Appliances</v>
      </c>
      <c r="H16">
        <f>VLOOKUP(Sales_Table[[#This Row],[product_id]],Prod_table[],4,0)</f>
        <v>101.66</v>
      </c>
      <c r="I16" t="str">
        <f>VLOOKUP(Sales_Table[[#This Row],[product_id]],Prod_table[],5,0)</f>
        <v>An ergonomic mouse designed for long hours of use.</v>
      </c>
      <c r="J16" t="str">
        <f>VLOOKUP(Sales_Table[[#This Row],[customer_id]],empl_tab[],2,0)</f>
        <v>David Johnson</v>
      </c>
      <c r="K16">
        <f>VLOOKUP(Sales_Table[[#This Row],[customer_id]],empl_tab[],3,0)</f>
        <v>49</v>
      </c>
      <c r="L16" t="str">
        <f>VLOOKUP(Sales_Table[[#This Row],[customer_id]],empl_tab[],4,0)</f>
        <v>Sales Associate</v>
      </c>
      <c r="M16" t="str">
        <f>VLOOKUP(Sales_Table[[#This Row],[customer_id]],empl_tab[],5,0)</f>
        <v>Sales</v>
      </c>
      <c r="N16">
        <f>VLOOKUP(Sales_Table[[#This Row],[customer_id]],empl_tab[],6,0)</f>
        <v>61772</v>
      </c>
    </row>
    <row r="17" spans="1:14" x14ac:dyDescent="0.3">
      <c r="A17">
        <v>16</v>
      </c>
      <c r="B17">
        <v>14</v>
      </c>
      <c r="C17">
        <v>29</v>
      </c>
      <c r="D17">
        <v>1</v>
      </c>
      <c r="E17" s="1">
        <v>45261.519342708336</v>
      </c>
      <c r="F17" t="str">
        <f>VLOOKUP(Sales_Table[[#This Row],[product_id]],Prod_table[],2,0)</f>
        <v>Tablet</v>
      </c>
      <c r="G17" t="str">
        <f>VLOOKUP(Sales_Table[[#This Row],[product_id]],Prod_table[],3,0)</f>
        <v>Electronics</v>
      </c>
      <c r="H17">
        <f>VLOOKUP(Sales_Table[[#This Row],[product_id]],Prod_table[],4,0)</f>
        <v>67.180000000000007</v>
      </c>
      <c r="I17" t="str">
        <f>VLOOKUP(Sales_Table[[#This Row],[product_id]],Prod_table[],5,0)</f>
        <v>A DSLR camera for capturing stunning images.</v>
      </c>
      <c r="J17" t="str">
        <f>VLOOKUP(Sales_Table[[#This Row],[customer_id]],empl_tab[],2,0)</f>
        <v>David Smith</v>
      </c>
      <c r="K17">
        <f>VLOOKUP(Sales_Table[[#This Row],[customer_id]],empl_tab[],3,0)</f>
        <v>27</v>
      </c>
      <c r="L17" t="str">
        <f>VLOOKUP(Sales_Table[[#This Row],[customer_id]],empl_tab[],4,0)</f>
        <v>Marketing Coordinator</v>
      </c>
      <c r="M17" t="str">
        <f>VLOOKUP(Sales_Table[[#This Row],[customer_id]],empl_tab[],5,0)</f>
        <v>HR</v>
      </c>
      <c r="N17">
        <f>VLOOKUP(Sales_Table[[#This Row],[customer_id]],empl_tab[],6,0)</f>
        <v>101562</v>
      </c>
    </row>
    <row r="18" spans="1:14" x14ac:dyDescent="0.3">
      <c r="A18">
        <v>17</v>
      </c>
      <c r="B18">
        <v>1</v>
      </c>
      <c r="C18">
        <v>24</v>
      </c>
      <c r="D18">
        <v>2</v>
      </c>
      <c r="E18" s="1">
        <v>45368.519342708336</v>
      </c>
      <c r="F18" t="str">
        <f>VLOOKUP(Sales_Table[[#This Row],[product_id]],Prod_table[],2,0)</f>
        <v>Tablet</v>
      </c>
      <c r="G18" t="str">
        <f>VLOOKUP(Sales_Table[[#This Row],[product_id]],Prod_table[],3,0)</f>
        <v>Accessories</v>
      </c>
      <c r="H18">
        <f>VLOOKUP(Sales_Table[[#This Row],[product_id]],Prod_table[],4,0)</f>
        <v>53.95</v>
      </c>
      <c r="I18" t="str">
        <f>VLOOKUP(Sales_Table[[#This Row],[product_id]],Prod_table[],5,0)</f>
        <v>A mechanical keyboard with customizable RGB lighting.</v>
      </c>
      <c r="J18" t="str">
        <f>VLOOKUP(Sales_Table[[#This Row],[customer_id]],empl_tab[],2,0)</f>
        <v>Jane Smith</v>
      </c>
      <c r="K18">
        <f>VLOOKUP(Sales_Table[[#This Row],[customer_id]],empl_tab[],3,0)</f>
        <v>37</v>
      </c>
      <c r="L18" t="str">
        <f>VLOOKUP(Sales_Table[[#This Row],[customer_id]],empl_tab[],4,0)</f>
        <v>Business Analyst</v>
      </c>
      <c r="M18" t="str">
        <f>VLOOKUP(Sales_Table[[#This Row],[customer_id]],empl_tab[],5,0)</f>
        <v>Finance</v>
      </c>
      <c r="N18">
        <f>VLOOKUP(Sales_Table[[#This Row],[customer_id]],empl_tab[],6,0)</f>
        <v>42665</v>
      </c>
    </row>
    <row r="19" spans="1:14" x14ac:dyDescent="0.3">
      <c r="A19">
        <v>18</v>
      </c>
      <c r="B19">
        <v>48</v>
      </c>
      <c r="C19">
        <v>23</v>
      </c>
      <c r="D19">
        <v>3</v>
      </c>
      <c r="E19" s="1">
        <v>45452.519342708336</v>
      </c>
      <c r="F19" t="str">
        <f>VLOOKUP(Sales_Table[[#This Row],[product_id]],Prod_table[],2,0)</f>
        <v>Charger</v>
      </c>
      <c r="G19" t="str">
        <f>VLOOKUP(Sales_Table[[#This Row],[product_id]],Prod_table[],3,0)</f>
        <v>Accessories</v>
      </c>
      <c r="H19">
        <f>VLOOKUP(Sales_Table[[#This Row],[product_id]],Prod_table[],4,0)</f>
        <v>56.23</v>
      </c>
      <c r="I19" t="str">
        <f>VLOOKUP(Sales_Table[[#This Row],[product_id]],Prod_table[],5,0)</f>
        <v>A high-performance laptop suitable for gaming and professional work.</v>
      </c>
      <c r="J19" t="str">
        <f>VLOOKUP(Sales_Table[[#This Row],[customer_id]],empl_tab[],2,0)</f>
        <v>Jessica Miller</v>
      </c>
      <c r="K19">
        <f>VLOOKUP(Sales_Table[[#This Row],[customer_id]],empl_tab[],3,0)</f>
        <v>34</v>
      </c>
      <c r="L19" t="str">
        <f>VLOOKUP(Sales_Table[[#This Row],[customer_id]],empl_tab[],4,0)</f>
        <v>Business Analyst</v>
      </c>
      <c r="M19" t="str">
        <f>VLOOKUP(Sales_Table[[#This Row],[customer_id]],empl_tab[],5,0)</f>
        <v>Marketing</v>
      </c>
      <c r="N19">
        <f>VLOOKUP(Sales_Table[[#This Row],[customer_id]],empl_tab[],6,0)</f>
        <v>95068</v>
      </c>
    </row>
    <row r="20" spans="1:14" x14ac:dyDescent="0.3">
      <c r="A20">
        <v>19</v>
      </c>
      <c r="B20">
        <v>5</v>
      </c>
      <c r="C20">
        <v>10</v>
      </c>
      <c r="D20">
        <v>5</v>
      </c>
      <c r="E20" s="1">
        <v>45502.519342708336</v>
      </c>
      <c r="F20" t="str">
        <f>VLOOKUP(Sales_Table[[#This Row],[product_id]],Prod_table[],2,0)</f>
        <v>Mouse</v>
      </c>
      <c r="G20" t="str">
        <f>VLOOKUP(Sales_Table[[#This Row],[product_id]],Prod_table[],3,0)</f>
        <v>Accessories</v>
      </c>
      <c r="H20">
        <f>VLOOKUP(Sales_Table[[#This Row],[product_id]],Prod_table[],4,0)</f>
        <v>63.93</v>
      </c>
      <c r="I20" t="str">
        <f>VLOOKUP(Sales_Table[[#This Row],[product_id]],Prod_table[],5,0)</f>
        <v>A sleek smartphone with a stunning display and excellent camera.</v>
      </c>
      <c r="J20" t="str">
        <f>VLOOKUP(Sales_Table[[#This Row],[customer_id]],empl_tab[],2,0)</f>
        <v>Jane Martinez</v>
      </c>
      <c r="K20">
        <f>VLOOKUP(Sales_Table[[#This Row],[customer_id]],empl_tab[],3,0)</f>
        <v>59</v>
      </c>
      <c r="L20" t="str">
        <f>VLOOKUP(Sales_Table[[#This Row],[customer_id]],empl_tab[],4,0)</f>
        <v>Manager</v>
      </c>
      <c r="M20" t="str">
        <f>VLOOKUP(Sales_Table[[#This Row],[customer_id]],empl_tab[],5,0)</f>
        <v>Finance</v>
      </c>
      <c r="N20">
        <f>VLOOKUP(Sales_Table[[#This Row],[customer_id]],empl_tab[],6,0)</f>
        <v>76104</v>
      </c>
    </row>
    <row r="21" spans="1:14" x14ac:dyDescent="0.3">
      <c r="A21">
        <v>20</v>
      </c>
      <c r="B21">
        <v>37</v>
      </c>
      <c r="C21">
        <v>3</v>
      </c>
      <c r="D21">
        <v>2</v>
      </c>
      <c r="E21" s="1">
        <v>45295.519342708336</v>
      </c>
      <c r="F21" t="str">
        <f>VLOOKUP(Sales_Table[[#This Row],[product_id]],Prod_table[],2,0)</f>
        <v>Tablet</v>
      </c>
      <c r="G21" t="str">
        <f>VLOOKUP(Sales_Table[[#This Row],[product_id]],Prod_table[],3,0)</f>
        <v>Accessories</v>
      </c>
      <c r="H21">
        <f>VLOOKUP(Sales_Table[[#This Row],[product_id]],Prod_table[],4,0)</f>
        <v>47.17</v>
      </c>
      <c r="I21" t="str">
        <f>VLOOKUP(Sales_Table[[#This Row],[product_id]],Prod_table[],5,0)</f>
        <v>A durable charger compatible with various devices.</v>
      </c>
      <c r="J21" t="str">
        <f>VLOOKUP(Sales_Table[[#This Row],[customer_id]],empl_tab[],2,0)</f>
        <v>Laura Williams</v>
      </c>
      <c r="K21">
        <f>VLOOKUP(Sales_Table[[#This Row],[customer_id]],empl_tab[],3,0)</f>
        <v>32</v>
      </c>
      <c r="L21" t="str">
        <f>VLOOKUP(Sales_Table[[#This Row],[customer_id]],empl_tab[],4,0)</f>
        <v>Sales Associate</v>
      </c>
      <c r="M21" t="str">
        <f>VLOOKUP(Sales_Table[[#This Row],[customer_id]],empl_tab[],5,0)</f>
        <v>IT</v>
      </c>
      <c r="N21">
        <f>VLOOKUP(Sales_Table[[#This Row],[customer_id]],empl_tab[],6,0)</f>
        <v>76180</v>
      </c>
    </row>
    <row r="22" spans="1:14" x14ac:dyDescent="0.3">
      <c r="A22">
        <v>21</v>
      </c>
      <c r="B22">
        <v>25</v>
      </c>
      <c r="C22">
        <v>48</v>
      </c>
      <c r="D22">
        <v>4</v>
      </c>
      <c r="E22" s="1">
        <v>45371.519342708336</v>
      </c>
      <c r="F22" t="str">
        <f>VLOOKUP(Sales_Table[[#This Row],[product_id]],Prod_table[],2,0)</f>
        <v>Mouse</v>
      </c>
      <c r="G22" t="str">
        <f>VLOOKUP(Sales_Table[[#This Row],[product_id]],Prod_table[],3,0)</f>
        <v>Accessories</v>
      </c>
      <c r="H22">
        <f>VLOOKUP(Sales_Table[[#This Row],[product_id]],Prod_table[],4,0)</f>
        <v>76.25</v>
      </c>
      <c r="I22" t="str">
        <f>VLOOKUP(Sales_Table[[#This Row],[product_id]],Prod_table[],5,0)</f>
        <v>A stylish smartwatch that tracks your fitness and notifications.</v>
      </c>
      <c r="J22" t="str">
        <f>VLOOKUP(Sales_Table[[#This Row],[customer_id]],empl_tab[],2,0)</f>
        <v>Jane Rodriguez</v>
      </c>
      <c r="K22">
        <f>VLOOKUP(Sales_Table[[#This Row],[customer_id]],empl_tab[],3,0)</f>
        <v>51</v>
      </c>
      <c r="L22" t="str">
        <f>VLOOKUP(Sales_Table[[#This Row],[customer_id]],empl_tab[],4,0)</f>
        <v>Software Engineer</v>
      </c>
      <c r="M22" t="str">
        <f>VLOOKUP(Sales_Table[[#This Row],[customer_id]],empl_tab[],5,0)</f>
        <v>IT</v>
      </c>
      <c r="N22">
        <f>VLOOKUP(Sales_Table[[#This Row],[customer_id]],empl_tab[],6,0)</f>
        <v>110880</v>
      </c>
    </row>
    <row r="23" spans="1:14" x14ac:dyDescent="0.3">
      <c r="A23">
        <v>22</v>
      </c>
      <c r="B23">
        <v>38</v>
      </c>
      <c r="C23">
        <v>24</v>
      </c>
      <c r="D23">
        <v>1</v>
      </c>
      <c r="E23" s="1">
        <v>45269.519342708336</v>
      </c>
      <c r="F23" t="str">
        <f>VLOOKUP(Sales_Table[[#This Row],[product_id]],Prod_table[],2,0)</f>
        <v>Tablet</v>
      </c>
      <c r="G23" t="str">
        <f>VLOOKUP(Sales_Table[[#This Row],[product_id]],Prod_table[],3,0)</f>
        <v>Accessories</v>
      </c>
      <c r="H23">
        <f>VLOOKUP(Sales_Table[[#This Row],[product_id]],Prod_table[],4,0)</f>
        <v>53.95</v>
      </c>
      <c r="I23" t="str">
        <f>VLOOKUP(Sales_Table[[#This Row],[product_id]],Prod_table[],5,0)</f>
        <v>A mechanical keyboard with customizable RGB lighting.</v>
      </c>
      <c r="J23" t="str">
        <f>VLOOKUP(Sales_Table[[#This Row],[customer_id]],empl_tab[],2,0)</f>
        <v>Daniel Brown</v>
      </c>
      <c r="K23">
        <f>VLOOKUP(Sales_Table[[#This Row],[customer_id]],empl_tab[],3,0)</f>
        <v>51</v>
      </c>
      <c r="L23" t="str">
        <f>VLOOKUP(Sales_Table[[#This Row],[customer_id]],empl_tab[],4,0)</f>
        <v>Software Engineer</v>
      </c>
      <c r="M23" t="str">
        <f>VLOOKUP(Sales_Table[[#This Row],[customer_id]],empl_tab[],5,0)</f>
        <v>HR</v>
      </c>
      <c r="N23">
        <f>VLOOKUP(Sales_Table[[#This Row],[customer_id]],empl_tab[],6,0)</f>
        <v>66285</v>
      </c>
    </row>
    <row r="24" spans="1:14" x14ac:dyDescent="0.3">
      <c r="A24">
        <v>23</v>
      </c>
      <c r="B24">
        <v>35</v>
      </c>
      <c r="C24">
        <v>42</v>
      </c>
      <c r="D24">
        <v>5</v>
      </c>
      <c r="E24" s="1">
        <v>45343.519342708336</v>
      </c>
      <c r="F24" t="str">
        <f>VLOOKUP(Sales_Table[[#This Row],[product_id]],Prod_table[],2,0)</f>
        <v>Smartwatch</v>
      </c>
      <c r="G24" t="str">
        <f>VLOOKUP(Sales_Table[[#This Row],[product_id]],Prod_table[],3,0)</f>
        <v>Accessories</v>
      </c>
      <c r="H24">
        <f>VLOOKUP(Sales_Table[[#This Row],[product_id]],Prod_table[],4,0)</f>
        <v>70.180000000000007</v>
      </c>
      <c r="I24" t="str">
        <f>VLOOKUP(Sales_Table[[#This Row],[product_id]],Prod_table[],5,0)</f>
        <v>A mechanical keyboard with customizable RGB lighting.</v>
      </c>
      <c r="J24" t="str">
        <f>VLOOKUP(Sales_Table[[#This Row],[customer_id]],empl_tab[],2,0)</f>
        <v>Emily Brown</v>
      </c>
      <c r="K24">
        <f>VLOOKUP(Sales_Table[[#This Row],[customer_id]],empl_tab[],3,0)</f>
        <v>40</v>
      </c>
      <c r="L24" t="str">
        <f>VLOOKUP(Sales_Table[[#This Row],[customer_id]],empl_tab[],4,0)</f>
        <v>Manager</v>
      </c>
      <c r="M24" t="str">
        <f>VLOOKUP(Sales_Table[[#This Row],[customer_id]],empl_tab[],5,0)</f>
        <v>IT</v>
      </c>
      <c r="N24">
        <f>VLOOKUP(Sales_Table[[#This Row],[customer_id]],empl_tab[],6,0)</f>
        <v>69179</v>
      </c>
    </row>
    <row r="25" spans="1:14" x14ac:dyDescent="0.3">
      <c r="A25">
        <v>24</v>
      </c>
      <c r="B25">
        <v>33</v>
      </c>
      <c r="C25">
        <v>21</v>
      </c>
      <c r="D25">
        <v>2</v>
      </c>
      <c r="E25" s="1">
        <v>45548.519342708336</v>
      </c>
      <c r="F25" t="str">
        <f>VLOOKUP(Sales_Table[[#This Row],[product_id]],Prod_table[],2,0)</f>
        <v>Smartphone</v>
      </c>
      <c r="G25" t="str">
        <f>VLOOKUP(Sales_Table[[#This Row],[product_id]],Prod_table[],3,0)</f>
        <v>Home Appliances</v>
      </c>
      <c r="H25">
        <f>VLOOKUP(Sales_Table[[#This Row],[product_id]],Prod_table[],4,0)</f>
        <v>19.8</v>
      </c>
      <c r="I25" t="str">
        <f>VLOOKUP(Sales_Table[[#This Row],[product_id]],Prod_table[],5,0)</f>
        <v>A lightweight tablet ideal for browsing and media consumption.</v>
      </c>
      <c r="J25" t="str">
        <f>VLOOKUP(Sales_Table[[#This Row],[customer_id]],empl_tab[],2,0)</f>
        <v>Jessica Garcia</v>
      </c>
      <c r="K25">
        <f>VLOOKUP(Sales_Table[[#This Row],[customer_id]],empl_tab[],3,0)</f>
        <v>43</v>
      </c>
      <c r="L25" t="str">
        <f>VLOOKUP(Sales_Table[[#This Row],[customer_id]],empl_tab[],4,0)</f>
        <v>Software Engineer</v>
      </c>
      <c r="M25" t="str">
        <f>VLOOKUP(Sales_Table[[#This Row],[customer_id]],empl_tab[],5,0)</f>
        <v>Finance</v>
      </c>
      <c r="N25">
        <f>VLOOKUP(Sales_Table[[#This Row],[customer_id]],empl_tab[],6,0)</f>
        <v>103522</v>
      </c>
    </row>
    <row r="26" spans="1:14" x14ac:dyDescent="0.3">
      <c r="A26">
        <v>25</v>
      </c>
      <c r="B26">
        <v>25</v>
      </c>
      <c r="C26">
        <v>4</v>
      </c>
      <c r="D26">
        <v>2</v>
      </c>
      <c r="E26" s="1">
        <v>45354.519342708336</v>
      </c>
      <c r="F26" t="str">
        <f>VLOOKUP(Sales_Table[[#This Row],[product_id]],Prod_table[],2,0)</f>
        <v>Tablet</v>
      </c>
      <c r="G26" t="str">
        <f>VLOOKUP(Sales_Table[[#This Row],[product_id]],Prod_table[],3,0)</f>
        <v>Accessories</v>
      </c>
      <c r="H26">
        <f>VLOOKUP(Sales_Table[[#This Row],[product_id]],Prod_table[],4,0)</f>
        <v>25.18</v>
      </c>
      <c r="I26" t="str">
        <f>VLOOKUP(Sales_Table[[#This Row],[product_id]],Prod_table[],5,0)</f>
        <v>An ultra HD monitor for crystal-clear visuals.</v>
      </c>
      <c r="J26" t="str">
        <f>VLOOKUP(Sales_Table[[#This Row],[customer_id]],empl_tab[],2,0)</f>
        <v>Jane Rodriguez</v>
      </c>
      <c r="K26">
        <f>VLOOKUP(Sales_Table[[#This Row],[customer_id]],empl_tab[],3,0)</f>
        <v>51</v>
      </c>
      <c r="L26" t="str">
        <f>VLOOKUP(Sales_Table[[#This Row],[customer_id]],empl_tab[],4,0)</f>
        <v>Software Engineer</v>
      </c>
      <c r="M26" t="str">
        <f>VLOOKUP(Sales_Table[[#This Row],[customer_id]],empl_tab[],5,0)</f>
        <v>IT</v>
      </c>
      <c r="N26">
        <f>VLOOKUP(Sales_Table[[#This Row],[customer_id]],empl_tab[],6,0)</f>
        <v>110880</v>
      </c>
    </row>
    <row r="27" spans="1:14" x14ac:dyDescent="0.3">
      <c r="A27">
        <v>26</v>
      </c>
      <c r="B27">
        <v>40</v>
      </c>
      <c r="C27">
        <v>32</v>
      </c>
      <c r="D27">
        <v>3</v>
      </c>
      <c r="E27" s="1">
        <v>45416.519342708336</v>
      </c>
      <c r="F27" t="str">
        <f>VLOOKUP(Sales_Table[[#This Row],[product_id]],Prod_table[],2,0)</f>
        <v>Mouse</v>
      </c>
      <c r="G27" t="str">
        <f>VLOOKUP(Sales_Table[[#This Row],[product_id]],Prod_table[],3,0)</f>
        <v>Electronics</v>
      </c>
      <c r="H27">
        <f>VLOOKUP(Sales_Table[[#This Row],[product_id]],Prod_table[],4,0)</f>
        <v>27.82</v>
      </c>
      <c r="I27" t="str">
        <f>VLOOKUP(Sales_Table[[#This Row],[product_id]],Prod_table[],5,0)</f>
        <v>A lightweight tablet ideal for browsing and media consumption.</v>
      </c>
      <c r="J27" t="str">
        <f>VLOOKUP(Sales_Table[[#This Row],[customer_id]],empl_tab[],2,0)</f>
        <v>Chris Jones</v>
      </c>
      <c r="K27">
        <f>VLOOKUP(Sales_Table[[#This Row],[customer_id]],empl_tab[],3,0)</f>
        <v>38</v>
      </c>
      <c r="L27" t="str">
        <f>VLOOKUP(Sales_Table[[#This Row],[customer_id]],empl_tab[],4,0)</f>
        <v>Sales Associate</v>
      </c>
      <c r="M27" t="str">
        <f>VLOOKUP(Sales_Table[[#This Row],[customer_id]],empl_tab[],5,0)</f>
        <v>Finance</v>
      </c>
      <c r="N27">
        <f>VLOOKUP(Sales_Table[[#This Row],[customer_id]],empl_tab[],6,0)</f>
        <v>86876</v>
      </c>
    </row>
    <row r="28" spans="1:14" x14ac:dyDescent="0.3">
      <c r="A28">
        <v>27</v>
      </c>
      <c r="B28">
        <v>5</v>
      </c>
      <c r="C28">
        <v>3</v>
      </c>
      <c r="D28">
        <v>2</v>
      </c>
      <c r="E28" s="1">
        <v>45385.519342708336</v>
      </c>
      <c r="F28" t="str">
        <f>VLOOKUP(Sales_Table[[#This Row],[product_id]],Prod_table[],2,0)</f>
        <v>Tablet</v>
      </c>
      <c r="G28" t="str">
        <f>VLOOKUP(Sales_Table[[#This Row],[product_id]],Prod_table[],3,0)</f>
        <v>Accessories</v>
      </c>
      <c r="H28">
        <f>VLOOKUP(Sales_Table[[#This Row],[product_id]],Prod_table[],4,0)</f>
        <v>47.17</v>
      </c>
      <c r="I28" t="str">
        <f>VLOOKUP(Sales_Table[[#This Row],[product_id]],Prod_table[],5,0)</f>
        <v>A durable charger compatible with various devices.</v>
      </c>
      <c r="J28" t="str">
        <f>VLOOKUP(Sales_Table[[#This Row],[customer_id]],empl_tab[],2,0)</f>
        <v>Jane Martinez</v>
      </c>
      <c r="K28">
        <f>VLOOKUP(Sales_Table[[#This Row],[customer_id]],empl_tab[],3,0)</f>
        <v>59</v>
      </c>
      <c r="L28" t="str">
        <f>VLOOKUP(Sales_Table[[#This Row],[customer_id]],empl_tab[],4,0)</f>
        <v>Manager</v>
      </c>
      <c r="M28" t="str">
        <f>VLOOKUP(Sales_Table[[#This Row],[customer_id]],empl_tab[],5,0)</f>
        <v>Finance</v>
      </c>
      <c r="N28">
        <f>VLOOKUP(Sales_Table[[#This Row],[customer_id]],empl_tab[],6,0)</f>
        <v>76104</v>
      </c>
    </row>
    <row r="29" spans="1:14" x14ac:dyDescent="0.3">
      <c r="A29">
        <v>28</v>
      </c>
      <c r="B29">
        <v>12</v>
      </c>
      <c r="C29">
        <v>8</v>
      </c>
      <c r="D29">
        <v>1</v>
      </c>
      <c r="E29" s="1">
        <v>45424.519342708336</v>
      </c>
      <c r="F29" t="str">
        <f>VLOOKUP(Sales_Table[[#This Row],[product_id]],Prod_table[],2,0)</f>
        <v>Headphones</v>
      </c>
      <c r="G29" t="str">
        <f>VLOOKUP(Sales_Table[[#This Row],[product_id]],Prod_table[],3,0)</f>
        <v>Electronics</v>
      </c>
      <c r="H29">
        <f>VLOOKUP(Sales_Table[[#This Row],[product_id]],Prod_table[],4,0)</f>
        <v>94.87</v>
      </c>
      <c r="I29" t="str">
        <f>VLOOKUP(Sales_Table[[#This Row],[product_id]],Prod_table[],5,0)</f>
        <v>An ultra HD monitor for crystal-clear visuals.</v>
      </c>
      <c r="J29" t="str">
        <f>VLOOKUP(Sales_Table[[#This Row],[customer_id]],empl_tab[],2,0)</f>
        <v>Chris Brown</v>
      </c>
      <c r="K29">
        <f>VLOOKUP(Sales_Table[[#This Row],[customer_id]],empl_tab[],3,0)</f>
        <v>54</v>
      </c>
      <c r="L29" t="str">
        <f>VLOOKUP(Sales_Table[[#This Row],[customer_id]],empl_tab[],4,0)</f>
        <v>Manager</v>
      </c>
      <c r="M29" t="str">
        <f>VLOOKUP(Sales_Table[[#This Row],[customer_id]],empl_tab[],5,0)</f>
        <v>Marketing</v>
      </c>
      <c r="N29">
        <f>VLOOKUP(Sales_Table[[#This Row],[customer_id]],empl_tab[],6,0)</f>
        <v>55635</v>
      </c>
    </row>
    <row r="30" spans="1:14" x14ac:dyDescent="0.3">
      <c r="A30">
        <v>29</v>
      </c>
      <c r="B30">
        <v>35</v>
      </c>
      <c r="C30">
        <v>29</v>
      </c>
      <c r="D30">
        <v>1</v>
      </c>
      <c r="E30" s="1">
        <v>45430.519342708336</v>
      </c>
      <c r="F30" t="str">
        <f>VLOOKUP(Sales_Table[[#This Row],[product_id]],Prod_table[],2,0)</f>
        <v>Tablet</v>
      </c>
      <c r="G30" t="str">
        <f>VLOOKUP(Sales_Table[[#This Row],[product_id]],Prod_table[],3,0)</f>
        <v>Electronics</v>
      </c>
      <c r="H30">
        <f>VLOOKUP(Sales_Table[[#This Row],[product_id]],Prod_table[],4,0)</f>
        <v>67.180000000000007</v>
      </c>
      <c r="I30" t="str">
        <f>VLOOKUP(Sales_Table[[#This Row],[product_id]],Prod_table[],5,0)</f>
        <v>A DSLR camera for capturing stunning images.</v>
      </c>
      <c r="J30" t="str">
        <f>VLOOKUP(Sales_Table[[#This Row],[customer_id]],empl_tab[],2,0)</f>
        <v>Emily Brown</v>
      </c>
      <c r="K30">
        <f>VLOOKUP(Sales_Table[[#This Row],[customer_id]],empl_tab[],3,0)</f>
        <v>40</v>
      </c>
      <c r="L30" t="str">
        <f>VLOOKUP(Sales_Table[[#This Row],[customer_id]],empl_tab[],4,0)</f>
        <v>Manager</v>
      </c>
      <c r="M30" t="str">
        <f>VLOOKUP(Sales_Table[[#This Row],[customer_id]],empl_tab[],5,0)</f>
        <v>IT</v>
      </c>
      <c r="N30">
        <f>VLOOKUP(Sales_Table[[#This Row],[customer_id]],empl_tab[],6,0)</f>
        <v>69179</v>
      </c>
    </row>
    <row r="31" spans="1:14" x14ac:dyDescent="0.3">
      <c r="A31">
        <v>30</v>
      </c>
      <c r="B31">
        <v>16</v>
      </c>
      <c r="C31">
        <v>16</v>
      </c>
      <c r="D31">
        <v>2</v>
      </c>
      <c r="E31" s="1">
        <v>45251.519342708336</v>
      </c>
      <c r="F31" t="str">
        <f>VLOOKUP(Sales_Table[[#This Row],[product_id]],Prod_table[],2,0)</f>
        <v>Mouse</v>
      </c>
      <c r="G31" t="str">
        <f>VLOOKUP(Sales_Table[[#This Row],[product_id]],Prod_table[],3,0)</f>
        <v>Accessories</v>
      </c>
      <c r="H31">
        <f>VLOOKUP(Sales_Table[[#This Row],[product_id]],Prod_table[],4,0)</f>
        <v>85.38</v>
      </c>
      <c r="I31" t="str">
        <f>VLOOKUP(Sales_Table[[#This Row],[product_id]],Prod_table[],5,0)</f>
        <v>A stylish smartwatch that tracks your fitness and notifications.</v>
      </c>
      <c r="J31" t="str">
        <f>VLOOKUP(Sales_Table[[#This Row],[customer_id]],empl_tab[],2,0)</f>
        <v>Emily Jones</v>
      </c>
      <c r="K31">
        <f>VLOOKUP(Sales_Table[[#This Row],[customer_id]],empl_tab[],3,0)</f>
        <v>29</v>
      </c>
      <c r="L31" t="str">
        <f>VLOOKUP(Sales_Table[[#This Row],[customer_id]],empl_tab[],4,0)</f>
        <v>Software Engineer</v>
      </c>
      <c r="M31" t="str">
        <f>VLOOKUP(Sales_Table[[#This Row],[customer_id]],empl_tab[],5,0)</f>
        <v>Sales</v>
      </c>
      <c r="N31">
        <f>VLOOKUP(Sales_Table[[#This Row],[customer_id]],empl_tab[],6,0)</f>
        <v>59356</v>
      </c>
    </row>
    <row r="32" spans="1:14" x14ac:dyDescent="0.3">
      <c r="A32">
        <v>31</v>
      </c>
      <c r="B32">
        <v>30</v>
      </c>
      <c r="C32">
        <v>50</v>
      </c>
      <c r="D32">
        <v>3</v>
      </c>
      <c r="E32" s="1">
        <v>45541.519342708336</v>
      </c>
      <c r="F32" t="str">
        <f>VLOOKUP(Sales_Table[[#This Row],[product_id]],Prod_table[],2,0)</f>
        <v>Smartphone</v>
      </c>
      <c r="G32" t="str">
        <f>VLOOKUP(Sales_Table[[#This Row],[product_id]],Prod_table[],3,0)</f>
        <v>Accessories</v>
      </c>
      <c r="H32">
        <f>VLOOKUP(Sales_Table[[#This Row],[product_id]],Prod_table[],4,0)</f>
        <v>121.44</v>
      </c>
      <c r="I32" t="str">
        <f>VLOOKUP(Sales_Table[[#This Row],[product_id]],Prod_table[],5,0)</f>
        <v>A lightweight tablet ideal for browsing and media consumption.</v>
      </c>
      <c r="J32" t="str">
        <f>VLOOKUP(Sales_Table[[#This Row],[customer_id]],empl_tab[],2,0)</f>
        <v>David Johnson</v>
      </c>
      <c r="K32">
        <f>VLOOKUP(Sales_Table[[#This Row],[customer_id]],empl_tab[],3,0)</f>
        <v>29</v>
      </c>
      <c r="L32" t="str">
        <f>VLOOKUP(Sales_Table[[#This Row],[customer_id]],empl_tab[],4,0)</f>
        <v>Sales Associate</v>
      </c>
      <c r="M32" t="str">
        <f>VLOOKUP(Sales_Table[[#This Row],[customer_id]],empl_tab[],5,0)</f>
        <v>Finance</v>
      </c>
      <c r="N32">
        <f>VLOOKUP(Sales_Table[[#This Row],[customer_id]],empl_tab[],6,0)</f>
        <v>89948</v>
      </c>
    </row>
    <row r="33" spans="1:14" x14ac:dyDescent="0.3">
      <c r="A33">
        <v>32</v>
      </c>
      <c r="B33">
        <v>24</v>
      </c>
      <c r="C33">
        <v>6</v>
      </c>
      <c r="D33">
        <v>5</v>
      </c>
      <c r="E33" s="1">
        <v>45512.519342719905</v>
      </c>
      <c r="F33" t="str">
        <f>VLOOKUP(Sales_Table[[#This Row],[product_id]],Prod_table[],2,0)</f>
        <v>Mouse</v>
      </c>
      <c r="G33" t="str">
        <f>VLOOKUP(Sales_Table[[#This Row],[product_id]],Prod_table[],3,0)</f>
        <v>Accessories</v>
      </c>
      <c r="H33">
        <f>VLOOKUP(Sales_Table[[#This Row],[product_id]],Prod_table[],4,0)</f>
        <v>112</v>
      </c>
      <c r="I33" t="str">
        <f>VLOOKUP(Sales_Table[[#This Row],[product_id]],Prod_table[],5,0)</f>
        <v>An ergonomic mouse designed for long hours of use.</v>
      </c>
      <c r="J33" t="str">
        <f>VLOOKUP(Sales_Table[[#This Row],[customer_id]],empl_tab[],2,0)</f>
        <v>Jane Miller</v>
      </c>
      <c r="K33">
        <f>VLOOKUP(Sales_Table[[#This Row],[customer_id]],empl_tab[],3,0)</f>
        <v>60</v>
      </c>
      <c r="L33" t="str">
        <f>VLOOKUP(Sales_Table[[#This Row],[customer_id]],empl_tab[],4,0)</f>
        <v>Marketing Coordinator</v>
      </c>
      <c r="M33" t="str">
        <f>VLOOKUP(Sales_Table[[#This Row],[customer_id]],empl_tab[],5,0)</f>
        <v>Finance</v>
      </c>
      <c r="N33">
        <f>VLOOKUP(Sales_Table[[#This Row],[customer_id]],empl_tab[],6,0)</f>
        <v>67271</v>
      </c>
    </row>
    <row r="34" spans="1:14" x14ac:dyDescent="0.3">
      <c r="A34">
        <v>33</v>
      </c>
      <c r="B34">
        <v>27</v>
      </c>
      <c r="C34">
        <v>39</v>
      </c>
      <c r="D34">
        <v>5</v>
      </c>
      <c r="E34" s="1">
        <v>45426.519342719905</v>
      </c>
      <c r="F34" t="str">
        <f>VLOOKUP(Sales_Table[[#This Row],[product_id]],Prod_table[],2,0)</f>
        <v>Tablet</v>
      </c>
      <c r="G34" t="str">
        <f>VLOOKUP(Sales_Table[[#This Row],[product_id]],Prod_table[],3,0)</f>
        <v>Electronics</v>
      </c>
      <c r="H34">
        <f>VLOOKUP(Sales_Table[[#This Row],[product_id]],Prod_table[],4,0)</f>
        <v>86.71</v>
      </c>
      <c r="I34" t="str">
        <f>VLOOKUP(Sales_Table[[#This Row],[product_id]],Prod_table[],5,0)</f>
        <v>A DSLR camera for capturing stunning images.</v>
      </c>
      <c r="J34" t="str">
        <f>VLOOKUP(Sales_Table[[#This Row],[customer_id]],empl_tab[],2,0)</f>
        <v>Emily Martinez</v>
      </c>
      <c r="K34">
        <f>VLOOKUP(Sales_Table[[#This Row],[customer_id]],empl_tab[],3,0)</f>
        <v>38</v>
      </c>
      <c r="L34" t="str">
        <f>VLOOKUP(Sales_Table[[#This Row],[customer_id]],empl_tab[],4,0)</f>
        <v>Software Engineer</v>
      </c>
      <c r="M34" t="str">
        <f>VLOOKUP(Sales_Table[[#This Row],[customer_id]],empl_tab[],5,0)</f>
        <v>IT</v>
      </c>
      <c r="N34">
        <f>VLOOKUP(Sales_Table[[#This Row],[customer_id]],empl_tab[],6,0)</f>
        <v>40209</v>
      </c>
    </row>
    <row r="35" spans="1:14" x14ac:dyDescent="0.3">
      <c r="A35">
        <v>34</v>
      </c>
      <c r="B35">
        <v>22</v>
      </c>
      <c r="C35">
        <v>31</v>
      </c>
      <c r="D35">
        <v>3</v>
      </c>
      <c r="E35" s="1">
        <v>45384.519342719905</v>
      </c>
      <c r="F35" t="str">
        <f>VLOOKUP(Sales_Table[[#This Row],[product_id]],Prod_table[],2,0)</f>
        <v>Camera</v>
      </c>
      <c r="G35" t="str">
        <f>VLOOKUP(Sales_Table[[#This Row],[product_id]],Prod_table[],3,0)</f>
        <v>Accessories</v>
      </c>
      <c r="H35">
        <f>VLOOKUP(Sales_Table[[#This Row],[product_id]],Prod_table[],4,0)</f>
        <v>51.39</v>
      </c>
      <c r="I35" t="str">
        <f>VLOOKUP(Sales_Table[[#This Row],[product_id]],Prod_table[],5,0)</f>
        <v>A high-performance laptop suitable for gaming and professional work.</v>
      </c>
      <c r="J35" t="str">
        <f>VLOOKUP(Sales_Table[[#This Row],[customer_id]],empl_tab[],2,0)</f>
        <v>David Smith</v>
      </c>
      <c r="K35">
        <f>VLOOKUP(Sales_Table[[#This Row],[customer_id]],empl_tab[],3,0)</f>
        <v>46</v>
      </c>
      <c r="L35" t="str">
        <f>VLOOKUP(Sales_Table[[#This Row],[customer_id]],empl_tab[],4,0)</f>
        <v>Software Engineer</v>
      </c>
      <c r="M35" t="str">
        <f>VLOOKUP(Sales_Table[[#This Row],[customer_id]],empl_tab[],5,0)</f>
        <v>Sales</v>
      </c>
      <c r="N35">
        <f>VLOOKUP(Sales_Table[[#This Row],[customer_id]],empl_tab[],6,0)</f>
        <v>50713</v>
      </c>
    </row>
    <row r="36" spans="1:14" x14ac:dyDescent="0.3">
      <c r="A36">
        <v>35</v>
      </c>
      <c r="B36">
        <v>38</v>
      </c>
      <c r="C36">
        <v>40</v>
      </c>
      <c r="D36">
        <v>4</v>
      </c>
      <c r="E36" s="1">
        <v>45239.519342719905</v>
      </c>
      <c r="F36" t="str">
        <f>VLOOKUP(Sales_Table[[#This Row],[product_id]],Prod_table[],2,0)</f>
        <v>Keyboard</v>
      </c>
      <c r="G36" t="str">
        <f>VLOOKUP(Sales_Table[[#This Row],[product_id]],Prod_table[],3,0)</f>
        <v>Clothing</v>
      </c>
      <c r="H36">
        <f>VLOOKUP(Sales_Table[[#This Row],[product_id]],Prod_table[],4,0)</f>
        <v>10.06</v>
      </c>
      <c r="I36" t="str">
        <f>VLOOKUP(Sales_Table[[#This Row],[product_id]],Prod_table[],5,0)</f>
        <v>An ergonomic mouse designed for long hours of use.</v>
      </c>
      <c r="J36" t="str">
        <f>VLOOKUP(Sales_Table[[#This Row],[customer_id]],empl_tab[],2,0)</f>
        <v>Daniel Brown</v>
      </c>
      <c r="K36">
        <f>VLOOKUP(Sales_Table[[#This Row],[customer_id]],empl_tab[],3,0)</f>
        <v>51</v>
      </c>
      <c r="L36" t="str">
        <f>VLOOKUP(Sales_Table[[#This Row],[customer_id]],empl_tab[],4,0)</f>
        <v>Software Engineer</v>
      </c>
      <c r="M36" t="str">
        <f>VLOOKUP(Sales_Table[[#This Row],[customer_id]],empl_tab[],5,0)</f>
        <v>HR</v>
      </c>
      <c r="N36">
        <f>VLOOKUP(Sales_Table[[#This Row],[customer_id]],empl_tab[],6,0)</f>
        <v>66285</v>
      </c>
    </row>
    <row r="37" spans="1:14" x14ac:dyDescent="0.3">
      <c r="A37">
        <v>36</v>
      </c>
      <c r="B37">
        <v>17</v>
      </c>
      <c r="C37">
        <v>12</v>
      </c>
      <c r="D37">
        <v>1</v>
      </c>
      <c r="E37" s="1">
        <v>45341.519342719905</v>
      </c>
      <c r="F37" t="str">
        <f>VLOOKUP(Sales_Table[[#This Row],[product_id]],Prod_table[],2,0)</f>
        <v>Monitor</v>
      </c>
      <c r="G37" t="str">
        <f>VLOOKUP(Sales_Table[[#This Row],[product_id]],Prod_table[],3,0)</f>
        <v>Clothing</v>
      </c>
      <c r="H37">
        <f>VLOOKUP(Sales_Table[[#This Row],[product_id]],Prod_table[],4,0)</f>
        <v>45.66</v>
      </c>
      <c r="I37" t="str">
        <f>VLOOKUP(Sales_Table[[#This Row],[product_id]],Prod_table[],5,0)</f>
        <v>A lightweight tablet ideal for browsing and media consumption.</v>
      </c>
      <c r="J37" t="str">
        <f>VLOOKUP(Sales_Table[[#This Row],[customer_id]],empl_tab[],2,0)</f>
        <v>Michael Brown</v>
      </c>
      <c r="K37">
        <f>VLOOKUP(Sales_Table[[#This Row],[customer_id]],empl_tab[],3,0)</f>
        <v>31</v>
      </c>
      <c r="L37" t="str">
        <f>VLOOKUP(Sales_Table[[#This Row],[customer_id]],empl_tab[],4,0)</f>
        <v>Manager</v>
      </c>
      <c r="M37" t="str">
        <f>VLOOKUP(Sales_Table[[#This Row],[customer_id]],empl_tab[],5,0)</f>
        <v>Finance</v>
      </c>
      <c r="N37">
        <f>VLOOKUP(Sales_Table[[#This Row],[customer_id]],empl_tab[],6,0)</f>
        <v>43981</v>
      </c>
    </row>
    <row r="38" spans="1:14" x14ac:dyDescent="0.3">
      <c r="A38">
        <v>37</v>
      </c>
      <c r="B38">
        <v>36</v>
      </c>
      <c r="C38">
        <v>27</v>
      </c>
      <c r="D38">
        <v>4</v>
      </c>
      <c r="E38" s="1">
        <v>45447.519342719905</v>
      </c>
      <c r="F38" t="str">
        <f>VLOOKUP(Sales_Table[[#This Row],[product_id]],Prod_table[],2,0)</f>
        <v>Tablet</v>
      </c>
      <c r="G38" t="str">
        <f>VLOOKUP(Sales_Table[[#This Row],[product_id]],Prod_table[],3,0)</f>
        <v>Clothing</v>
      </c>
      <c r="H38">
        <f>VLOOKUP(Sales_Table[[#This Row],[product_id]],Prod_table[],4,0)</f>
        <v>52.05</v>
      </c>
      <c r="I38" t="str">
        <f>VLOOKUP(Sales_Table[[#This Row],[product_id]],Prod_table[],5,0)</f>
        <v>A stylish smartwatch that tracks your fitness and notifications.</v>
      </c>
      <c r="J38" t="str">
        <f>VLOOKUP(Sales_Table[[#This Row],[customer_id]],empl_tab[],2,0)</f>
        <v>David Johnson</v>
      </c>
      <c r="K38">
        <f>VLOOKUP(Sales_Table[[#This Row],[customer_id]],empl_tab[],3,0)</f>
        <v>49</v>
      </c>
      <c r="L38" t="str">
        <f>VLOOKUP(Sales_Table[[#This Row],[customer_id]],empl_tab[],4,0)</f>
        <v>Sales Associate</v>
      </c>
      <c r="M38" t="str">
        <f>VLOOKUP(Sales_Table[[#This Row],[customer_id]],empl_tab[],5,0)</f>
        <v>Sales</v>
      </c>
      <c r="N38">
        <f>VLOOKUP(Sales_Table[[#This Row],[customer_id]],empl_tab[],6,0)</f>
        <v>61772</v>
      </c>
    </row>
    <row r="39" spans="1:14" x14ac:dyDescent="0.3">
      <c r="A39">
        <v>38</v>
      </c>
      <c r="B39">
        <v>14</v>
      </c>
      <c r="C39">
        <v>23</v>
      </c>
      <c r="D39">
        <v>3</v>
      </c>
      <c r="E39" s="1">
        <v>45255.519342719905</v>
      </c>
      <c r="F39" t="str">
        <f>VLOOKUP(Sales_Table[[#This Row],[product_id]],Prod_table[],2,0)</f>
        <v>Charger</v>
      </c>
      <c r="G39" t="str">
        <f>VLOOKUP(Sales_Table[[#This Row],[product_id]],Prod_table[],3,0)</f>
        <v>Accessories</v>
      </c>
      <c r="H39">
        <f>VLOOKUP(Sales_Table[[#This Row],[product_id]],Prod_table[],4,0)</f>
        <v>56.23</v>
      </c>
      <c r="I39" t="str">
        <f>VLOOKUP(Sales_Table[[#This Row],[product_id]],Prod_table[],5,0)</f>
        <v>A high-performance laptop suitable for gaming and professional work.</v>
      </c>
      <c r="J39" t="str">
        <f>VLOOKUP(Sales_Table[[#This Row],[customer_id]],empl_tab[],2,0)</f>
        <v>David Smith</v>
      </c>
      <c r="K39">
        <f>VLOOKUP(Sales_Table[[#This Row],[customer_id]],empl_tab[],3,0)</f>
        <v>27</v>
      </c>
      <c r="L39" t="str">
        <f>VLOOKUP(Sales_Table[[#This Row],[customer_id]],empl_tab[],4,0)</f>
        <v>Marketing Coordinator</v>
      </c>
      <c r="M39" t="str">
        <f>VLOOKUP(Sales_Table[[#This Row],[customer_id]],empl_tab[],5,0)</f>
        <v>HR</v>
      </c>
      <c r="N39">
        <f>VLOOKUP(Sales_Table[[#This Row],[customer_id]],empl_tab[],6,0)</f>
        <v>101562</v>
      </c>
    </row>
    <row r="40" spans="1:14" x14ac:dyDescent="0.3">
      <c r="A40">
        <v>39</v>
      </c>
      <c r="B40">
        <v>13</v>
      </c>
      <c r="C40">
        <v>23</v>
      </c>
      <c r="D40">
        <v>4</v>
      </c>
      <c r="E40" s="1">
        <v>45389.519342719905</v>
      </c>
      <c r="F40" t="str">
        <f>VLOOKUP(Sales_Table[[#This Row],[product_id]],Prod_table[],2,0)</f>
        <v>Charger</v>
      </c>
      <c r="G40" t="str">
        <f>VLOOKUP(Sales_Table[[#This Row],[product_id]],Prod_table[],3,0)</f>
        <v>Accessories</v>
      </c>
      <c r="H40">
        <f>VLOOKUP(Sales_Table[[#This Row],[product_id]],Prod_table[],4,0)</f>
        <v>56.23</v>
      </c>
      <c r="I40" t="str">
        <f>VLOOKUP(Sales_Table[[#This Row],[product_id]],Prod_table[],5,0)</f>
        <v>A high-performance laptop suitable for gaming and professional work.</v>
      </c>
      <c r="J40" t="str">
        <f>VLOOKUP(Sales_Table[[#This Row],[customer_id]],empl_tab[],2,0)</f>
        <v>Jessica Martinez</v>
      </c>
      <c r="K40">
        <f>VLOOKUP(Sales_Table[[#This Row],[customer_id]],empl_tab[],3,0)</f>
        <v>53</v>
      </c>
      <c r="L40" t="str">
        <f>VLOOKUP(Sales_Table[[#This Row],[customer_id]],empl_tab[],4,0)</f>
        <v>Marketing Coordinator</v>
      </c>
      <c r="M40" t="str">
        <f>VLOOKUP(Sales_Table[[#This Row],[customer_id]],empl_tab[],5,0)</f>
        <v>Finance</v>
      </c>
      <c r="N40">
        <f>VLOOKUP(Sales_Table[[#This Row],[customer_id]],empl_tab[],6,0)</f>
        <v>42455</v>
      </c>
    </row>
    <row r="41" spans="1:14" x14ac:dyDescent="0.3">
      <c r="A41">
        <v>40</v>
      </c>
      <c r="B41">
        <v>7</v>
      </c>
      <c r="C41">
        <v>44</v>
      </c>
      <c r="D41">
        <v>3</v>
      </c>
      <c r="E41" s="1">
        <v>45313.519342719905</v>
      </c>
      <c r="F41" t="str">
        <f>VLOOKUP(Sales_Table[[#This Row],[product_id]],Prod_table[],2,0)</f>
        <v>Laptop</v>
      </c>
      <c r="G41" t="str">
        <f>VLOOKUP(Sales_Table[[#This Row],[product_id]],Prod_table[],3,0)</f>
        <v>Home Appliances</v>
      </c>
      <c r="H41">
        <f>VLOOKUP(Sales_Table[[#This Row],[product_id]],Prod_table[],4,0)</f>
        <v>101.66</v>
      </c>
      <c r="I41" t="str">
        <f>VLOOKUP(Sales_Table[[#This Row],[product_id]],Prod_table[],5,0)</f>
        <v>An ergonomic mouse designed for long hours of use.</v>
      </c>
      <c r="J41" t="str">
        <f>VLOOKUP(Sales_Table[[#This Row],[customer_id]],empl_tab[],2,0)</f>
        <v>John Johnson</v>
      </c>
      <c r="K41">
        <f>VLOOKUP(Sales_Table[[#This Row],[customer_id]],empl_tab[],3,0)</f>
        <v>59</v>
      </c>
      <c r="L41" t="str">
        <f>VLOOKUP(Sales_Table[[#This Row],[customer_id]],empl_tab[],4,0)</f>
        <v>Manager</v>
      </c>
      <c r="M41" t="str">
        <f>VLOOKUP(Sales_Table[[#This Row],[customer_id]],empl_tab[],5,0)</f>
        <v>HR</v>
      </c>
      <c r="N41">
        <f>VLOOKUP(Sales_Table[[#This Row],[customer_id]],empl_tab[],6,0)</f>
        <v>41572</v>
      </c>
    </row>
    <row r="42" spans="1:14" x14ac:dyDescent="0.3">
      <c r="A42">
        <v>41</v>
      </c>
      <c r="B42">
        <v>10</v>
      </c>
      <c r="C42">
        <v>50</v>
      </c>
      <c r="D42">
        <v>5</v>
      </c>
      <c r="E42" s="1">
        <v>45576.519342719905</v>
      </c>
      <c r="F42" t="str">
        <f>VLOOKUP(Sales_Table[[#This Row],[product_id]],Prod_table[],2,0)</f>
        <v>Smartphone</v>
      </c>
      <c r="G42" t="str">
        <f>VLOOKUP(Sales_Table[[#This Row],[product_id]],Prod_table[],3,0)</f>
        <v>Accessories</v>
      </c>
      <c r="H42">
        <f>VLOOKUP(Sales_Table[[#This Row],[product_id]],Prod_table[],4,0)</f>
        <v>121.44</v>
      </c>
      <c r="I42" t="str">
        <f>VLOOKUP(Sales_Table[[#This Row],[product_id]],Prod_table[],5,0)</f>
        <v>A lightweight tablet ideal for browsing and media consumption.</v>
      </c>
      <c r="J42" t="str">
        <f>VLOOKUP(Sales_Table[[#This Row],[customer_id]],empl_tab[],2,0)</f>
        <v>John Rodriguez</v>
      </c>
      <c r="K42">
        <f>VLOOKUP(Sales_Table[[#This Row],[customer_id]],empl_tab[],3,0)</f>
        <v>36</v>
      </c>
      <c r="L42" t="str">
        <f>VLOOKUP(Sales_Table[[#This Row],[customer_id]],empl_tab[],4,0)</f>
        <v>Marketing Coordinator</v>
      </c>
      <c r="M42" t="str">
        <f>VLOOKUP(Sales_Table[[#This Row],[customer_id]],empl_tab[],5,0)</f>
        <v>IT</v>
      </c>
      <c r="N42">
        <f>VLOOKUP(Sales_Table[[#This Row],[customer_id]],empl_tab[],6,0)</f>
        <v>100909</v>
      </c>
    </row>
    <row r="43" spans="1:14" x14ac:dyDescent="0.3">
      <c r="A43">
        <v>42</v>
      </c>
      <c r="B43">
        <v>6</v>
      </c>
      <c r="C43">
        <v>16</v>
      </c>
      <c r="D43">
        <v>5</v>
      </c>
      <c r="E43" s="1">
        <v>45362.519342719905</v>
      </c>
      <c r="F43" t="str">
        <f>VLOOKUP(Sales_Table[[#This Row],[product_id]],Prod_table[],2,0)</f>
        <v>Mouse</v>
      </c>
      <c r="G43" t="str">
        <f>VLOOKUP(Sales_Table[[#This Row],[product_id]],Prod_table[],3,0)</f>
        <v>Accessories</v>
      </c>
      <c r="H43">
        <f>VLOOKUP(Sales_Table[[#This Row],[product_id]],Prod_table[],4,0)</f>
        <v>85.38</v>
      </c>
      <c r="I43" t="str">
        <f>VLOOKUP(Sales_Table[[#This Row],[product_id]],Prod_table[],5,0)</f>
        <v>A stylish smartwatch that tracks your fitness and notifications.</v>
      </c>
      <c r="J43" t="str">
        <f>VLOOKUP(Sales_Table[[#This Row],[customer_id]],empl_tab[],2,0)</f>
        <v>Chris Smith</v>
      </c>
      <c r="K43">
        <f>VLOOKUP(Sales_Table[[#This Row],[customer_id]],empl_tab[],3,0)</f>
        <v>49</v>
      </c>
      <c r="L43" t="str">
        <f>VLOOKUP(Sales_Table[[#This Row],[customer_id]],empl_tab[],4,0)</f>
        <v>Sales Associate</v>
      </c>
      <c r="M43" t="str">
        <f>VLOOKUP(Sales_Table[[#This Row],[customer_id]],empl_tab[],5,0)</f>
        <v>HR</v>
      </c>
      <c r="N43">
        <f>VLOOKUP(Sales_Table[[#This Row],[customer_id]],empl_tab[],6,0)</f>
        <v>42492</v>
      </c>
    </row>
    <row r="44" spans="1:14" x14ac:dyDescent="0.3">
      <c r="A44">
        <v>43</v>
      </c>
      <c r="B44">
        <v>27</v>
      </c>
      <c r="C44">
        <v>32</v>
      </c>
      <c r="D44">
        <v>4</v>
      </c>
      <c r="E44" s="1">
        <v>45549.519342719905</v>
      </c>
      <c r="F44" t="str">
        <f>VLOOKUP(Sales_Table[[#This Row],[product_id]],Prod_table[],2,0)</f>
        <v>Mouse</v>
      </c>
      <c r="G44" t="str">
        <f>VLOOKUP(Sales_Table[[#This Row],[product_id]],Prod_table[],3,0)</f>
        <v>Electronics</v>
      </c>
      <c r="H44">
        <f>VLOOKUP(Sales_Table[[#This Row],[product_id]],Prod_table[],4,0)</f>
        <v>27.82</v>
      </c>
      <c r="I44" t="str">
        <f>VLOOKUP(Sales_Table[[#This Row],[product_id]],Prod_table[],5,0)</f>
        <v>A lightweight tablet ideal for browsing and media consumption.</v>
      </c>
      <c r="J44" t="str">
        <f>VLOOKUP(Sales_Table[[#This Row],[customer_id]],empl_tab[],2,0)</f>
        <v>Emily Martinez</v>
      </c>
      <c r="K44">
        <f>VLOOKUP(Sales_Table[[#This Row],[customer_id]],empl_tab[],3,0)</f>
        <v>38</v>
      </c>
      <c r="L44" t="str">
        <f>VLOOKUP(Sales_Table[[#This Row],[customer_id]],empl_tab[],4,0)</f>
        <v>Software Engineer</v>
      </c>
      <c r="M44" t="str">
        <f>VLOOKUP(Sales_Table[[#This Row],[customer_id]],empl_tab[],5,0)</f>
        <v>IT</v>
      </c>
      <c r="N44">
        <f>VLOOKUP(Sales_Table[[#This Row],[customer_id]],empl_tab[],6,0)</f>
        <v>40209</v>
      </c>
    </row>
    <row r="45" spans="1:14" x14ac:dyDescent="0.3">
      <c r="A45">
        <v>44</v>
      </c>
      <c r="B45">
        <v>39</v>
      </c>
      <c r="C45">
        <v>31</v>
      </c>
      <c r="D45">
        <v>4</v>
      </c>
      <c r="E45" s="1">
        <v>45433.519342719905</v>
      </c>
      <c r="F45" t="str">
        <f>VLOOKUP(Sales_Table[[#This Row],[product_id]],Prod_table[],2,0)</f>
        <v>Camera</v>
      </c>
      <c r="G45" t="str">
        <f>VLOOKUP(Sales_Table[[#This Row],[product_id]],Prod_table[],3,0)</f>
        <v>Accessories</v>
      </c>
      <c r="H45">
        <f>VLOOKUP(Sales_Table[[#This Row],[product_id]],Prod_table[],4,0)</f>
        <v>51.39</v>
      </c>
      <c r="I45" t="str">
        <f>VLOOKUP(Sales_Table[[#This Row],[product_id]],Prod_table[],5,0)</f>
        <v>A high-performance laptop suitable for gaming and professional work.</v>
      </c>
      <c r="J45" t="str">
        <f>VLOOKUP(Sales_Table[[#This Row],[customer_id]],empl_tab[],2,0)</f>
        <v>Michael Davis</v>
      </c>
      <c r="K45">
        <f>VLOOKUP(Sales_Table[[#This Row],[customer_id]],empl_tab[],3,0)</f>
        <v>22</v>
      </c>
      <c r="L45" t="str">
        <f>VLOOKUP(Sales_Table[[#This Row],[customer_id]],empl_tab[],4,0)</f>
        <v>Sales Associate</v>
      </c>
      <c r="M45" t="str">
        <f>VLOOKUP(Sales_Table[[#This Row],[customer_id]],empl_tab[],5,0)</f>
        <v>Sales</v>
      </c>
      <c r="N45">
        <f>VLOOKUP(Sales_Table[[#This Row],[customer_id]],empl_tab[],6,0)</f>
        <v>69814</v>
      </c>
    </row>
    <row r="46" spans="1:14" x14ac:dyDescent="0.3">
      <c r="A46">
        <v>45</v>
      </c>
      <c r="B46">
        <v>10</v>
      </c>
      <c r="C46">
        <v>38</v>
      </c>
      <c r="D46">
        <v>1</v>
      </c>
      <c r="E46" s="1">
        <v>45465.519342719905</v>
      </c>
      <c r="F46" t="str">
        <f>VLOOKUP(Sales_Table[[#This Row],[product_id]],Prod_table[],2,0)</f>
        <v>Monitor</v>
      </c>
      <c r="G46" t="str">
        <f>VLOOKUP(Sales_Table[[#This Row],[product_id]],Prod_table[],3,0)</f>
        <v>Electronics</v>
      </c>
      <c r="H46">
        <f>VLOOKUP(Sales_Table[[#This Row],[product_id]],Prod_table[],4,0)</f>
        <v>52.13</v>
      </c>
      <c r="I46" t="str">
        <f>VLOOKUP(Sales_Table[[#This Row],[product_id]],Prod_table[],5,0)</f>
        <v>A durable charger compatible with various devices.</v>
      </c>
      <c r="J46" t="str">
        <f>VLOOKUP(Sales_Table[[#This Row],[customer_id]],empl_tab[],2,0)</f>
        <v>John Rodriguez</v>
      </c>
      <c r="K46">
        <f>VLOOKUP(Sales_Table[[#This Row],[customer_id]],empl_tab[],3,0)</f>
        <v>36</v>
      </c>
      <c r="L46" t="str">
        <f>VLOOKUP(Sales_Table[[#This Row],[customer_id]],empl_tab[],4,0)</f>
        <v>Marketing Coordinator</v>
      </c>
      <c r="M46" t="str">
        <f>VLOOKUP(Sales_Table[[#This Row],[customer_id]],empl_tab[],5,0)</f>
        <v>IT</v>
      </c>
      <c r="N46">
        <f>VLOOKUP(Sales_Table[[#This Row],[customer_id]],empl_tab[],6,0)</f>
        <v>100909</v>
      </c>
    </row>
    <row r="47" spans="1:14" x14ac:dyDescent="0.3">
      <c r="A47">
        <v>46</v>
      </c>
      <c r="B47">
        <v>11</v>
      </c>
      <c r="C47">
        <v>48</v>
      </c>
      <c r="D47">
        <v>5</v>
      </c>
      <c r="E47" s="1">
        <v>45429.519342719905</v>
      </c>
      <c r="F47" t="str">
        <f>VLOOKUP(Sales_Table[[#This Row],[product_id]],Prod_table[],2,0)</f>
        <v>Mouse</v>
      </c>
      <c r="G47" t="str">
        <f>VLOOKUP(Sales_Table[[#This Row],[product_id]],Prod_table[],3,0)</f>
        <v>Accessories</v>
      </c>
      <c r="H47">
        <f>VLOOKUP(Sales_Table[[#This Row],[product_id]],Prod_table[],4,0)</f>
        <v>76.25</v>
      </c>
      <c r="I47" t="str">
        <f>VLOOKUP(Sales_Table[[#This Row],[product_id]],Prod_table[],5,0)</f>
        <v>A stylish smartwatch that tracks your fitness and notifications.</v>
      </c>
      <c r="J47" t="str">
        <f>VLOOKUP(Sales_Table[[#This Row],[customer_id]],empl_tab[],2,0)</f>
        <v>Sarah Rodriguez</v>
      </c>
      <c r="K47">
        <f>VLOOKUP(Sales_Table[[#This Row],[customer_id]],empl_tab[],3,0)</f>
        <v>30</v>
      </c>
      <c r="L47" t="str">
        <f>VLOOKUP(Sales_Table[[#This Row],[customer_id]],empl_tab[],4,0)</f>
        <v>Sales Associate</v>
      </c>
      <c r="M47" t="str">
        <f>VLOOKUP(Sales_Table[[#This Row],[customer_id]],empl_tab[],5,0)</f>
        <v>Marketing</v>
      </c>
      <c r="N47">
        <f>VLOOKUP(Sales_Table[[#This Row],[customer_id]],empl_tab[],6,0)</f>
        <v>104615</v>
      </c>
    </row>
    <row r="48" spans="1:14" x14ac:dyDescent="0.3">
      <c r="A48">
        <v>47</v>
      </c>
      <c r="B48">
        <v>25</v>
      </c>
      <c r="C48">
        <v>11</v>
      </c>
      <c r="D48">
        <v>1</v>
      </c>
      <c r="E48" s="1">
        <v>45535.519342719905</v>
      </c>
      <c r="F48" t="str">
        <f>VLOOKUP(Sales_Table[[#This Row],[product_id]],Prod_table[],2,0)</f>
        <v>Keyboard</v>
      </c>
      <c r="G48" t="str">
        <f>VLOOKUP(Sales_Table[[#This Row],[product_id]],Prod_table[],3,0)</f>
        <v>Accessories</v>
      </c>
      <c r="H48">
        <f>VLOOKUP(Sales_Table[[#This Row],[product_id]],Prod_table[],4,0)</f>
        <v>90.72</v>
      </c>
      <c r="I48" t="str">
        <f>VLOOKUP(Sales_Table[[#This Row],[product_id]],Prod_table[],5,0)</f>
        <v>A high-performance laptop suitable for gaming and professional work.</v>
      </c>
      <c r="J48" t="str">
        <f>VLOOKUP(Sales_Table[[#This Row],[customer_id]],empl_tab[],2,0)</f>
        <v>Jane Rodriguez</v>
      </c>
      <c r="K48">
        <f>VLOOKUP(Sales_Table[[#This Row],[customer_id]],empl_tab[],3,0)</f>
        <v>51</v>
      </c>
      <c r="L48" t="str">
        <f>VLOOKUP(Sales_Table[[#This Row],[customer_id]],empl_tab[],4,0)</f>
        <v>Software Engineer</v>
      </c>
      <c r="M48" t="str">
        <f>VLOOKUP(Sales_Table[[#This Row],[customer_id]],empl_tab[],5,0)</f>
        <v>IT</v>
      </c>
      <c r="N48">
        <f>VLOOKUP(Sales_Table[[#This Row],[customer_id]],empl_tab[],6,0)</f>
        <v>110880</v>
      </c>
    </row>
    <row r="49" spans="1:14" x14ac:dyDescent="0.3">
      <c r="A49">
        <v>48</v>
      </c>
      <c r="B49">
        <v>37</v>
      </c>
      <c r="C49">
        <v>11</v>
      </c>
      <c r="D49">
        <v>4</v>
      </c>
      <c r="E49" s="1">
        <v>45388.519342719905</v>
      </c>
      <c r="F49" t="str">
        <f>VLOOKUP(Sales_Table[[#This Row],[product_id]],Prod_table[],2,0)</f>
        <v>Keyboard</v>
      </c>
      <c r="G49" t="str">
        <f>VLOOKUP(Sales_Table[[#This Row],[product_id]],Prod_table[],3,0)</f>
        <v>Accessories</v>
      </c>
      <c r="H49">
        <f>VLOOKUP(Sales_Table[[#This Row],[product_id]],Prod_table[],4,0)</f>
        <v>90.72</v>
      </c>
      <c r="I49" t="str">
        <f>VLOOKUP(Sales_Table[[#This Row],[product_id]],Prod_table[],5,0)</f>
        <v>A high-performance laptop suitable for gaming and professional work.</v>
      </c>
      <c r="J49" t="str">
        <f>VLOOKUP(Sales_Table[[#This Row],[customer_id]],empl_tab[],2,0)</f>
        <v>Laura Williams</v>
      </c>
      <c r="K49">
        <f>VLOOKUP(Sales_Table[[#This Row],[customer_id]],empl_tab[],3,0)</f>
        <v>32</v>
      </c>
      <c r="L49" t="str">
        <f>VLOOKUP(Sales_Table[[#This Row],[customer_id]],empl_tab[],4,0)</f>
        <v>Sales Associate</v>
      </c>
      <c r="M49" t="str">
        <f>VLOOKUP(Sales_Table[[#This Row],[customer_id]],empl_tab[],5,0)</f>
        <v>IT</v>
      </c>
      <c r="N49">
        <f>VLOOKUP(Sales_Table[[#This Row],[customer_id]],empl_tab[],6,0)</f>
        <v>76180</v>
      </c>
    </row>
    <row r="50" spans="1:14" x14ac:dyDescent="0.3">
      <c r="A50">
        <v>49</v>
      </c>
      <c r="B50">
        <v>49</v>
      </c>
      <c r="C50">
        <v>34</v>
      </c>
      <c r="D50">
        <v>3</v>
      </c>
      <c r="E50" s="1">
        <v>45331.519342719905</v>
      </c>
      <c r="F50" t="str">
        <f>VLOOKUP(Sales_Table[[#This Row],[product_id]],Prod_table[],2,0)</f>
        <v>Smartwatch</v>
      </c>
      <c r="G50" t="str">
        <f>VLOOKUP(Sales_Table[[#This Row],[product_id]],Prod_table[],3,0)</f>
        <v>Clothing</v>
      </c>
      <c r="H50">
        <f>VLOOKUP(Sales_Table[[#This Row],[product_id]],Prod_table[],4,0)</f>
        <v>141.65</v>
      </c>
      <c r="I50" t="str">
        <f>VLOOKUP(Sales_Table[[#This Row],[product_id]],Prod_table[],5,0)</f>
        <v>A stylish smartwatch that tracks your fitness and notifications.</v>
      </c>
      <c r="J50" t="str">
        <f>VLOOKUP(Sales_Table[[#This Row],[customer_id]],empl_tab[],2,0)</f>
        <v>Jessica Williams</v>
      </c>
      <c r="K50">
        <f>VLOOKUP(Sales_Table[[#This Row],[customer_id]],empl_tab[],3,0)</f>
        <v>31</v>
      </c>
      <c r="L50" t="str">
        <f>VLOOKUP(Sales_Table[[#This Row],[customer_id]],empl_tab[],4,0)</f>
        <v>Sales Associate</v>
      </c>
      <c r="M50" t="str">
        <f>VLOOKUP(Sales_Table[[#This Row],[customer_id]],empl_tab[],5,0)</f>
        <v>HR</v>
      </c>
      <c r="N50">
        <f>VLOOKUP(Sales_Table[[#This Row],[customer_id]],empl_tab[],6,0)</f>
        <v>116416</v>
      </c>
    </row>
    <row r="51" spans="1:14" x14ac:dyDescent="0.3">
      <c r="A51">
        <v>50</v>
      </c>
      <c r="B51">
        <v>27</v>
      </c>
      <c r="C51">
        <v>8</v>
      </c>
      <c r="D51">
        <v>5</v>
      </c>
      <c r="E51" s="1">
        <v>45594.519342719905</v>
      </c>
      <c r="F51" t="str">
        <f>VLOOKUP(Sales_Table[[#This Row],[product_id]],Prod_table[],2,0)</f>
        <v>Headphones</v>
      </c>
      <c r="G51" t="str">
        <f>VLOOKUP(Sales_Table[[#This Row],[product_id]],Prod_table[],3,0)</f>
        <v>Electronics</v>
      </c>
      <c r="H51">
        <f>VLOOKUP(Sales_Table[[#This Row],[product_id]],Prod_table[],4,0)</f>
        <v>94.87</v>
      </c>
      <c r="I51" t="str">
        <f>VLOOKUP(Sales_Table[[#This Row],[product_id]],Prod_table[],5,0)</f>
        <v>An ultra HD monitor for crystal-clear visuals.</v>
      </c>
      <c r="J51" t="str">
        <f>VLOOKUP(Sales_Table[[#This Row],[customer_id]],empl_tab[],2,0)</f>
        <v>Emily Martinez</v>
      </c>
      <c r="K51">
        <f>VLOOKUP(Sales_Table[[#This Row],[customer_id]],empl_tab[],3,0)</f>
        <v>38</v>
      </c>
      <c r="L51" t="str">
        <f>VLOOKUP(Sales_Table[[#This Row],[customer_id]],empl_tab[],4,0)</f>
        <v>Software Engineer</v>
      </c>
      <c r="M51" t="str">
        <f>VLOOKUP(Sales_Table[[#This Row],[customer_id]],empl_tab[],5,0)</f>
        <v>IT</v>
      </c>
      <c r="N51">
        <f>VLOOKUP(Sales_Table[[#This Row],[customer_id]],empl_tab[],6,0)</f>
        <v>40209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B33D-6E76-4A57-9520-56C18DBC4244}">
  <dimension ref="A3:B10"/>
  <sheetViews>
    <sheetView tabSelected="1" workbookViewId="0">
      <selection activeCell="H22" sqref="H22"/>
    </sheetView>
  </sheetViews>
  <sheetFormatPr defaultRowHeight="14.4" x14ac:dyDescent="0.3"/>
  <cols>
    <col min="1" max="1" width="19.77734375" bestFit="1" customWidth="1"/>
    <col min="2" max="2" width="14.109375" bestFit="1" customWidth="1"/>
  </cols>
  <sheetData>
    <row r="3" spans="1:2" x14ac:dyDescent="0.3">
      <c r="A3" s="2" t="s">
        <v>88</v>
      </c>
      <c r="B3" s="4" t="s">
        <v>91</v>
      </c>
    </row>
    <row r="4" spans="1:2" x14ac:dyDescent="0.3">
      <c r="A4" s="3" t="s">
        <v>11</v>
      </c>
      <c r="B4" s="4">
        <v>414239</v>
      </c>
    </row>
    <row r="5" spans="1:2" x14ac:dyDescent="0.3">
      <c r="A5" s="3" t="s">
        <v>20</v>
      </c>
      <c r="B5" s="4">
        <v>507858</v>
      </c>
    </row>
    <row r="6" spans="1:2" x14ac:dyDescent="0.3">
      <c r="A6" s="3" t="s">
        <v>26</v>
      </c>
      <c r="B6" s="4">
        <v>989688</v>
      </c>
    </row>
    <row r="7" spans="1:2" x14ac:dyDescent="0.3">
      <c r="A7" s="3" t="s">
        <v>22</v>
      </c>
      <c r="B7" s="4">
        <v>1051877</v>
      </c>
    </row>
    <row r="8" spans="1:2" x14ac:dyDescent="0.3">
      <c r="A8" s="3" t="s">
        <v>14</v>
      </c>
      <c r="B8" s="4">
        <v>910342</v>
      </c>
    </row>
    <row r="9" spans="1:2" x14ac:dyDescent="0.3">
      <c r="A9" s="3" t="s">
        <v>89</v>
      </c>
      <c r="B9" s="4"/>
    </row>
    <row r="10" spans="1:2" x14ac:dyDescent="0.3">
      <c r="A10" s="3" t="s">
        <v>90</v>
      </c>
      <c r="B10" s="4">
        <v>3874004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D9A-77A0-48B3-A700-92687A3AD294}">
  <dimension ref="A1:F51"/>
  <sheetViews>
    <sheetView workbookViewId="0">
      <selection activeCell="E8" sqref="E8"/>
    </sheetView>
  </sheetViews>
  <sheetFormatPr defaultRowHeight="14.4" x14ac:dyDescent="0.3"/>
  <cols>
    <col min="1" max="1" width="13.77734375" customWidth="1"/>
    <col min="2" max="2" width="18.77734375" customWidth="1"/>
    <col min="4" max="4" width="20.5546875" customWidth="1"/>
    <col min="5" max="5" width="12.88671875" customWidth="1"/>
  </cols>
  <sheetData>
    <row r="1" spans="1:6" x14ac:dyDescent="0.3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1</v>
      </c>
      <c r="B2" t="s">
        <v>10</v>
      </c>
      <c r="C2">
        <v>37</v>
      </c>
      <c r="D2" t="s">
        <v>11</v>
      </c>
      <c r="E2" t="s">
        <v>12</v>
      </c>
      <c r="F2">
        <v>42665</v>
      </c>
    </row>
    <row r="3" spans="1:6" x14ac:dyDescent="0.3">
      <c r="A3">
        <v>2</v>
      </c>
      <c r="B3" t="s">
        <v>13</v>
      </c>
      <c r="C3">
        <v>57</v>
      </c>
      <c r="D3" t="s">
        <v>14</v>
      </c>
      <c r="E3" t="s">
        <v>15</v>
      </c>
      <c r="F3">
        <v>110914</v>
      </c>
    </row>
    <row r="4" spans="1:6" x14ac:dyDescent="0.3">
      <c r="A4">
        <v>3</v>
      </c>
      <c r="B4" t="s">
        <v>16</v>
      </c>
      <c r="C4">
        <v>56</v>
      </c>
      <c r="D4" t="s">
        <v>11</v>
      </c>
      <c r="E4" t="s">
        <v>15</v>
      </c>
      <c r="F4">
        <v>106066</v>
      </c>
    </row>
    <row r="5" spans="1:6" x14ac:dyDescent="0.3">
      <c r="A5">
        <v>4</v>
      </c>
      <c r="B5" t="s">
        <v>17</v>
      </c>
      <c r="C5">
        <v>38</v>
      </c>
      <c r="D5" t="s">
        <v>14</v>
      </c>
      <c r="E5" t="s">
        <v>18</v>
      </c>
      <c r="F5">
        <v>42989</v>
      </c>
    </row>
    <row r="6" spans="1:6" x14ac:dyDescent="0.3">
      <c r="A6">
        <v>5</v>
      </c>
      <c r="B6" t="s">
        <v>19</v>
      </c>
      <c r="C6">
        <v>59</v>
      </c>
      <c r="D6" t="s">
        <v>20</v>
      </c>
      <c r="E6" t="s">
        <v>12</v>
      </c>
      <c r="F6">
        <v>76104</v>
      </c>
    </row>
    <row r="7" spans="1:6" x14ac:dyDescent="0.3">
      <c r="A7">
        <v>6</v>
      </c>
      <c r="B7" t="s">
        <v>21</v>
      </c>
      <c r="C7">
        <v>49</v>
      </c>
      <c r="D7" t="s">
        <v>22</v>
      </c>
      <c r="E7" t="s">
        <v>23</v>
      </c>
      <c r="F7">
        <v>42492</v>
      </c>
    </row>
    <row r="8" spans="1:6" x14ac:dyDescent="0.3">
      <c r="A8">
        <v>7</v>
      </c>
      <c r="B8" t="s">
        <v>24</v>
      </c>
      <c r="C8">
        <v>59</v>
      </c>
      <c r="D8" t="s">
        <v>20</v>
      </c>
      <c r="E8" t="s">
        <v>23</v>
      </c>
      <c r="F8">
        <v>41572</v>
      </c>
    </row>
    <row r="9" spans="1:6" x14ac:dyDescent="0.3">
      <c r="A9">
        <v>8</v>
      </c>
      <c r="B9" t="s">
        <v>25</v>
      </c>
      <c r="C9">
        <v>47</v>
      </c>
      <c r="D9" t="s">
        <v>26</v>
      </c>
      <c r="E9" t="s">
        <v>15</v>
      </c>
      <c r="F9">
        <v>111569</v>
      </c>
    </row>
    <row r="10" spans="1:6" x14ac:dyDescent="0.3">
      <c r="A10">
        <v>9</v>
      </c>
      <c r="B10" t="s">
        <v>27</v>
      </c>
      <c r="C10">
        <v>45</v>
      </c>
      <c r="D10" t="s">
        <v>26</v>
      </c>
      <c r="E10" t="s">
        <v>15</v>
      </c>
      <c r="F10">
        <v>97493</v>
      </c>
    </row>
    <row r="11" spans="1:6" x14ac:dyDescent="0.3">
      <c r="A11">
        <v>10</v>
      </c>
      <c r="B11" t="s">
        <v>28</v>
      </c>
      <c r="C11">
        <v>36</v>
      </c>
      <c r="D11" t="s">
        <v>26</v>
      </c>
      <c r="E11" t="s">
        <v>15</v>
      </c>
      <c r="F11">
        <v>100909</v>
      </c>
    </row>
    <row r="12" spans="1:6" x14ac:dyDescent="0.3">
      <c r="A12">
        <v>11</v>
      </c>
      <c r="B12" t="s">
        <v>29</v>
      </c>
      <c r="C12">
        <v>30</v>
      </c>
      <c r="D12" t="s">
        <v>22</v>
      </c>
      <c r="E12" t="s">
        <v>18</v>
      </c>
      <c r="F12">
        <v>104615</v>
      </c>
    </row>
    <row r="13" spans="1:6" x14ac:dyDescent="0.3">
      <c r="A13">
        <v>12</v>
      </c>
      <c r="B13" t="s">
        <v>30</v>
      </c>
      <c r="C13">
        <v>54</v>
      </c>
      <c r="D13" t="s">
        <v>20</v>
      </c>
      <c r="E13" t="s">
        <v>18</v>
      </c>
      <c r="F13">
        <v>55635</v>
      </c>
    </row>
    <row r="14" spans="1:6" x14ac:dyDescent="0.3">
      <c r="A14">
        <v>13</v>
      </c>
      <c r="B14" t="s">
        <v>31</v>
      </c>
      <c r="C14">
        <v>53</v>
      </c>
      <c r="D14" t="s">
        <v>26</v>
      </c>
      <c r="E14" t="s">
        <v>12</v>
      </c>
      <c r="F14">
        <v>42455</v>
      </c>
    </row>
    <row r="15" spans="1:6" x14ac:dyDescent="0.3">
      <c r="A15">
        <v>14</v>
      </c>
      <c r="B15" t="s">
        <v>32</v>
      </c>
      <c r="C15">
        <v>27</v>
      </c>
      <c r="D15" t="s">
        <v>26</v>
      </c>
      <c r="E15" t="s">
        <v>23</v>
      </c>
      <c r="F15">
        <v>101562</v>
      </c>
    </row>
    <row r="16" spans="1:6" x14ac:dyDescent="0.3">
      <c r="A16">
        <v>15</v>
      </c>
      <c r="B16" t="s">
        <v>33</v>
      </c>
      <c r="C16">
        <v>25</v>
      </c>
      <c r="D16" t="s">
        <v>20</v>
      </c>
      <c r="E16" t="s">
        <v>15</v>
      </c>
      <c r="F16">
        <v>45500</v>
      </c>
    </row>
    <row r="17" spans="1:6" x14ac:dyDescent="0.3">
      <c r="A17">
        <v>16</v>
      </c>
      <c r="B17" t="s">
        <v>34</v>
      </c>
      <c r="C17">
        <v>29</v>
      </c>
      <c r="D17" t="s">
        <v>14</v>
      </c>
      <c r="E17" t="s">
        <v>35</v>
      </c>
      <c r="F17">
        <v>59356</v>
      </c>
    </row>
    <row r="18" spans="1:6" x14ac:dyDescent="0.3">
      <c r="A18">
        <v>17</v>
      </c>
      <c r="B18" t="s">
        <v>36</v>
      </c>
      <c r="C18">
        <v>31</v>
      </c>
      <c r="D18" t="s">
        <v>20</v>
      </c>
      <c r="E18" t="s">
        <v>12</v>
      </c>
      <c r="F18">
        <v>43981</v>
      </c>
    </row>
    <row r="19" spans="1:6" x14ac:dyDescent="0.3">
      <c r="A19">
        <v>18</v>
      </c>
      <c r="B19" t="s">
        <v>37</v>
      </c>
      <c r="C19">
        <v>32</v>
      </c>
      <c r="D19" t="s">
        <v>11</v>
      </c>
      <c r="E19" t="s">
        <v>35</v>
      </c>
      <c r="F19">
        <v>112992</v>
      </c>
    </row>
    <row r="20" spans="1:6" x14ac:dyDescent="0.3">
      <c r="A20">
        <v>19</v>
      </c>
      <c r="B20" t="s">
        <v>38</v>
      </c>
      <c r="C20">
        <v>49</v>
      </c>
      <c r="D20" t="s">
        <v>11</v>
      </c>
      <c r="E20" t="s">
        <v>23</v>
      </c>
      <c r="F20">
        <v>43907</v>
      </c>
    </row>
    <row r="21" spans="1:6" x14ac:dyDescent="0.3">
      <c r="A21">
        <v>20</v>
      </c>
      <c r="B21" t="s">
        <v>39</v>
      </c>
      <c r="C21">
        <v>60</v>
      </c>
      <c r="D21" t="s">
        <v>20</v>
      </c>
      <c r="E21" t="s">
        <v>15</v>
      </c>
      <c r="F21">
        <v>65828</v>
      </c>
    </row>
    <row r="22" spans="1:6" x14ac:dyDescent="0.3">
      <c r="A22">
        <v>21</v>
      </c>
      <c r="B22" t="s">
        <v>40</v>
      </c>
      <c r="C22">
        <v>26</v>
      </c>
      <c r="D22" t="s">
        <v>14</v>
      </c>
      <c r="E22" t="s">
        <v>15</v>
      </c>
      <c r="F22">
        <v>87923</v>
      </c>
    </row>
    <row r="23" spans="1:6" x14ac:dyDescent="0.3">
      <c r="A23">
        <v>22</v>
      </c>
      <c r="B23" t="s">
        <v>32</v>
      </c>
      <c r="C23">
        <v>46</v>
      </c>
      <c r="D23" t="s">
        <v>14</v>
      </c>
      <c r="E23" t="s">
        <v>35</v>
      </c>
      <c r="F23">
        <v>50713</v>
      </c>
    </row>
    <row r="24" spans="1:6" x14ac:dyDescent="0.3">
      <c r="A24">
        <v>23</v>
      </c>
      <c r="B24" t="s">
        <v>41</v>
      </c>
      <c r="C24">
        <v>46</v>
      </c>
      <c r="D24" t="s">
        <v>22</v>
      </c>
      <c r="E24" t="s">
        <v>35</v>
      </c>
      <c r="F24">
        <v>109668</v>
      </c>
    </row>
    <row r="25" spans="1:6" x14ac:dyDescent="0.3">
      <c r="A25">
        <v>24</v>
      </c>
      <c r="B25" t="s">
        <v>38</v>
      </c>
      <c r="C25">
        <v>60</v>
      </c>
      <c r="D25" t="s">
        <v>26</v>
      </c>
      <c r="E25" t="s">
        <v>12</v>
      </c>
      <c r="F25">
        <v>67271</v>
      </c>
    </row>
    <row r="26" spans="1:6" x14ac:dyDescent="0.3">
      <c r="A26">
        <v>25</v>
      </c>
      <c r="B26" t="s">
        <v>17</v>
      </c>
      <c r="C26">
        <v>51</v>
      </c>
      <c r="D26" t="s">
        <v>14</v>
      </c>
      <c r="E26" t="s">
        <v>15</v>
      </c>
      <c r="F26">
        <v>110880</v>
      </c>
    </row>
    <row r="27" spans="1:6" x14ac:dyDescent="0.3">
      <c r="A27">
        <v>26</v>
      </c>
      <c r="B27" t="s">
        <v>42</v>
      </c>
      <c r="C27">
        <v>55</v>
      </c>
      <c r="D27" t="s">
        <v>22</v>
      </c>
      <c r="E27" t="s">
        <v>12</v>
      </c>
      <c r="F27">
        <v>112924</v>
      </c>
    </row>
    <row r="28" spans="1:6" x14ac:dyDescent="0.3">
      <c r="A28">
        <v>27</v>
      </c>
      <c r="B28" t="s">
        <v>40</v>
      </c>
      <c r="C28">
        <v>38</v>
      </c>
      <c r="D28" t="s">
        <v>14</v>
      </c>
      <c r="E28" t="s">
        <v>15</v>
      </c>
      <c r="F28">
        <v>40209</v>
      </c>
    </row>
    <row r="29" spans="1:6" x14ac:dyDescent="0.3">
      <c r="A29">
        <v>28</v>
      </c>
      <c r="B29" t="s">
        <v>43</v>
      </c>
      <c r="C29">
        <v>57</v>
      </c>
      <c r="D29" t="s">
        <v>11</v>
      </c>
      <c r="E29" t="s">
        <v>23</v>
      </c>
      <c r="F29">
        <v>116183</v>
      </c>
    </row>
    <row r="30" spans="1:6" x14ac:dyDescent="0.3">
      <c r="A30">
        <v>29</v>
      </c>
      <c r="B30" t="s">
        <v>44</v>
      </c>
      <c r="C30">
        <v>22</v>
      </c>
      <c r="D30" t="s">
        <v>22</v>
      </c>
      <c r="E30" t="s">
        <v>12</v>
      </c>
      <c r="F30">
        <v>45745</v>
      </c>
    </row>
    <row r="31" spans="1:6" x14ac:dyDescent="0.3">
      <c r="A31">
        <v>30</v>
      </c>
      <c r="B31" t="s">
        <v>45</v>
      </c>
      <c r="C31">
        <v>29</v>
      </c>
      <c r="D31" t="s">
        <v>22</v>
      </c>
      <c r="E31" t="s">
        <v>12</v>
      </c>
      <c r="F31">
        <v>89948</v>
      </c>
    </row>
    <row r="32" spans="1:6" x14ac:dyDescent="0.3">
      <c r="A32">
        <v>31</v>
      </c>
      <c r="B32" t="s">
        <v>43</v>
      </c>
      <c r="C32">
        <v>56</v>
      </c>
      <c r="D32" t="s">
        <v>26</v>
      </c>
      <c r="E32" t="s">
        <v>12</v>
      </c>
      <c r="F32">
        <v>111503</v>
      </c>
    </row>
    <row r="33" spans="1:6" x14ac:dyDescent="0.3">
      <c r="A33">
        <v>32</v>
      </c>
      <c r="B33" t="s">
        <v>46</v>
      </c>
      <c r="C33">
        <v>39</v>
      </c>
      <c r="D33" t="s">
        <v>11</v>
      </c>
      <c r="E33" t="s">
        <v>12</v>
      </c>
      <c r="F33">
        <v>109085</v>
      </c>
    </row>
    <row r="34" spans="1:6" x14ac:dyDescent="0.3">
      <c r="A34">
        <v>33</v>
      </c>
      <c r="B34" t="s">
        <v>47</v>
      </c>
      <c r="C34">
        <v>43</v>
      </c>
      <c r="D34" t="s">
        <v>14</v>
      </c>
      <c r="E34" t="s">
        <v>12</v>
      </c>
      <c r="F34">
        <v>103522</v>
      </c>
    </row>
    <row r="35" spans="1:6" x14ac:dyDescent="0.3">
      <c r="A35">
        <v>34</v>
      </c>
      <c r="B35" t="s">
        <v>48</v>
      </c>
      <c r="C35">
        <v>29</v>
      </c>
      <c r="D35" t="s">
        <v>14</v>
      </c>
      <c r="E35" t="s">
        <v>23</v>
      </c>
      <c r="F35">
        <v>76467</v>
      </c>
    </row>
    <row r="36" spans="1:6" x14ac:dyDescent="0.3">
      <c r="A36">
        <v>35</v>
      </c>
      <c r="B36" t="s">
        <v>49</v>
      </c>
      <c r="C36">
        <v>40</v>
      </c>
      <c r="D36" t="s">
        <v>20</v>
      </c>
      <c r="E36" t="s">
        <v>15</v>
      </c>
      <c r="F36">
        <v>69179</v>
      </c>
    </row>
    <row r="37" spans="1:6" x14ac:dyDescent="0.3">
      <c r="A37">
        <v>36</v>
      </c>
      <c r="B37" t="s">
        <v>45</v>
      </c>
      <c r="C37">
        <v>49</v>
      </c>
      <c r="D37" t="s">
        <v>22</v>
      </c>
      <c r="E37" t="s">
        <v>35</v>
      </c>
      <c r="F37">
        <v>61772</v>
      </c>
    </row>
    <row r="38" spans="1:6" x14ac:dyDescent="0.3">
      <c r="A38">
        <v>37</v>
      </c>
      <c r="B38" t="s">
        <v>50</v>
      </c>
      <c r="C38">
        <v>32</v>
      </c>
      <c r="D38" t="s">
        <v>22</v>
      </c>
      <c r="E38" t="s">
        <v>15</v>
      </c>
      <c r="F38">
        <v>76180</v>
      </c>
    </row>
    <row r="39" spans="1:6" x14ac:dyDescent="0.3">
      <c r="A39">
        <v>38</v>
      </c>
      <c r="B39" t="s">
        <v>51</v>
      </c>
      <c r="C39">
        <v>51</v>
      </c>
      <c r="D39" t="s">
        <v>14</v>
      </c>
      <c r="E39" t="s">
        <v>23</v>
      </c>
      <c r="F39">
        <v>66285</v>
      </c>
    </row>
    <row r="40" spans="1:6" x14ac:dyDescent="0.3">
      <c r="A40">
        <v>39</v>
      </c>
      <c r="B40" t="s">
        <v>52</v>
      </c>
      <c r="C40">
        <v>22</v>
      </c>
      <c r="D40" t="s">
        <v>22</v>
      </c>
      <c r="E40" t="s">
        <v>35</v>
      </c>
      <c r="F40">
        <v>69814</v>
      </c>
    </row>
    <row r="41" spans="1:6" x14ac:dyDescent="0.3">
      <c r="A41">
        <v>40</v>
      </c>
      <c r="B41" t="s">
        <v>46</v>
      </c>
      <c r="C41">
        <v>38</v>
      </c>
      <c r="D41" t="s">
        <v>22</v>
      </c>
      <c r="E41" t="s">
        <v>12</v>
      </c>
      <c r="F41">
        <v>86876</v>
      </c>
    </row>
    <row r="42" spans="1:6" x14ac:dyDescent="0.3">
      <c r="A42">
        <v>41</v>
      </c>
      <c r="B42" t="s">
        <v>51</v>
      </c>
      <c r="C42">
        <v>54</v>
      </c>
      <c r="D42" t="s">
        <v>20</v>
      </c>
      <c r="E42" t="s">
        <v>35</v>
      </c>
      <c r="F42">
        <v>52154</v>
      </c>
    </row>
    <row r="43" spans="1:6" x14ac:dyDescent="0.3">
      <c r="A43">
        <v>42</v>
      </c>
      <c r="B43" t="s">
        <v>53</v>
      </c>
      <c r="C43">
        <v>33</v>
      </c>
      <c r="D43" t="s">
        <v>11</v>
      </c>
      <c r="E43" t="s">
        <v>18</v>
      </c>
      <c r="F43">
        <v>119607</v>
      </c>
    </row>
    <row r="44" spans="1:6" x14ac:dyDescent="0.3">
      <c r="A44">
        <v>43</v>
      </c>
      <c r="B44" t="s">
        <v>54</v>
      </c>
      <c r="C44">
        <v>54</v>
      </c>
      <c r="D44" t="s">
        <v>22</v>
      </c>
      <c r="E44" t="s">
        <v>15</v>
      </c>
      <c r="F44">
        <v>74321</v>
      </c>
    </row>
    <row r="45" spans="1:6" x14ac:dyDescent="0.3">
      <c r="A45">
        <v>44</v>
      </c>
      <c r="B45" t="s">
        <v>55</v>
      </c>
      <c r="C45">
        <v>28</v>
      </c>
      <c r="D45" t="s">
        <v>26</v>
      </c>
      <c r="E45" t="s">
        <v>15</v>
      </c>
      <c r="F45">
        <v>94929</v>
      </c>
    </row>
    <row r="46" spans="1:6" x14ac:dyDescent="0.3">
      <c r="A46">
        <v>45</v>
      </c>
      <c r="B46" t="s">
        <v>45</v>
      </c>
      <c r="C46">
        <v>41</v>
      </c>
      <c r="D46" t="s">
        <v>26</v>
      </c>
      <c r="E46" t="s">
        <v>12</v>
      </c>
      <c r="F46">
        <v>76441</v>
      </c>
    </row>
    <row r="47" spans="1:6" x14ac:dyDescent="0.3">
      <c r="A47">
        <v>46</v>
      </c>
      <c r="B47" t="s">
        <v>56</v>
      </c>
      <c r="C47">
        <v>54</v>
      </c>
      <c r="D47" t="s">
        <v>20</v>
      </c>
      <c r="E47" t="s">
        <v>12</v>
      </c>
      <c r="F47">
        <v>44508</v>
      </c>
    </row>
    <row r="48" spans="1:6" x14ac:dyDescent="0.3">
      <c r="A48">
        <v>47</v>
      </c>
      <c r="B48" t="s">
        <v>49</v>
      </c>
      <c r="C48">
        <v>60</v>
      </c>
      <c r="D48" t="s">
        <v>22</v>
      </c>
      <c r="E48" t="s">
        <v>15</v>
      </c>
      <c r="F48">
        <v>36220</v>
      </c>
    </row>
    <row r="49" spans="1:6" x14ac:dyDescent="0.3">
      <c r="A49">
        <v>48</v>
      </c>
      <c r="B49" t="s">
        <v>57</v>
      </c>
      <c r="C49">
        <v>34</v>
      </c>
      <c r="D49" t="s">
        <v>11</v>
      </c>
      <c r="E49" t="s">
        <v>18</v>
      </c>
      <c r="F49">
        <v>95068</v>
      </c>
    </row>
    <row r="50" spans="1:6" x14ac:dyDescent="0.3">
      <c r="A50">
        <v>49</v>
      </c>
      <c r="B50" t="s">
        <v>58</v>
      </c>
      <c r="C50">
        <v>31</v>
      </c>
      <c r="D50" t="s">
        <v>22</v>
      </c>
      <c r="E50" t="s">
        <v>23</v>
      </c>
      <c r="F50">
        <v>116416</v>
      </c>
    </row>
    <row r="51" spans="1:6" x14ac:dyDescent="0.3">
      <c r="A51">
        <v>50</v>
      </c>
      <c r="B51" t="s">
        <v>59</v>
      </c>
      <c r="C51">
        <v>45</v>
      </c>
      <c r="D51" t="s">
        <v>20</v>
      </c>
      <c r="E51" t="s">
        <v>35</v>
      </c>
      <c r="F51">
        <v>108792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DCC9-26A9-4081-B914-D8F969F6721B}">
  <dimension ref="A1:E51"/>
  <sheetViews>
    <sheetView workbookViewId="0">
      <selection activeCell="D9" sqref="D9"/>
    </sheetView>
  </sheetViews>
  <sheetFormatPr defaultRowHeight="14.4" x14ac:dyDescent="0.3"/>
  <cols>
    <col min="1" max="1" width="12.109375" customWidth="1"/>
    <col min="2" max="2" width="16.5546875" customWidth="1"/>
    <col min="3" max="3" width="12.33203125" customWidth="1"/>
    <col min="5" max="5" width="60.109375" customWidth="1"/>
  </cols>
  <sheetData>
    <row r="1" spans="1:5" x14ac:dyDescent="0.3">
      <c r="A1" t="s">
        <v>2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3">
      <c r="A2">
        <v>1</v>
      </c>
      <c r="B2" t="s">
        <v>64</v>
      </c>
      <c r="C2" t="s">
        <v>65</v>
      </c>
      <c r="D2">
        <v>35</v>
      </c>
      <c r="E2" t="s">
        <v>66</v>
      </c>
    </row>
    <row r="3" spans="1:5" x14ac:dyDescent="0.3">
      <c r="A3">
        <v>2</v>
      </c>
      <c r="B3" t="s">
        <v>67</v>
      </c>
      <c r="C3" t="s">
        <v>68</v>
      </c>
      <c r="D3">
        <v>144.75</v>
      </c>
      <c r="E3" t="s">
        <v>69</v>
      </c>
    </row>
    <row r="4" spans="1:5" x14ac:dyDescent="0.3">
      <c r="A4">
        <v>3</v>
      </c>
      <c r="B4" t="s">
        <v>70</v>
      </c>
      <c r="C4" t="s">
        <v>71</v>
      </c>
      <c r="D4">
        <v>47.17</v>
      </c>
      <c r="E4" t="s">
        <v>72</v>
      </c>
    </row>
    <row r="5" spans="1:5" x14ac:dyDescent="0.3">
      <c r="A5">
        <v>4</v>
      </c>
      <c r="B5" t="s">
        <v>70</v>
      </c>
      <c r="C5" t="s">
        <v>71</v>
      </c>
      <c r="D5">
        <v>25.18</v>
      </c>
      <c r="E5" t="s">
        <v>73</v>
      </c>
    </row>
    <row r="6" spans="1:5" x14ac:dyDescent="0.3">
      <c r="A6">
        <v>5</v>
      </c>
      <c r="B6" t="s">
        <v>64</v>
      </c>
      <c r="C6" t="s">
        <v>71</v>
      </c>
      <c r="D6">
        <v>70.84</v>
      </c>
      <c r="E6" t="s">
        <v>74</v>
      </c>
    </row>
    <row r="7" spans="1:5" x14ac:dyDescent="0.3">
      <c r="A7">
        <v>6</v>
      </c>
      <c r="B7" t="s">
        <v>75</v>
      </c>
      <c r="C7" t="s">
        <v>71</v>
      </c>
      <c r="D7">
        <v>112</v>
      </c>
      <c r="E7" t="s">
        <v>76</v>
      </c>
    </row>
    <row r="8" spans="1:5" x14ac:dyDescent="0.3">
      <c r="A8">
        <v>7</v>
      </c>
      <c r="B8" t="s">
        <v>75</v>
      </c>
      <c r="C8" t="s">
        <v>65</v>
      </c>
      <c r="D8">
        <v>53.91</v>
      </c>
      <c r="E8" t="s">
        <v>77</v>
      </c>
    </row>
    <row r="9" spans="1:5" x14ac:dyDescent="0.3">
      <c r="A9">
        <v>8</v>
      </c>
      <c r="B9" t="s">
        <v>78</v>
      </c>
      <c r="C9" t="s">
        <v>65</v>
      </c>
      <c r="D9">
        <v>94.87</v>
      </c>
      <c r="E9" t="s">
        <v>73</v>
      </c>
    </row>
    <row r="10" spans="1:5" x14ac:dyDescent="0.3">
      <c r="A10">
        <v>9</v>
      </c>
      <c r="B10" t="s">
        <v>79</v>
      </c>
      <c r="C10" t="s">
        <v>65</v>
      </c>
      <c r="D10">
        <v>81.599999999999994</v>
      </c>
      <c r="E10" t="s">
        <v>80</v>
      </c>
    </row>
    <row r="11" spans="1:5" x14ac:dyDescent="0.3">
      <c r="A11">
        <v>10</v>
      </c>
      <c r="B11" t="s">
        <v>75</v>
      </c>
      <c r="C11" t="s">
        <v>71</v>
      </c>
      <c r="D11">
        <v>63.93</v>
      </c>
      <c r="E11" t="s">
        <v>66</v>
      </c>
    </row>
    <row r="12" spans="1:5" x14ac:dyDescent="0.3">
      <c r="A12">
        <v>11</v>
      </c>
      <c r="B12" t="s">
        <v>81</v>
      </c>
      <c r="C12" t="s">
        <v>71</v>
      </c>
      <c r="D12">
        <v>90.72</v>
      </c>
      <c r="E12" t="s">
        <v>69</v>
      </c>
    </row>
    <row r="13" spans="1:5" x14ac:dyDescent="0.3">
      <c r="A13">
        <v>12</v>
      </c>
      <c r="B13" t="s">
        <v>82</v>
      </c>
      <c r="C13" t="s">
        <v>68</v>
      </c>
      <c r="D13">
        <v>45.66</v>
      </c>
      <c r="E13" t="s">
        <v>80</v>
      </c>
    </row>
    <row r="14" spans="1:5" x14ac:dyDescent="0.3">
      <c r="A14">
        <v>13</v>
      </c>
      <c r="B14" t="s">
        <v>64</v>
      </c>
      <c r="C14" t="s">
        <v>83</v>
      </c>
      <c r="D14">
        <v>109.23</v>
      </c>
      <c r="E14" t="s">
        <v>84</v>
      </c>
    </row>
    <row r="15" spans="1:5" x14ac:dyDescent="0.3">
      <c r="A15">
        <v>14</v>
      </c>
      <c r="B15" t="s">
        <v>82</v>
      </c>
      <c r="C15" t="s">
        <v>65</v>
      </c>
      <c r="D15">
        <v>10.24</v>
      </c>
      <c r="E15" t="s">
        <v>76</v>
      </c>
    </row>
    <row r="16" spans="1:5" x14ac:dyDescent="0.3">
      <c r="A16">
        <v>15</v>
      </c>
      <c r="B16" t="s">
        <v>67</v>
      </c>
      <c r="C16" t="s">
        <v>71</v>
      </c>
      <c r="D16">
        <v>139.58000000000001</v>
      </c>
      <c r="E16" t="s">
        <v>69</v>
      </c>
    </row>
    <row r="17" spans="1:5" x14ac:dyDescent="0.3">
      <c r="A17">
        <v>16</v>
      </c>
      <c r="B17" t="s">
        <v>75</v>
      </c>
      <c r="C17" t="s">
        <v>71</v>
      </c>
      <c r="D17">
        <v>85.38</v>
      </c>
      <c r="E17" t="s">
        <v>84</v>
      </c>
    </row>
    <row r="18" spans="1:5" x14ac:dyDescent="0.3">
      <c r="A18">
        <v>17</v>
      </c>
      <c r="B18" t="s">
        <v>70</v>
      </c>
      <c r="C18" t="s">
        <v>71</v>
      </c>
      <c r="D18">
        <v>110.72</v>
      </c>
      <c r="E18" t="s">
        <v>73</v>
      </c>
    </row>
    <row r="19" spans="1:5" x14ac:dyDescent="0.3">
      <c r="A19">
        <v>18</v>
      </c>
      <c r="B19" t="s">
        <v>82</v>
      </c>
      <c r="C19" t="s">
        <v>71</v>
      </c>
      <c r="D19">
        <v>113.87</v>
      </c>
      <c r="E19" t="s">
        <v>66</v>
      </c>
    </row>
    <row r="20" spans="1:5" x14ac:dyDescent="0.3">
      <c r="A20">
        <v>19</v>
      </c>
      <c r="B20" t="s">
        <v>64</v>
      </c>
      <c r="C20" t="s">
        <v>71</v>
      </c>
      <c r="D20">
        <v>103.89</v>
      </c>
      <c r="E20" t="s">
        <v>73</v>
      </c>
    </row>
    <row r="21" spans="1:5" x14ac:dyDescent="0.3">
      <c r="A21">
        <v>20</v>
      </c>
      <c r="B21" t="s">
        <v>79</v>
      </c>
      <c r="C21" t="s">
        <v>65</v>
      </c>
      <c r="D21">
        <v>60.99</v>
      </c>
      <c r="E21" t="s">
        <v>84</v>
      </c>
    </row>
    <row r="22" spans="1:5" x14ac:dyDescent="0.3">
      <c r="A22">
        <v>21</v>
      </c>
      <c r="B22" t="s">
        <v>79</v>
      </c>
      <c r="C22" t="s">
        <v>83</v>
      </c>
      <c r="D22">
        <v>19.8</v>
      </c>
      <c r="E22" t="s">
        <v>80</v>
      </c>
    </row>
    <row r="23" spans="1:5" x14ac:dyDescent="0.3">
      <c r="A23">
        <v>22</v>
      </c>
      <c r="B23" t="s">
        <v>79</v>
      </c>
      <c r="C23" t="s">
        <v>68</v>
      </c>
      <c r="D23">
        <v>102.99</v>
      </c>
      <c r="E23" t="s">
        <v>73</v>
      </c>
    </row>
    <row r="24" spans="1:5" x14ac:dyDescent="0.3">
      <c r="A24">
        <v>23</v>
      </c>
      <c r="B24" t="s">
        <v>85</v>
      </c>
      <c r="C24" t="s">
        <v>71</v>
      </c>
      <c r="D24">
        <v>56.23</v>
      </c>
      <c r="E24" t="s">
        <v>69</v>
      </c>
    </row>
    <row r="25" spans="1:5" x14ac:dyDescent="0.3">
      <c r="A25">
        <v>24</v>
      </c>
      <c r="B25" t="s">
        <v>70</v>
      </c>
      <c r="C25" t="s">
        <v>71</v>
      </c>
      <c r="D25">
        <v>53.95</v>
      </c>
      <c r="E25" t="s">
        <v>77</v>
      </c>
    </row>
    <row r="26" spans="1:5" x14ac:dyDescent="0.3">
      <c r="A26">
        <v>25</v>
      </c>
      <c r="B26" t="s">
        <v>82</v>
      </c>
      <c r="C26" t="s">
        <v>71</v>
      </c>
      <c r="D26">
        <v>128.72</v>
      </c>
      <c r="E26" t="s">
        <v>77</v>
      </c>
    </row>
    <row r="27" spans="1:5" x14ac:dyDescent="0.3">
      <c r="A27">
        <v>26</v>
      </c>
      <c r="B27" t="s">
        <v>81</v>
      </c>
      <c r="C27" t="s">
        <v>71</v>
      </c>
      <c r="D27">
        <v>110.77</v>
      </c>
      <c r="E27" t="s">
        <v>66</v>
      </c>
    </row>
    <row r="28" spans="1:5" x14ac:dyDescent="0.3">
      <c r="A28">
        <v>27</v>
      </c>
      <c r="B28" t="s">
        <v>70</v>
      </c>
      <c r="C28" t="s">
        <v>68</v>
      </c>
      <c r="D28">
        <v>52.05</v>
      </c>
      <c r="E28" t="s">
        <v>84</v>
      </c>
    </row>
    <row r="29" spans="1:5" x14ac:dyDescent="0.3">
      <c r="A29">
        <v>28</v>
      </c>
      <c r="B29" t="s">
        <v>82</v>
      </c>
      <c r="C29" t="s">
        <v>71</v>
      </c>
      <c r="D29">
        <v>53.3</v>
      </c>
      <c r="E29" t="s">
        <v>66</v>
      </c>
    </row>
    <row r="30" spans="1:5" x14ac:dyDescent="0.3">
      <c r="A30">
        <v>29</v>
      </c>
      <c r="B30" t="s">
        <v>70</v>
      </c>
      <c r="C30" t="s">
        <v>65</v>
      </c>
      <c r="D30">
        <v>67.180000000000007</v>
      </c>
      <c r="E30" t="s">
        <v>86</v>
      </c>
    </row>
    <row r="31" spans="1:5" x14ac:dyDescent="0.3">
      <c r="A31">
        <v>30</v>
      </c>
      <c r="B31" t="s">
        <v>87</v>
      </c>
      <c r="C31" t="s">
        <v>71</v>
      </c>
      <c r="D31">
        <v>66.34</v>
      </c>
      <c r="E31" t="s">
        <v>72</v>
      </c>
    </row>
    <row r="32" spans="1:5" x14ac:dyDescent="0.3">
      <c r="A32">
        <v>31</v>
      </c>
      <c r="B32" t="s">
        <v>64</v>
      </c>
      <c r="C32" t="s">
        <v>71</v>
      </c>
      <c r="D32">
        <v>51.39</v>
      </c>
      <c r="E32" t="s">
        <v>69</v>
      </c>
    </row>
    <row r="33" spans="1:5" x14ac:dyDescent="0.3">
      <c r="A33">
        <v>32</v>
      </c>
      <c r="B33" t="s">
        <v>75</v>
      </c>
      <c r="C33" t="s">
        <v>65</v>
      </c>
      <c r="D33">
        <v>27.82</v>
      </c>
      <c r="E33" t="s">
        <v>80</v>
      </c>
    </row>
    <row r="34" spans="1:5" x14ac:dyDescent="0.3">
      <c r="A34">
        <v>33</v>
      </c>
      <c r="B34" t="s">
        <v>67</v>
      </c>
      <c r="C34" t="s">
        <v>71</v>
      </c>
      <c r="D34">
        <v>68.86</v>
      </c>
      <c r="E34" t="s">
        <v>76</v>
      </c>
    </row>
    <row r="35" spans="1:5" x14ac:dyDescent="0.3">
      <c r="A35">
        <v>34</v>
      </c>
      <c r="B35" t="s">
        <v>87</v>
      </c>
      <c r="C35" t="s">
        <v>68</v>
      </c>
      <c r="D35">
        <v>141.65</v>
      </c>
      <c r="E35" t="s">
        <v>84</v>
      </c>
    </row>
    <row r="36" spans="1:5" x14ac:dyDescent="0.3">
      <c r="A36">
        <v>35</v>
      </c>
      <c r="B36" t="s">
        <v>70</v>
      </c>
      <c r="C36" t="s">
        <v>68</v>
      </c>
      <c r="D36">
        <v>104.82</v>
      </c>
      <c r="E36" t="s">
        <v>76</v>
      </c>
    </row>
    <row r="37" spans="1:5" x14ac:dyDescent="0.3">
      <c r="A37">
        <v>36</v>
      </c>
      <c r="B37" t="s">
        <v>67</v>
      </c>
      <c r="C37" t="s">
        <v>71</v>
      </c>
      <c r="D37">
        <v>136.38999999999999</v>
      </c>
      <c r="E37" t="s">
        <v>73</v>
      </c>
    </row>
    <row r="38" spans="1:5" x14ac:dyDescent="0.3">
      <c r="A38">
        <v>37</v>
      </c>
      <c r="B38" t="s">
        <v>81</v>
      </c>
      <c r="C38" t="s">
        <v>65</v>
      </c>
      <c r="D38">
        <v>96.17</v>
      </c>
      <c r="E38" t="s">
        <v>86</v>
      </c>
    </row>
    <row r="39" spans="1:5" x14ac:dyDescent="0.3">
      <c r="A39">
        <v>38</v>
      </c>
      <c r="B39" t="s">
        <v>82</v>
      </c>
      <c r="C39" t="s">
        <v>65</v>
      </c>
      <c r="D39">
        <v>52.13</v>
      </c>
      <c r="E39" t="s">
        <v>72</v>
      </c>
    </row>
    <row r="40" spans="1:5" x14ac:dyDescent="0.3">
      <c r="A40">
        <v>39</v>
      </c>
      <c r="B40" t="s">
        <v>70</v>
      </c>
      <c r="C40" t="s">
        <v>65</v>
      </c>
      <c r="D40">
        <v>86.71</v>
      </c>
      <c r="E40" t="s">
        <v>86</v>
      </c>
    </row>
    <row r="41" spans="1:5" x14ac:dyDescent="0.3">
      <c r="A41">
        <v>40</v>
      </c>
      <c r="B41" t="s">
        <v>81</v>
      </c>
      <c r="C41" t="s">
        <v>68</v>
      </c>
      <c r="D41">
        <v>10.06</v>
      </c>
      <c r="E41" t="s">
        <v>76</v>
      </c>
    </row>
    <row r="42" spans="1:5" x14ac:dyDescent="0.3">
      <c r="A42">
        <v>41</v>
      </c>
      <c r="B42" t="s">
        <v>85</v>
      </c>
      <c r="C42" t="s">
        <v>71</v>
      </c>
      <c r="D42">
        <v>50.17</v>
      </c>
      <c r="E42" t="s">
        <v>73</v>
      </c>
    </row>
    <row r="43" spans="1:5" x14ac:dyDescent="0.3">
      <c r="A43">
        <v>42</v>
      </c>
      <c r="B43" t="s">
        <v>87</v>
      </c>
      <c r="C43" t="s">
        <v>71</v>
      </c>
      <c r="D43">
        <v>70.180000000000007</v>
      </c>
      <c r="E43" t="s">
        <v>77</v>
      </c>
    </row>
    <row r="44" spans="1:5" x14ac:dyDescent="0.3">
      <c r="A44">
        <v>43</v>
      </c>
      <c r="B44" t="s">
        <v>67</v>
      </c>
      <c r="C44" t="s">
        <v>68</v>
      </c>
      <c r="D44">
        <v>91.2</v>
      </c>
      <c r="E44" t="s">
        <v>72</v>
      </c>
    </row>
    <row r="45" spans="1:5" x14ac:dyDescent="0.3">
      <c r="A45">
        <v>44</v>
      </c>
      <c r="B45" t="s">
        <v>67</v>
      </c>
      <c r="C45" t="s">
        <v>83</v>
      </c>
      <c r="D45">
        <v>101.66</v>
      </c>
      <c r="E45" t="s">
        <v>76</v>
      </c>
    </row>
    <row r="46" spans="1:5" x14ac:dyDescent="0.3">
      <c r="A46">
        <v>45</v>
      </c>
      <c r="B46" t="s">
        <v>75</v>
      </c>
      <c r="C46" t="s">
        <v>68</v>
      </c>
      <c r="D46">
        <v>75.099999999999994</v>
      </c>
      <c r="E46" t="s">
        <v>72</v>
      </c>
    </row>
    <row r="47" spans="1:5" x14ac:dyDescent="0.3">
      <c r="A47">
        <v>46</v>
      </c>
      <c r="B47" t="s">
        <v>64</v>
      </c>
      <c r="C47" t="s">
        <v>71</v>
      </c>
      <c r="D47">
        <v>71.900000000000006</v>
      </c>
      <c r="E47" t="s">
        <v>76</v>
      </c>
    </row>
    <row r="48" spans="1:5" x14ac:dyDescent="0.3">
      <c r="A48">
        <v>47</v>
      </c>
      <c r="B48" t="s">
        <v>85</v>
      </c>
      <c r="C48" t="s">
        <v>83</v>
      </c>
      <c r="D48">
        <v>39.92</v>
      </c>
      <c r="E48" t="s">
        <v>77</v>
      </c>
    </row>
    <row r="49" spans="1:5" x14ac:dyDescent="0.3">
      <c r="A49">
        <v>48</v>
      </c>
      <c r="B49" t="s">
        <v>75</v>
      </c>
      <c r="C49" t="s">
        <v>71</v>
      </c>
      <c r="D49">
        <v>76.25</v>
      </c>
      <c r="E49" t="s">
        <v>84</v>
      </c>
    </row>
    <row r="50" spans="1:5" x14ac:dyDescent="0.3">
      <c r="A50">
        <v>49</v>
      </c>
      <c r="B50" t="s">
        <v>85</v>
      </c>
      <c r="C50" t="s">
        <v>65</v>
      </c>
      <c r="D50">
        <v>136.16999999999999</v>
      </c>
      <c r="E50" t="s">
        <v>80</v>
      </c>
    </row>
    <row r="51" spans="1:5" x14ac:dyDescent="0.3">
      <c r="A51">
        <v>50</v>
      </c>
      <c r="B51" t="s">
        <v>79</v>
      </c>
      <c r="C51" t="s">
        <v>71</v>
      </c>
      <c r="D51">
        <v>121.44</v>
      </c>
      <c r="E51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Sales_dataset kev</vt:lpstr>
      <vt:lpstr>Job&amp;Salary</vt:lpstr>
      <vt:lpstr>customer dataset</vt:lpstr>
      <vt:lpstr>product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PHARMKEV</dc:creator>
  <cp:lastModifiedBy>Kelvin Onyeagba</cp:lastModifiedBy>
  <dcterms:created xsi:type="dcterms:W3CDTF">2025-02-08T04:43:46Z</dcterms:created>
  <dcterms:modified xsi:type="dcterms:W3CDTF">2025-02-08T10:29:00Z</dcterms:modified>
</cp:coreProperties>
</file>