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hass\Documents\Excel Assignments\Excel Homework\"/>
    </mc:Choice>
  </mc:AlternateContent>
  <xr:revisionPtr revIDLastSave="0" documentId="13_ncr:1_{03686C81-DBC4-4224-9BCC-EC922615A28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 Goal Analysis - Bonus" sheetId="5" r:id="rId2"/>
    <sheet name="Launch Date Pivot and Chart" sheetId="4" r:id="rId3"/>
    <sheet name="Category Pivot and Chart" sheetId="2" r:id="rId4"/>
    <sheet name="Sub-Category Pivot and Chart" sheetId="3" r:id="rId5"/>
  </sheets>
  <definedNames>
    <definedName name="_xlnm._FilterDatabase" localSheetId="0" hidden="1">Sheet1!$A$1:$T$4115</definedName>
    <definedName name="goal">Sheet1!$D$1:$D$4115</definedName>
    <definedName name="pledge">Sheet1!$E$1:$E$4115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5" l="1"/>
  <c r="C12" i="5"/>
  <c r="D11" i="5"/>
  <c r="C11" i="5"/>
  <c r="D10" i="5"/>
  <c r="C10" i="5"/>
  <c r="D9" i="5"/>
  <c r="C9" i="5"/>
  <c r="B12" i="5"/>
  <c r="B11" i="5"/>
  <c r="E11" i="5" s="1"/>
  <c r="F11" i="5" s="1"/>
  <c r="B10" i="5"/>
  <c r="E10" i="5" s="1"/>
  <c r="B9" i="5"/>
  <c r="D8" i="5"/>
  <c r="C8" i="5"/>
  <c r="B8" i="5"/>
  <c r="D7" i="5"/>
  <c r="C7" i="5"/>
  <c r="B7" i="5"/>
  <c r="D13" i="5"/>
  <c r="C13" i="5"/>
  <c r="B13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E8" i="5" l="1"/>
  <c r="G8" i="5" s="1"/>
  <c r="E13" i="5"/>
  <c r="F13" i="5" s="1"/>
  <c r="H10" i="5"/>
  <c r="E9" i="5"/>
  <c r="G9" i="5" s="1"/>
  <c r="G11" i="5"/>
  <c r="G10" i="5"/>
  <c r="H11" i="5"/>
  <c r="F10" i="5"/>
  <c r="E2" i="5"/>
  <c r="H2" i="5" s="1"/>
  <c r="E7" i="5"/>
  <c r="G7" i="5" s="1"/>
  <c r="E6" i="5"/>
  <c r="G6" i="5" s="1"/>
  <c r="E12" i="5"/>
  <c r="F12" i="5" s="1"/>
  <c r="E5" i="5"/>
  <c r="H5" i="5" s="1"/>
  <c r="E4" i="5"/>
  <c r="G4" i="5" s="1"/>
  <c r="E3" i="5"/>
  <c r="F3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8" i="5" l="1"/>
  <c r="F5" i="5"/>
  <c r="F7" i="5"/>
  <c r="H13" i="5"/>
  <c r="H8" i="5"/>
  <c r="G13" i="5"/>
  <c r="F9" i="5"/>
  <c r="H9" i="5"/>
  <c r="F4" i="5"/>
  <c r="H4" i="5"/>
  <c r="H12" i="5"/>
  <c r="F2" i="5"/>
  <c r="H7" i="5"/>
  <c r="G12" i="5"/>
  <c r="F6" i="5"/>
  <c r="H3" i="5"/>
  <c r="G3" i="5"/>
  <c r="G2" i="5"/>
  <c r="G5" i="5"/>
  <c r="H6" i="5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<sst xmlns="http://schemas.openxmlformats.org/spreadsheetml/2006/main" count="33048" uniqueCount="8400">
  <si>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</si>
  <si>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</si>
  <si>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</si>
  <si>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</si>
  <si>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</si>
  <si>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</si>
  <si>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</si>
  <si>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</si>
  <si>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</si>
  <si>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</si>
  <si>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</si>
  <si>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</si>
  <si>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</si>
  <si>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</si>
  <si>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</si>
  <si>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</si>
  <si>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</si>
  <si>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</si>
  <si>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</si>
  <si>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</si>
  <si>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</si>
  <si>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</si>
  <si>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</si>
  <si>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</si>
  <si>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</si>
  <si>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</si>
  <si>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</si>
  <si>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</si>
  <si>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</si>
  <si>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</si>
  <si>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</si>
  <si>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</si>
  <si>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</si>
  <si>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</si>
  <si>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</si>
  <si>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</si>
  <si>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</si>
  <si>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</si>
  <si>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</si>
  <si>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</si>
  <si>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</si>
  <si>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</si>
  <si>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</si>
  <si>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</si>
  <si>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</si>
  <si>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</si>
  <si>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</si>
  <si>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</si>
  <si>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</si>
  <si>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</si>
  <si>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</si>
  <si>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</si>
  <si>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</si>
  <si>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</si>
  <si>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</si>
  <si>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</si>
  <si>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</si>
  <si>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</si>
  <si>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</si>
  <si>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</si>
  <si>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</si>
  <si>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</si>
  <si>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</si>
  <si>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</si>
  <si>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</si>
  <si>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</si>
  <si>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</si>
  <si>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</si>
  <si>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</si>
  <si>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</si>
  <si>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</si>
  <si>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</si>
  <si>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</si>
  <si>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</si>
  <si>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</si>
  <si>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</si>
  <si>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</si>
  <si>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</si>
  <si>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</si>
  <si>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</si>
  <si>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</si>
  <si>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</si>
  <si>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</si>
  <si>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</si>
  <si>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</si>
  <si>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</si>
  <si>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</si>
  <si>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</si>
  <si>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</si>
  <si>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</si>
  <si>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</si>
  <si>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</si>
  <si>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</si>
  <si>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</si>
  <si>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</si>
  <si>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</si>
  <si>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</si>
  <si>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</si>
  <si>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</si>
  <si>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</si>
  <si>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</si>
  <si>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</si>
  <si>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</si>
  <si>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</si>
  <si>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</si>
  <si>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</si>
  <si>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</si>
  <si>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</si>
  <si>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</si>
  <si>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</si>
  <si>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</si>
  <si>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</si>
  <si>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</si>
  <si>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</si>
  <si>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</si>
  <si>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</si>
  <si>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</si>
  <si>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</si>
  <si>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</si>
  <si>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</si>
  <si>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</si>
  <si>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</si>
  <si>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</si>
  <si>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</si>
  <si>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</si>
  <si>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</si>
  <si>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</si>
  <si>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</si>
  <si>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</si>
  <si>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</si>
  <si>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</si>
  <si>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</si>
  <si>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</si>
  <si>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</si>
  <si>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</si>
  <si>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</si>
  <si>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</si>
  <si>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</si>
  <si>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</si>
  <si>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</si>
  <si>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</si>
  <si>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</si>
  <si>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</si>
  <si>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</si>
  <si>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</si>
  <si>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</si>
  <si>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</si>
  <si>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</si>
  <si>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</si>
  <si>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</si>
  <si>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</si>
  <si>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</si>
  <si>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</si>
  <si>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</si>
  <si>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</si>
  <si>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</si>
  <si>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</si>
  <si>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</si>
  <si>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</si>
  <si>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</si>
  <si>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</si>
  <si>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</si>
  <si>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</si>
  <si>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</si>
  <si>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</si>
  <si>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</si>
  <si>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</si>
  <si>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</si>
  <si>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</si>
  <si>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</si>
  <si>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</si>
  <si>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</si>
  <si>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</si>
  <si>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</si>
  <si>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</si>
  <si>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</si>
  <si>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</si>
  <si>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</si>
  <si>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</si>
  <si>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</si>
  <si>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</si>
  <si>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</si>
  <si>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</si>
  <si>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</si>
  <si>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</si>
  <si>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</si>
  <si>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</si>
  <si>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</si>
  <si>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</si>
  <si>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</si>
  <si>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</si>
  <si>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</si>
  <si>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</si>
  <si>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</si>
  <si>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</si>
  <si>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</si>
  <si>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</si>
  <si>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</si>
  <si>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</si>
  <si>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</si>
  <si>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</si>
  <si>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</si>
  <si>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</si>
  <si>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</si>
  <si>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</si>
  <si>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</si>
  <si>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</si>
  <si>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</si>
  <si>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</si>
  <si>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</si>
  <si>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</si>
  <si>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</si>
  <si>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</si>
  <si>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</si>
  <si>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</si>
  <si>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</si>
  <si>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</si>
  <si>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</si>
  <si>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</si>
  <si>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</si>
  <si>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</si>
  <si>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</si>
  <si>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</si>
  <si>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</si>
  <si>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</si>
  <si>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</si>
  <si>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</si>
  <si>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</si>
  <si>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</si>
  <si>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</si>
  <si>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</si>
  <si>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</si>
  <si>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</si>
  <si>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</si>
  <si>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</si>
  <si>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</si>
  <si>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</si>
  <si>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</si>
  <si>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</si>
  <si>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</si>
  <si>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</si>
  <si>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</si>
  <si>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</si>
  <si>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</si>
  <si>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</si>
  <si>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</si>
  <si>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</si>
  <si>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</si>
  <si>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</si>
  <si>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</si>
  <si>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</si>
  <si>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</si>
  <si>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</si>
  <si>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</si>
  <si>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</si>
  <si>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</si>
  <si>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</si>
  <si>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</si>
  <si>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</si>
  <si>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</si>
  <si>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</si>
  <si>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</si>
  <si>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</si>
  <si>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</si>
  <si>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</si>
  <si>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</si>
  <si>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</si>
  <si>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</si>
  <si>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</si>
  <si>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</si>
  <si>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</si>
  <si>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</si>
  <si>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</si>
  <si>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</si>
  <si>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</si>
  <si>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</si>
  <si>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</si>
  <si>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</si>
  <si>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</si>
  <si>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</si>
  <si>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</si>
  <si>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</si>
  <si>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</si>
  <si>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</si>
  <si>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</si>
  <si>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</si>
  <si>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</si>
  <si>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</si>
  <si>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</si>
  <si>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</si>
  <si>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</si>
  <si>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</si>
  <si>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</si>
  <si>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</si>
  <si>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</si>
  <si>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</si>
  <si>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</si>
  <si>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</si>
  <si>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</si>
  <si>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</si>
  <si>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</si>
  <si>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</si>
  <si>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</si>
  <si>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</si>
  <si>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</si>
  <si>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</si>
  <si>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</si>
  <si>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</si>
  <si>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</si>
  <si>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</si>
  <si>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</si>
  <si>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</si>
  <si>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</si>
  <si>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</si>
  <si>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</si>
  <si>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</si>
  <si>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</si>
  <si>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</si>
  <si>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</si>
  <si>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</si>
  <si>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</si>
  <si>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</si>
  <si>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</si>
  <si>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</si>
  <si>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</si>
  <si>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</si>
  <si>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</si>
  <si>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</si>
  <si>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</si>
  <si>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</si>
  <si>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</si>
  <si>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</si>
  <si>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</si>
  <si>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</si>
  <si>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</si>
  <si>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</si>
  <si>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</si>
  <si>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</si>
  <si>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</si>
  <si>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</si>
  <si>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</si>
  <si>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</si>
  <si>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</si>
  <si>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</si>
  <si>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</si>
  <si>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</si>
  <si>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</si>
  <si>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</si>
  <si>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</si>
  <si>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</si>
  <si>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</si>
  <si>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</si>
  <si>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</si>
  <si>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</si>
  <si>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</si>
  <si>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</si>
  <si>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</si>
  <si>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</si>
  <si>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</si>
  <si>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</si>
  <si>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</si>
  <si>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</si>
  <si>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</si>
  <si>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</si>
  <si>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</si>
  <si>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</si>
  <si>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</si>
  <si>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</si>
  <si>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</si>
  <si>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</si>
  <si>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</si>
  <si>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</si>
  <si>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</si>
  <si>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</si>
  <si>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</si>
  <si>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</si>
  <si>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</si>
  <si>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</si>
  <si>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</si>
  <si>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</si>
  <si>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</si>
  <si>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</si>
  <si>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</si>
  <si>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</si>
  <si>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</si>
  <si>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</si>
  <si>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</si>
  <si>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</si>
  <si>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</si>
  <si>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</si>
  <si>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</si>
  <si>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</si>
  <si>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</si>
  <si>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</si>
  <si>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</si>
  <si>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</si>
  <si>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</si>
  <si>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</si>
  <si>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</si>
  <si>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</si>
  <si>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</si>
  <si>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</si>
  <si>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</si>
  <si>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</si>
  <si>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</si>
  <si>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</si>
  <si>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</si>
  <si>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</si>
  <si>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</si>
  <si>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</si>
  <si>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</si>
  <si>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</si>
  <si>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</si>
  <si>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</si>
  <si>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</si>
  <si>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</si>
  <si>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</si>
  <si>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</si>
  <si>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</si>
  <si>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</si>
  <si>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</si>
  <si>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</si>
  <si>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</si>
  <si>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</si>
  <si>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</si>
  <si>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</si>
  <si>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</si>
  <si>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</si>
  <si>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</si>
  <si>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</si>
  <si>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</si>
  <si>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</si>
  <si>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</si>
  <si>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</si>
  <si>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</si>
  <si>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</si>
  <si>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</si>
  <si>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</si>
  <si>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</si>
  <si>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</si>
  <si>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</si>
  <si>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</si>
  <si>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</si>
  <si>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</si>
  <si>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</si>
  <si>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</si>
  <si>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</si>
  <si>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</si>
  <si>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</si>
  <si>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</si>
  <si>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</si>
  <si>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</si>
  <si>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</si>
  <si>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</si>
  <si>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</si>
  <si>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</si>
  <si>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</si>
  <si>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</si>
  <si>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</si>
  <si>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</si>
  <si>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</si>
  <si>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</si>
  <si>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</si>
  <si>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</si>
  <si>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</si>
  <si>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</si>
  <si>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</si>
  <si>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</si>
  <si>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</si>
  <si>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</si>
  <si>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</si>
  <si>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</si>
  <si>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</si>
  <si>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</si>
  <si>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</si>
  <si>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</si>
  <si>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</si>
  <si>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</si>
  <si>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</si>
  <si>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</si>
  <si>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</si>
  <si>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</si>
  <si>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</si>
  <si>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</si>
  <si>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</si>
  <si>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</si>
  <si>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</si>
  <si>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</si>
  <si>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</si>
  <si>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</si>
  <si>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</si>
  <si>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</si>
  <si>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</si>
  <si>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</si>
  <si>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</si>
  <si>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</si>
  <si>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</si>
  <si>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</si>
  <si>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</si>
  <si>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</si>
  <si>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</si>
  <si>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</si>
  <si>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</si>
  <si>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</si>
  <si>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</si>
  <si>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</si>
  <si>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</si>
  <si>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</si>
  <si>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</si>
  <si>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</si>
  <si>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</si>
  <si>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</si>
  <si>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</si>
  <si>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</si>
  <si>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</si>
  <si>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</si>
  <si>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</si>
  <si>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</si>
  <si>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</si>
  <si>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</si>
  <si>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</si>
  <si>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</si>
  <si>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</si>
  <si>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</si>
  <si>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</si>
  <si>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</si>
  <si>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</si>
  <si>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</si>
  <si>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</si>
  <si>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</si>
  <si>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</si>
  <si>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</si>
  <si>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</si>
  <si>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</si>
  <si>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</si>
  <si>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</si>
  <si>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</si>
  <si>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</si>
  <si>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</si>
  <si>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</si>
  <si>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</si>
  <si>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</si>
  <si>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</si>
  <si>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</si>
  <si>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</si>
  <si>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</si>
  <si>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</si>
  <si>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</si>
  <si>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</si>
  <si>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</si>
  <si>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</si>
  <si>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</si>
  <si>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</si>
  <si>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</si>
  <si>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</si>
  <si>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</si>
  <si>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</si>
  <si>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</si>
  <si>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</si>
  <si>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</si>
  <si>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</si>
  <si>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</si>
  <si>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</si>
  <si>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</si>
  <si>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</si>
  <si>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</si>
  <si>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</si>
  <si>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</si>
  <si>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</si>
  <si>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</si>
  <si>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</si>
  <si>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</si>
  <si>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</si>
  <si>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</si>
  <si>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</si>
  <si>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</si>
  <si>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</si>
  <si>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</si>
  <si>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</si>
  <si>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</si>
  <si>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</si>
  <si>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</si>
  <si>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</si>
  <si>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</si>
  <si>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</si>
  <si>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</si>
  <si>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</si>
  <si>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</si>
  <si>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</si>
  <si>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</si>
  <si>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</si>
  <si>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</si>
  <si>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</si>
  <si>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</si>
  <si>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</si>
  <si>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</si>
  <si>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</si>
  <si>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</si>
  <si>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</si>
  <si>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</si>
  <si>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</si>
  <si>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</si>
  <si>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</si>
  <si>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</si>
  <si>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</si>
  <si>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</si>
  <si>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</si>
  <si>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</si>
  <si>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</si>
  <si>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</si>
  <si>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</si>
  <si>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</si>
  <si>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</si>
  <si>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</si>
  <si>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</si>
  <si>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</si>
  <si>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</si>
  <si>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</si>
  <si>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</si>
  <si>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</si>
  <si>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</si>
  <si>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</si>
  <si>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</si>
  <si>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</si>
  <si>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</si>
  <si>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</si>
  <si>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</si>
  <si>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</si>
  <si>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</si>
  <si>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</si>
  <si>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</si>
  <si>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</si>
  <si>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</si>
  <si>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</si>
  <si>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</si>
  <si>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</si>
  <si>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</si>
  <si>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</si>
  <si>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</si>
  <si>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</si>
  <si>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</si>
  <si>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</si>
  <si>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</si>
  <si>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</si>
  <si>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</si>
  <si>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</si>
  <si>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</si>
  <si>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</si>
  <si>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</si>
  <si>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</si>
  <si>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</si>
  <si>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</si>
  <si>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</si>
  <si>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</si>
  <si>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</si>
  <si>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</si>
  <si>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</si>
  <si>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</si>
  <si>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</si>
  <si>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</si>
  <si>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</si>
  <si>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</si>
  <si>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</si>
  <si>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</si>
  <si>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</si>
  <si>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</si>
  <si>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</si>
  <si>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</si>
  <si>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</si>
  <si>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</si>
  <si>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</si>
  <si>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</si>
  <si>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</si>
  <si>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</si>
  <si>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</si>
  <si>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</si>
  <si>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</si>
  <si>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</si>
  <si>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</si>
  <si>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</si>
  <si>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</si>
  <si>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</si>
  <si>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</si>
  <si>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</si>
  <si>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</si>
  <si>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</si>
  <si>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</si>
  <si>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</si>
  <si>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</si>
  <si>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</si>
  <si>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</si>
  <si>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</si>
  <si>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</si>
  <si>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</si>
  <si>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</si>
  <si>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</si>
  <si>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</si>
  <si>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</si>
  <si>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</si>
  <si>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</si>
  <si>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</si>
  <si>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</si>
  <si>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</si>
  <si>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</si>
  <si>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</si>
  <si>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</si>
  <si>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</si>
  <si>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</si>
  <si>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</si>
  <si>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</si>
  <si>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</si>
  <si>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</si>
  <si>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</si>
  <si>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</si>
  <si>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</si>
  <si>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</si>
  <si>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</si>
  <si>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</si>
  <si>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</si>
  <si>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</si>
  <si>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</si>
  <si>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</si>
  <si>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</si>
  <si>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</si>
  <si>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</si>
  <si>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</si>
  <si>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</si>
  <si>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</si>
  <si>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</si>
  <si>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</si>
  <si>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</si>
  <si>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</si>
  <si>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</si>
  <si>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</si>
  <si>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</si>
  <si>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</si>
  <si>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</si>
  <si>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</si>
  <si>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</si>
  <si>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</si>
  <si>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</si>
  <si>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</si>
  <si>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</si>
  <si>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</si>
  <si>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</si>
  <si>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</si>
  <si>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</si>
  <si>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</si>
  <si>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</si>
  <si>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</si>
  <si>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</si>
  <si>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</si>
  <si>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</si>
  <si>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</si>
  <si>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</si>
  <si>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</si>
  <si>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</si>
  <si>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</si>
  <si>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</si>
  <si>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</si>
  <si>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</si>
  <si>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</si>
  <si>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</si>
  <si>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</si>
  <si>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</si>
  <si>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</si>
  <si>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</si>
  <si>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</si>
  <si>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</si>
  <si>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</si>
  <si>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</si>
  <si>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</si>
  <si>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</si>
  <si>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</si>
  <si>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</si>
  <si>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</si>
  <si>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</si>
  <si>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</si>
  <si>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</si>
  <si>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</si>
  <si>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</si>
  <si>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</si>
  <si>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</si>
  <si>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</si>
  <si>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</si>
  <si>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</si>
  <si>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</si>
  <si>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</si>
  <si>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</si>
  <si>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</si>
  <si>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</si>
  <si>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</si>
  <si>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</si>
  <si>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</si>
  <si>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</si>
  <si>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</si>
  <si>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</si>
  <si>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</si>
  <si>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</si>
  <si>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</si>
  <si>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</si>
  <si>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</si>
  <si>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</si>
  <si>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</si>
  <si>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</si>
  <si>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</si>
  <si>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</si>
  <si>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</si>
  <si>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</si>
  <si>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</si>
  <si>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</si>
  <si>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</si>
  <si>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</si>
  <si>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</si>
  <si>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</si>
  <si>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</si>
  <si>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</si>
  <si>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</si>
  <si>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</si>
  <si>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</si>
  <si>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</si>
  <si>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</si>
  <si>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</si>
  <si>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</si>
  <si>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</si>
  <si>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</si>
  <si>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</si>
  <si>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</si>
  <si>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</si>
  <si>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</si>
  <si>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</si>
  <si>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</si>
  <si>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</si>
  <si>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</si>
  <si>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</si>
  <si>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</si>
  <si>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</si>
  <si>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</si>
  <si>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</si>
  <si>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</si>
  <si>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</si>
  <si>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</si>
  <si>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</si>
  <si>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</si>
  <si>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</si>
  <si>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</si>
  <si>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</si>
  <si>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</si>
  <si>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</si>
  <si>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</si>
  <si>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</si>
  <si>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</si>
  <si>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</si>
  <si>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</si>
  <si>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</si>
  <si>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</si>
  <si>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</si>
  <si>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</si>
  <si>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</si>
  <si>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</si>
  <si>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</si>
  <si>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</si>
  <si>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</si>
  <si>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</si>
  <si>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</si>
  <si>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</si>
  <si>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</si>
  <si>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</si>
  <si>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</si>
  <si>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</si>
  <si>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</si>
  <si>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</si>
  <si>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</si>
  <si>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</si>
  <si>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</si>
  <si>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</si>
  <si>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</si>
  <si>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</si>
  <si>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</si>
  <si>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</si>
  <si>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</si>
  <si>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</si>
  <si>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</si>
  <si>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</si>
  <si>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</si>
  <si>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</si>
  <si>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</si>
  <si>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</si>
  <si>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</si>
  <si>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</si>
  <si>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</si>
  <si>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</si>
  <si>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</si>
  <si>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</si>
  <si>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</si>
  <si>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</si>
  <si>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</si>
  <si>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</si>
  <si>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</si>
  <si>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</si>
  <si>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</si>
  <si>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</si>
  <si>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</si>
  <si>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</si>
  <si>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</si>
  <si>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</si>
  <si>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</si>
  <si>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</si>
  <si>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</si>
  <si>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</si>
  <si>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</si>
  <si>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</si>
  <si>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</si>
  <si>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</si>
  <si>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</si>
  <si>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</si>
  <si>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</si>
  <si>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</si>
  <si>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</si>
  <si>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</si>
  <si>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</si>
  <si>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</si>
  <si>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</si>
  <si>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</si>
  <si>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</si>
  <si>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</si>
  <si>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</si>
  <si>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</si>
  <si>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</si>
  <si>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</si>
  <si>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</si>
  <si>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</si>
  <si>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</si>
  <si>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</si>
  <si>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</si>
  <si>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</si>
  <si>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</si>
  <si>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</si>
  <si>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</si>
  <si>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</si>
  <si>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</si>
  <si>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</si>
  <si>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</si>
  <si>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</si>
  <si>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</si>
  <si>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</si>
  <si>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</si>
  <si>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</si>
  <si>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</si>
  <si>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</si>
  <si>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</si>
  <si>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</si>
  <si>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</si>
  <si>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</si>
  <si>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</si>
  <si>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</si>
  <si>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</si>
  <si>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</si>
  <si>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</si>
  <si>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</si>
  <si>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</si>
  <si>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</si>
  <si>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</si>
  <si>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</si>
  <si>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</si>
  <si>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</si>
  <si>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</si>
  <si>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</si>
  <si>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</si>
  <si>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</si>
  <si>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</si>
  <si>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</si>
  <si>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</si>
  <si>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</si>
  <si>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</si>
  <si>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</si>
  <si>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</si>
  <si>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</si>
  <si>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</si>
  <si>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</si>
  <si>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</si>
  <si>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</si>
  <si>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</si>
  <si>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</si>
  <si>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</si>
  <si>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</si>
  <si>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</si>
  <si>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</si>
  <si>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</si>
  <si>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</si>
  <si>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</si>
  <si>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</si>
  <si>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</si>
  <si>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</si>
  <si>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</si>
  <si>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</si>
  <si>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</si>
  <si>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</si>
  <si>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</si>
  <si>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</si>
  <si>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</si>
  <si>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</si>
  <si>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</si>
  <si>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</si>
  <si>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</si>
  <si>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</si>
  <si>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</si>
  <si>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</si>
  <si>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</si>
  <si>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</si>
  <si>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</si>
  <si>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</si>
  <si>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</si>
  <si>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</si>
  <si>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</si>
  <si>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</si>
  <si>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</si>
  <si>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</si>
  <si>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</si>
  <si>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</si>
  <si>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</si>
  <si>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</si>
  <si>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</si>
  <si>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</si>
  <si>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</si>
  <si>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</si>
  <si>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</si>
  <si>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</si>
  <si>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</si>
  <si>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</si>
  <si>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</si>
  <si>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</si>
  <si>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</si>
  <si>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</si>
  <si>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</si>
  <si>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</si>
  <si>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</si>
  <si>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</si>
  <si>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</si>
  <si>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</si>
  <si>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</si>
  <si>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</si>
  <si>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</si>
  <si>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</si>
  <si>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</si>
  <si>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</si>
  <si>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</si>
  <si>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</si>
  <si>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</si>
  <si>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</si>
  <si>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</si>
  <si>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</si>
  <si>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</si>
  <si>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</si>
  <si>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</si>
  <si>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</si>
  <si>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</si>
  <si>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</si>
  <si>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</si>
  <si>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</si>
  <si>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</si>
  <si>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</si>
  <si>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</si>
  <si>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</si>
  <si>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</si>
  <si>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</si>
  <si>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</si>
  <si>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</si>
  <si>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</si>
  <si>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</si>
  <si>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</si>
  <si>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</si>
  <si>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</si>
  <si>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</si>
  <si>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</si>
  <si>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</si>
  <si>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</si>
  <si>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</si>
  <si>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</si>
  <si>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</si>
  <si>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</si>
  <si>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</si>
  <si>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</si>
  <si>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</si>
  <si>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</si>
  <si>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</si>
  <si>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</si>
  <si>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</si>
  <si>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</si>
  <si>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</si>
  <si>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</si>
  <si>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</si>
  <si>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</si>
  <si>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</si>
  <si>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</si>
  <si>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</si>
  <si>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</si>
  <si>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</si>
  <si>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</si>
  <si>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</si>
  <si>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</si>
  <si>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</si>
  <si>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</si>
  <si>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</si>
  <si>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</si>
  <si>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</si>
  <si>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</si>
  <si>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</si>
  <si>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</si>
  <si>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</si>
  <si>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</si>
  <si>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</si>
  <si>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</si>
  <si>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</si>
  <si>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</si>
  <si>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</si>
  <si>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</si>
  <si>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</si>
  <si>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</si>
  <si>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</si>
  <si>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</si>
  <si>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</si>
  <si>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</si>
  <si>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</si>
  <si>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</si>
  <si>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</si>
  <si>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</si>
  <si>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</si>
  <si>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</si>
  <si>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</si>
  <si>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</si>
  <si>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</si>
  <si>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</si>
  <si>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</si>
  <si>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</si>
  <si>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</si>
  <si>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</si>
  <si>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</si>
  <si>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</si>
  <si>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</si>
  <si>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</si>
  <si>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</si>
  <si>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</si>
  <si>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</si>
  <si>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</si>
  <si>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</si>
  <si>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</si>
  <si>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</si>
  <si>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</si>
  <si>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</si>
  <si>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</si>
  <si>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</si>
  <si>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</si>
  <si>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</si>
  <si>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</si>
  <si>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</si>
  <si>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</si>
  <si>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</si>
  <si>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</si>
  <si>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</si>
  <si>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</si>
  <si>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</si>
  <si>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</si>
  <si>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</si>
  <si>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</si>
  <si>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</si>
  <si>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</si>
  <si>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</si>
  <si>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</si>
  <si>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</si>
  <si>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</si>
  <si>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</si>
  <si>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</si>
  <si>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</si>
  <si>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</si>
  <si>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</si>
  <si>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</si>
  <si>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</si>
  <si>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</si>
  <si>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</si>
  <si>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</si>
  <si>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</si>
  <si>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</si>
  <si>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</si>
  <si>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</si>
  <si>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</si>
  <si>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</si>
  <si>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</si>
  <si>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</si>
  <si>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</si>
  <si>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</si>
  <si>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</si>
  <si>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</si>
  <si>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</si>
  <si>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</si>
  <si>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</si>
  <si>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</si>
  <si>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</si>
  <si>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</si>
  <si>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</si>
  <si>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</si>
  <si>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</si>
  <si>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</si>
  <si>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</si>
  <si>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</si>
  <si>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</si>
  <si>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</si>
  <si>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</si>
  <si>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</si>
  <si>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</si>
  <si>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</si>
  <si>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</si>
  <si>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</si>
  <si>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</si>
  <si>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</si>
  <si>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</si>
  <si>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</si>
  <si>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</si>
  <si>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</si>
  <si>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</si>
  <si>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</si>
  <si>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</si>
  <si>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</si>
  <si>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</si>
  <si>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</si>
  <si>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</si>
  <si>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</si>
  <si>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</si>
  <si>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</si>
  <si>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</si>
  <si>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</si>
  <si>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</si>
  <si>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</si>
  <si>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</si>
  <si>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</si>
  <si>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</si>
  <si>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</si>
  <si>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</si>
  <si>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</si>
  <si>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</si>
  <si>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</si>
  <si>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</si>
  <si>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</si>
  <si>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</si>
  <si>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</si>
  <si>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</si>
  <si>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</si>
  <si>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</si>
  <si>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</si>
  <si>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</si>
  <si>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</si>
  <si>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</si>
  <si>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</si>
  <si>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</si>
  <si>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</si>
  <si>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</si>
  <si>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</si>
  <si>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</si>
  <si>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</si>
  <si>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</si>
  <si>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</si>
  <si>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</si>
  <si>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</si>
  <si>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</si>
  <si>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</si>
  <si>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</si>
  <si>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</si>
  <si>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</si>
  <si>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</si>
  <si>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</si>
  <si>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</si>
  <si>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</si>
  <si>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</si>
  <si>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</si>
  <si>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</si>
  <si>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</si>
  <si>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</si>
  <si>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</si>
  <si>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</si>
  <si>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</si>
  <si>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</si>
  <si>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</si>
  <si>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</si>
  <si>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</si>
  <si>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</si>
  <si>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</si>
  <si>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</si>
  <si>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</si>
  <si>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</si>
  <si>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</si>
  <si>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</si>
  <si>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</si>
  <si>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</si>
  <si>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</si>
  <si>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</si>
  <si>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</si>
  <si>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</si>
  <si>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</si>
  <si>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</si>
  <si>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</si>
  <si>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</si>
  <si>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</si>
  <si>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</si>
  <si>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</si>
  <si>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</si>
  <si>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</si>
  <si>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</si>
  <si>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</si>
  <si>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</si>
  <si>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</si>
  <si>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</si>
  <si>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</si>
  <si>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</si>
  <si>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</si>
  <si>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</si>
  <si>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</si>
  <si>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</si>
  <si>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</si>
  <si>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</si>
  <si>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</si>
  <si>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</si>
  <si>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</si>
  <si>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</si>
  <si>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</si>
  <si>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</si>
  <si>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</si>
  <si>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</si>
  <si>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</si>
  <si>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</si>
  <si>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</si>
  <si>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</si>
  <si>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</si>
  <si>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</si>
  <si>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</si>
  <si>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</si>
  <si>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</si>
  <si>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</si>
  <si>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</si>
  <si>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</si>
  <si>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</si>
  <si>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</si>
  <si>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</si>
  <si>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</si>
  <si>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</si>
  <si>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</si>
  <si>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</si>
  <si>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</si>
  <si>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</si>
  <si>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</si>
  <si>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</si>
  <si>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</si>
  <si>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</si>
  <si>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</si>
  <si>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</si>
  <si>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</si>
  <si>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</si>
  <si>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</si>
  <si>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</si>
  <si>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</si>
  <si>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</si>
  <si>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</si>
  <si>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</si>
  <si>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</si>
  <si>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</si>
  <si>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</si>
  <si>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</si>
  <si>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</si>
  <si>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</si>
  <si>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</si>
  <si>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</si>
  <si>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</si>
  <si>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</si>
  <si>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</si>
  <si>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</si>
  <si>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</si>
  <si>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</si>
  <si>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</si>
  <si>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</si>
  <si>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</si>
  <si>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</si>
  <si>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</si>
  <si>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</si>
  <si>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</si>
  <si>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</si>
  <si>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</si>
  <si>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</si>
  <si>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</si>
  <si>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</si>
  <si>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</si>
  <si>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</si>
  <si>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</si>
  <si>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</si>
  <si>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</si>
  <si>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</si>
  <si>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</si>
  <si>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</si>
  <si>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</si>
  <si>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</si>
  <si>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</si>
  <si>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</si>
  <si>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</si>
  <si>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</si>
  <si>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</si>
  <si>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</si>
  <si>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</si>
  <si>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</si>
  <si>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</si>
  <si>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</si>
  <si>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</si>
  <si>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</si>
  <si>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</si>
  <si>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</si>
  <si>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</si>
  <si>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</si>
  <si>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</si>
  <si>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</si>
  <si>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</si>
  <si>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</si>
  <si>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</si>
  <si>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</si>
  <si>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</si>
  <si>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</si>
  <si>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</si>
  <si>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</si>
  <si>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</si>
  <si>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</si>
  <si>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</si>
  <si>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</si>
  <si>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</si>
  <si>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</si>
  <si>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</si>
  <si>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</si>
  <si>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</si>
  <si>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</si>
  <si>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</si>
  <si>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</si>
  <si>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</si>
  <si>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</si>
  <si>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</si>
  <si>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</si>
  <si>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</si>
  <si>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</si>
  <si>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</si>
  <si>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</si>
  <si>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</si>
  <si>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</si>
  <si>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</si>
  <si>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</si>
  <si>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</si>
  <si>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</si>
  <si>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</si>
  <si>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</si>
  <si>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</si>
  <si>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</si>
  <si>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</si>
  <si>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</si>
  <si>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</si>
  <si>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</si>
  <si>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</si>
  <si>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</si>
  <si>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</si>
  <si>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</si>
  <si>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</si>
  <si>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</si>
  <si>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</si>
  <si>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</si>
  <si>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</si>
  <si>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</si>
  <si>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</si>
  <si>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</si>
  <si>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</si>
  <si>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</si>
  <si>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</si>
  <si>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</si>
  <si>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</si>
  <si>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</si>
  <si>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</si>
  <si>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</si>
  <si>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</si>
  <si>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</si>
  <si>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</si>
  <si>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</si>
  <si>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</si>
  <si>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</si>
  <si>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</si>
  <si>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</si>
  <si>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</si>
  <si>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</si>
  <si>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</si>
  <si>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</si>
  <si>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</si>
  <si>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</si>
  <si>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</si>
  <si>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</si>
  <si>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</si>
  <si>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</si>
  <si>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</si>
  <si>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</si>
  <si>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</si>
  <si>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</si>
  <si>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</si>
  <si>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</si>
  <si>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</si>
  <si>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</si>
  <si>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</si>
  <si>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</si>
  <si>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</si>
  <si>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</si>
  <si>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</si>
  <si>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</si>
  <si>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</si>
  <si>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</si>
  <si>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</si>
  <si>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</si>
  <si>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</si>
  <si>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</si>
  <si>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</si>
  <si>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</si>
  <si>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</si>
  <si>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</si>
  <si>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</si>
  <si>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</si>
  <si>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</si>
  <si>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</si>
  <si>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</si>
  <si>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</si>
  <si>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</si>
  <si>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</si>
  <si>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</si>
  <si>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</si>
  <si>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</si>
  <si>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</si>
  <si>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</si>
  <si>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</si>
  <si>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</si>
  <si>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</si>
  <si>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</si>
  <si>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</si>
  <si>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</si>
  <si>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</si>
  <si>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</si>
  <si>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</si>
  <si>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</si>
  <si>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</si>
  <si>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</si>
  <si>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</si>
  <si>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</si>
  <si>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</si>
  <si>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</si>
  <si>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</si>
  <si>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</si>
  <si>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</si>
  <si>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</si>
  <si>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</si>
  <si>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</si>
  <si>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</si>
  <si>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</si>
  <si>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</si>
  <si>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</si>
  <si>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</si>
  <si>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</si>
  <si>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</si>
  <si>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</si>
  <si>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</si>
  <si>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</si>
  <si>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</si>
  <si>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</si>
  <si>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</si>
  <si>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</si>
  <si>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</si>
  <si>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</si>
  <si>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</si>
  <si>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</si>
  <si>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</si>
  <si>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</si>
  <si>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</si>
  <si>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</si>
  <si>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</si>
  <si>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</si>
  <si>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</si>
  <si>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</si>
  <si>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</si>
  <si>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</si>
  <si>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</si>
  <si>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</si>
  <si>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</si>
  <si>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</si>
  <si>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</si>
  <si>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</si>
  <si>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</si>
  <si>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</si>
  <si>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</si>
  <si>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</si>
  <si>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</si>
  <si>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</si>
  <si>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</si>
  <si>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</si>
  <si>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</si>
  <si>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</si>
  <si>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</si>
  <si>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</si>
  <si>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</si>
  <si>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</si>
  <si>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</si>
  <si>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</si>
  <si>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</si>
  <si>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</si>
  <si>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</si>
  <si>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</si>
  <si>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</si>
  <si>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</si>
  <si>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</si>
  <si>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</si>
  <si>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</si>
  <si>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</si>
  <si>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</si>
  <si>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</si>
  <si>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</si>
  <si>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</si>
  <si>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</si>
  <si>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</si>
  <si>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</si>
  <si>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</si>
  <si>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</si>
  <si>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</si>
  <si>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</si>
  <si>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</si>
  <si>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</si>
  <si>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</si>
  <si>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</si>
  <si>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</si>
  <si>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</si>
  <si>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</si>
  <si>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</si>
  <si>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</si>
  <si>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</si>
  <si>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</si>
  <si>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</si>
  <si>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</si>
  <si>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</si>
  <si>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</si>
  <si>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</si>
  <si>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</si>
  <si>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</si>
  <si>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</si>
  <si>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</si>
  <si>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</si>
  <si>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</si>
  <si>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</si>
  <si>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</si>
  <si>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</si>
  <si>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</si>
  <si>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</si>
  <si>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</si>
  <si>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</si>
  <si>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</si>
  <si>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</si>
  <si>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</si>
  <si>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</si>
  <si>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</si>
  <si>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</si>
  <si>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</si>
  <si>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</si>
  <si>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</si>
  <si>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</si>
  <si>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</si>
  <si>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</si>
  <si>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</si>
  <si>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</si>
  <si>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</si>
  <si>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</si>
  <si>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</si>
  <si>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</si>
  <si>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</si>
  <si>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</si>
  <si>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</si>
  <si>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</si>
  <si>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</si>
  <si>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</si>
  <si>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</si>
  <si>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</si>
  <si>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</si>
  <si>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</si>
  <si>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</si>
  <si>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</si>
  <si>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</si>
  <si>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</si>
  <si>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</si>
  <si>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</si>
  <si>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</si>
  <si>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</si>
  <si>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</si>
  <si>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</si>
  <si>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</si>
  <si>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</si>
  <si>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</si>
  <si>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</si>
  <si>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</si>
  <si>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</si>
  <si>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</si>
  <si>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</si>
  <si>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</si>
  <si>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</si>
  <si>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</si>
  <si>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</si>
  <si>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</si>
  <si>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</si>
  <si>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</si>
  <si>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</si>
  <si>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</si>
  <si>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</si>
  <si>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</si>
  <si>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</si>
  <si>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</si>
  <si>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</si>
  <si>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</si>
  <si>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</si>
  <si>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</si>
  <si>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</si>
  <si>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</si>
  <si>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</si>
  <si>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</si>
  <si>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</si>
  <si>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</si>
  <si>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</si>
  <si>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</si>
  <si>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</si>
  <si>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</si>
  <si>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</si>
  <si>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</si>
  <si>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</si>
  <si>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</si>
  <si>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</si>
  <si>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</si>
  <si>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</si>
  <si>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</si>
  <si>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</si>
  <si>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</si>
  <si>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</si>
  <si>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</si>
  <si>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</si>
  <si>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</si>
  <si>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</si>
  <si>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</si>
  <si>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</si>
  <si>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</si>
  <si>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</si>
  <si>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</si>
  <si>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</si>
  <si>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</si>
  <si>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</si>
  <si>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</si>
  <si>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</si>
  <si>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</si>
  <si>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</si>
  <si>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</si>
  <si>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</si>
  <si>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</si>
  <si>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</si>
  <si>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</si>
  <si>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</si>
  <si>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</si>
  <si>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</si>
  <si>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</si>
  <si>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</si>
  <si>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</si>
  <si>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</si>
  <si>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</si>
  <si>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</si>
  <si>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</si>
  <si>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</si>
  <si>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</si>
  <si>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</si>
  <si>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</si>
  <si>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</si>
  <si>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</si>
  <si>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</si>
  <si>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</si>
  <si>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</si>
  <si>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</si>
  <si>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</si>
  <si>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</si>
  <si>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</si>
  <si>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</si>
  <si>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</si>
  <si>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</si>
  <si>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</si>
  <si>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</si>
  <si>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</si>
  <si>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</si>
  <si>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</si>
  <si>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</si>
  <si>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</si>
  <si>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</si>
  <si>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</si>
  <si>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</si>
  <si>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</si>
  <si>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</si>
  <si>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</si>
  <si>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</si>
  <si>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</si>
  <si>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</si>
  <si>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</si>
  <si>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</si>
  <si>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</si>
  <si>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</si>
  <si>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</si>
  <si>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</si>
  <si>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</si>
  <si>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</si>
  <si>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</si>
  <si>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</si>
  <si>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</si>
  <si>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</si>
  <si>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</si>
  <si>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</si>
  <si>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</si>
  <si>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</si>
  <si>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</si>
  <si>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</si>
  <si>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</si>
  <si>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</si>
  <si>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</si>
  <si>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</si>
  <si>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</si>
  <si>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</si>
  <si>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</si>
  <si>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</si>
  <si>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</si>
  <si>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</si>
  <si>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</si>
  <si>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</si>
  <si>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</si>
  <si>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</si>
  <si>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</si>
  <si>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</si>
  <si>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</si>
  <si>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</si>
  <si>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</si>
  <si>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</si>
  <si>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</si>
  <si>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</si>
  <si>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</si>
  <si>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</si>
  <si>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</si>
  <si>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</si>
  <si>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</si>
  <si>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</si>
  <si>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</si>
  <si>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</si>
  <si>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</si>
  <si>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</si>
  <si>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</si>
  <si>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</si>
  <si>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</si>
  <si>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</si>
  <si>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</si>
  <si>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</si>
  <si>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</si>
  <si>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</si>
  <si>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</si>
  <si>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</si>
  <si>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</si>
  <si>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</si>
  <si>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</si>
  <si>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</si>
  <si>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</si>
  <si>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</si>
  <si>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</si>
  <si>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</si>
  <si>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</si>
  <si>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</si>
  <si>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</si>
  <si>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</si>
  <si>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</si>
  <si>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</si>
  <si>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</si>
  <si>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</si>
  <si>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</si>
  <si>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</si>
  <si>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</si>
  <si>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</si>
  <si>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</si>
  <si>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</si>
  <si>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</si>
  <si>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</si>
  <si>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</si>
  <si>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</si>
  <si>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</si>
  <si>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</si>
  <si>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</si>
  <si>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</si>
  <si>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</si>
  <si>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</si>
  <si>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</si>
  <si>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</si>
  <si>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</si>
  <si>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</si>
  <si>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</si>
  <si>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</si>
  <si>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</si>
  <si>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</si>
  <si>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</si>
  <si>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</si>
  <si>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</si>
  <si>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</si>
  <si>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</si>
  <si>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</si>
  <si>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</si>
  <si>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</si>
  <si>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</si>
  <si>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</si>
  <si>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</si>
  <si>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</si>
  <si>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</si>
  <si>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</si>
  <si>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</si>
  <si>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</si>
  <si>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</si>
  <si>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</si>
  <si>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</si>
  <si>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</si>
  <si>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</si>
  <si>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</si>
  <si>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</si>
  <si>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</si>
  <si>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</si>
  <si>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</si>
  <si>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</si>
  <si>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</si>
  <si>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</si>
  <si>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</si>
  <si>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</si>
  <si>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</si>
  <si>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</si>
  <si>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</si>
  <si>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</si>
  <si>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</si>
  <si>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</si>
  <si>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</si>
  <si>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</si>
  <si>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</si>
  <si>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</si>
  <si>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</si>
  <si>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</si>
  <si>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</si>
  <si>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</si>
  <si>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</si>
  <si>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</si>
  <si>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</si>
  <si>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</si>
  <si>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</si>
  <si>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</si>
  <si>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</si>
  <si>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</si>
  <si>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</si>
  <si>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</si>
  <si>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</si>
  <si>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</si>
  <si>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</si>
  <si>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</si>
  <si>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</si>
  <si>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</si>
  <si>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</si>
  <si>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</si>
  <si>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</si>
  <si>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</si>
  <si>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</si>
  <si>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</si>
  <si>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</si>
  <si>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</si>
  <si>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</si>
  <si>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</si>
  <si>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</si>
  <si>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</si>
  <si>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</si>
  <si>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</si>
  <si>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</si>
  <si>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</si>
  <si>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</si>
  <si>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</si>
  <si>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</si>
  <si>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</si>
  <si>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</si>
  <si>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</si>
  <si>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</si>
  <si>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</si>
  <si>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</si>
  <si>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</si>
  <si>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</si>
  <si>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</si>
  <si>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</si>
  <si>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</si>
  <si>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</si>
  <si>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</si>
  <si>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</si>
  <si>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</si>
  <si>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</si>
  <si>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</si>
  <si>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</si>
  <si>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</si>
  <si>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</si>
  <si>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</si>
  <si>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</si>
  <si>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</si>
  <si>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</si>
  <si>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</si>
  <si>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</si>
  <si>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</si>
  <si>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</si>
  <si>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</si>
  <si>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</si>
  <si>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</si>
  <si>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</si>
  <si>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</si>
  <si>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</si>
  <si>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</si>
  <si>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</si>
  <si>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</si>
  <si>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</si>
  <si>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</si>
  <si>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</si>
  <si>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</si>
  <si>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</si>
  <si>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</si>
  <si>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</si>
  <si>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</si>
  <si>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</si>
  <si>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</si>
  <si>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</si>
  <si>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</si>
  <si>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</si>
  <si>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</si>
  <si>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</si>
  <si>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</si>
  <si>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</si>
  <si>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</si>
  <si>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</si>
  <si>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</si>
  <si>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</si>
  <si>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</si>
  <si>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</si>
  <si>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</si>
  <si>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</si>
  <si>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</si>
  <si>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</si>
  <si>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</si>
  <si>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</si>
  <si>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</si>
  <si>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</si>
  <si>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</si>
  <si>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</si>
  <si>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</si>
  <si>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</si>
  <si>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</si>
  <si>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</si>
  <si>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</si>
  <si>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</si>
  <si>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</si>
  <si>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</si>
  <si>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</si>
  <si>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</si>
  <si>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</si>
  <si>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</si>
  <si>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</si>
  <si>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</si>
  <si>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</si>
  <si>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</si>
  <si>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</si>
  <si>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</si>
  <si>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</si>
  <si>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</si>
  <si>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</si>
  <si>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</si>
  <si>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</si>
  <si>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</si>
  <si>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</si>
  <si>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</si>
  <si>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</si>
  <si>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</si>
  <si>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</si>
  <si>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</si>
  <si>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</si>
  <si>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</si>
  <si>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</si>
  <si>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</si>
  <si>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</si>
  <si>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</si>
  <si>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</si>
  <si>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</si>
  <si>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</si>
  <si>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</si>
  <si>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</si>
  <si>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</si>
  <si>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</si>
  <si>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</si>
  <si>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</si>
  <si>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</si>
  <si>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</si>
  <si>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</si>
  <si>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</si>
  <si>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</si>
  <si>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</si>
  <si>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</si>
  <si>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</si>
  <si>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</si>
  <si>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</si>
  <si>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</si>
  <si>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</si>
  <si>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</si>
  <si>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</si>
  <si>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</si>
  <si>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</si>
  <si>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</si>
  <si>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</si>
  <si>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</si>
  <si>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</si>
  <si>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</si>
  <si>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</si>
  <si>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</si>
  <si>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</si>
  <si>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</si>
  <si>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</si>
  <si>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</si>
  <si>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</si>
  <si>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</si>
  <si>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</si>
  <si>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</si>
  <si>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</si>
  <si>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</si>
  <si>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</si>
  <si>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</si>
  <si>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</si>
  <si>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</si>
  <si>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</si>
  <si>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</si>
  <si>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</si>
  <si>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</si>
  <si>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</si>
  <si>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</si>
  <si>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</si>
  <si>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</si>
  <si>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</si>
  <si>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</si>
  <si>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</si>
  <si>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</si>
  <si>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</si>
  <si>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</si>
  <si>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</si>
  <si>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</si>
  <si>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</si>
  <si>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</si>
  <si>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</si>
  <si>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</si>
  <si>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</si>
  <si>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</si>
  <si>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</si>
  <si>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</si>
  <si>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</si>
  <si>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</si>
  <si>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</si>
  <si>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</si>
  <si>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</si>
  <si>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</si>
  <si>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</si>
  <si>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</si>
  <si>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</si>
  <si>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</si>
  <si>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</si>
  <si>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</si>
  <si>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</si>
  <si>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</si>
  <si>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</si>
  <si>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</si>
  <si>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</si>
  <si>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</si>
  <si>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</si>
  <si>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</si>
  <si>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</si>
  <si>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</si>
  <si>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</si>
  <si>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</si>
  <si>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</si>
  <si>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</si>
  <si>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</si>
  <si>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</si>
  <si>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</si>
  <si>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</si>
  <si>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</si>
  <si>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</si>
  <si>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</si>
  <si>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</si>
  <si>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</si>
  <si>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</si>
  <si>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</si>
  <si>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</si>
  <si>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</si>
  <si>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</si>
  <si>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</si>
  <si>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</si>
  <si>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</si>
  <si>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</si>
  <si>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</si>
  <si>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</si>
  <si>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</si>
  <si>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</si>
  <si>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</si>
  <si>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</si>
  <si>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</si>
  <si>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</si>
  <si>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</si>
  <si>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</si>
  <si>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</si>
  <si>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</si>
  <si>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</si>
  <si>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</si>
  <si>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</si>
  <si>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</si>
  <si>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</si>
  <si>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</si>
  <si>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</si>
  <si>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</si>
  <si>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</si>
  <si>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</si>
  <si>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</si>
  <si>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</si>
  <si>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</si>
  <si>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</si>
  <si>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</si>
  <si>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</si>
  <si>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</si>
  <si>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</si>
  <si>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</si>
  <si>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</si>
  <si>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</si>
  <si>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</si>
  <si>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</si>
  <si>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</si>
  <si>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</si>
  <si>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</si>
  <si>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</si>
  <si>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</si>
  <si>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</si>
  <si>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</si>
  <si>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</si>
  <si>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</si>
  <si>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</si>
  <si>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</si>
  <si>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</si>
  <si>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</si>
  <si>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</si>
  <si>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</si>
  <si>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</si>
  <si>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</si>
  <si>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</si>
  <si>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</si>
  <si>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</si>
  <si>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</si>
  <si>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</si>
  <si>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</si>
  <si>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</si>
  <si>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</si>
  <si>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</si>
  <si>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</si>
  <si>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</si>
  <si>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</si>
  <si>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</si>
  <si>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</si>
  <si>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</si>
  <si>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</si>
  <si>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</si>
  <si>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</si>
  <si>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</si>
  <si>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</si>
  <si>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</si>
  <si>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</si>
  <si>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</si>
  <si>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</si>
  <si>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</si>
  <si>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</si>
  <si>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</si>
  <si>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</si>
  <si>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</si>
  <si>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</si>
  <si>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</si>
  <si>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</si>
  <si>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</si>
  <si>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</si>
  <si>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</si>
  <si>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</si>
  <si>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</si>
  <si>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</si>
  <si>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</si>
  <si>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</si>
  <si>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</si>
  <si>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</si>
  <si>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</si>
  <si>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</si>
  <si>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</si>
  <si>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</si>
  <si>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</si>
  <si>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</si>
  <si>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</si>
  <si>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</si>
  <si>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</si>
  <si>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</si>
  <si>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</si>
  <si>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</si>
  <si>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</si>
  <si>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</si>
  <si>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</si>
  <si>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</si>
  <si>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</si>
  <si>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</si>
  <si>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</si>
  <si>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</si>
  <si>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</si>
  <si>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</si>
  <si>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</si>
  <si>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</si>
  <si>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</si>
  <si>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</si>
  <si>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</si>
  <si>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</si>
  <si>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</si>
  <si>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</si>
  <si>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</si>
  <si>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</si>
  <si>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</si>
  <si>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</si>
  <si>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</si>
  <si>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</si>
  <si>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</si>
  <si>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</si>
  <si>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</si>
  <si>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</si>
  <si>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</si>
  <si>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</si>
  <si>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</si>
  <si>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</si>
  <si>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</si>
  <si>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</si>
  <si>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</si>
  <si>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</si>
  <si>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</si>
  <si>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</si>
  <si>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</si>
  <si>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</si>
  <si>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</si>
  <si>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</si>
  <si>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</si>
  <si>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</si>
  <si>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</si>
  <si>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</si>
  <si>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</si>
  <si>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</si>
  <si>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</si>
  <si>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</si>
  <si>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</si>
  <si>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</si>
  <si>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</si>
  <si>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</si>
  <si>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</si>
  <si>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</si>
  <si>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</si>
  <si>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</si>
  <si>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</si>
  <si>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</si>
  <si>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</si>
  <si>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</si>
  <si>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</si>
  <si>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</si>
  <si>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</si>
  <si>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</si>
  <si>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</si>
  <si>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</si>
  <si>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</si>
  <si>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</si>
  <si>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</si>
  <si>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</si>
  <si>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</si>
  <si>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</si>
  <si>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</si>
  <si>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</si>
  <si>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</si>
  <si>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</si>
  <si>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</si>
  <si>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</si>
  <si>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</si>
  <si>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</si>
  <si>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</si>
  <si>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</si>
  <si>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</si>
  <si>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</si>
  <si>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</si>
  <si>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</si>
  <si>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</si>
  <si>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</si>
  <si>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</si>
  <si>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</si>
  <si>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</si>
  <si>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</si>
  <si>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</si>
  <si>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</si>
  <si>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</si>
  <si>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</si>
  <si>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</si>
  <si>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</si>
  <si>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</si>
  <si>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</si>
  <si>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</si>
  <si>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</si>
  <si>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</si>
  <si>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</si>
  <si>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</si>
  <si>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</si>
  <si>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</si>
  <si>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</si>
  <si>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</si>
  <si>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</si>
  <si>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</si>
  <si>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</si>
  <si>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</si>
  <si>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</si>
  <si>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</si>
  <si>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</si>
  <si>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</si>
  <si>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</si>
  <si>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</si>
  <si>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</si>
  <si>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</si>
  <si>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</si>
  <si>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</si>
  <si>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</si>
  <si>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</si>
  <si>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</si>
  <si>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</si>
  <si>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</si>
  <si>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</si>
  <si>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</si>
  <si>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</si>
  <si>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</si>
  <si>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</si>
  <si>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</si>
  <si>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</si>
  <si>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</si>
  <si>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</si>
  <si>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</si>
  <si>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</si>
  <si>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</si>
  <si>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</si>
  <si>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</si>
  <si>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</si>
  <si>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</si>
  <si>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</si>
  <si>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</si>
  <si>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</si>
  <si>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</si>
  <si>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</si>
  <si>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</si>
  <si>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</si>
  <si>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</si>
  <si>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</si>
  <si>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</si>
  <si>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</si>
  <si>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</si>
  <si>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</si>
  <si>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</si>
  <si>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</si>
  <si>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</si>
  <si>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</si>
  <si>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</si>
  <si>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</si>
  <si>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</si>
  <si>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</si>
  <si>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</si>
  <si>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</si>
  <si>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</si>
  <si>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</si>
  <si>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</si>
  <si>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</si>
  <si>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</si>
  <si>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</si>
  <si>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</si>
  <si>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</si>
  <si>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</si>
  <si>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</si>
  <si>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</si>
  <si>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</si>
  <si>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</si>
  <si>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</si>
  <si>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</si>
  <si>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</si>
  <si>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</si>
  <si>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</si>
  <si>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</si>
  <si>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</si>
  <si>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</si>
  <si>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</si>
  <si>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</si>
  <si>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</si>
  <si>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</si>
  <si>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</si>
  <si>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</si>
  <si>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</si>
  <si>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</si>
  <si>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</si>
  <si>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</si>
  <si>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</si>
  <si>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</si>
  <si>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</si>
  <si>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</si>
  <si>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</si>
  <si>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</si>
  <si>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</si>
  <si>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</si>
  <si>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</si>
  <si>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</si>
  <si>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</si>
  <si>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</si>
  <si>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</si>
  <si>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</si>
  <si>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</si>
  <si>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</si>
  <si>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</si>
  <si>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</si>
  <si>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</si>
  <si>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</si>
  <si>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</si>
  <si>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</si>
  <si>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</si>
  <si>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</si>
  <si>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</si>
  <si>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</si>
  <si>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</si>
  <si>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</si>
  <si>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</si>
  <si>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</si>
  <si>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</si>
  <si>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</si>
  <si>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</si>
  <si>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</si>
  <si>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</si>
  <si>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</si>
  <si>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</si>
  <si>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</si>
  <si>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</si>
  <si>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</si>
  <si>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</si>
  <si>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</si>
  <si>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</si>
  <si>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</si>
  <si>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</si>
  <si>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</si>
  <si>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</si>
  <si>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</si>
  <si>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</si>
  <si>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</si>
  <si>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</si>
  <si>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</si>
  <si>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</si>
  <si>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</si>
  <si>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</si>
  <si>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</si>
  <si>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</si>
  <si>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</si>
  <si>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</si>
  <si>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</si>
  <si>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</si>
  <si>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</si>
  <si>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</si>
  <si>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</si>
  <si>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</si>
  <si>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</si>
  <si>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</si>
  <si>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</si>
  <si>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</si>
  <si>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</si>
  <si>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</si>
  <si>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</si>
  <si>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</si>
  <si>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</si>
  <si>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</si>
  <si>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</si>
  <si>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</si>
  <si>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</si>
  <si>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</si>
  <si>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</si>
  <si>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</si>
  <si>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</si>
  <si>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</si>
  <si>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</si>
  <si>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</si>
  <si>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</si>
  <si>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</si>
  <si>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</si>
  <si>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</si>
  <si>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</si>
  <si>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</si>
  <si>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</si>
  <si>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</si>
  <si>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</si>
  <si>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</si>
  <si>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</si>
  <si>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</si>
  <si>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</si>
  <si>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</si>
  <si>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</si>
  <si>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</si>
  <si>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</si>
  <si>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</si>
  <si>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</si>
  <si>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</si>
  <si>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</si>
  <si>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</si>
  <si>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</si>
  <si>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</si>
  <si>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</si>
  <si>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</si>
  <si>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</si>
  <si>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</si>
  <si>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</si>
  <si>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</si>
  <si>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</si>
  <si>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</si>
  <si>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</si>
  <si>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</si>
  <si>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</si>
  <si>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</si>
  <si>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</si>
  <si>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</si>
  <si>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</si>
  <si>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</si>
  <si>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</si>
  <si>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</si>
  <si>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</si>
  <si>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</si>
  <si>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</si>
  <si>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</si>
  <si>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</si>
  <si>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</si>
  <si>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</si>
  <si>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</si>
  <si>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</si>
  <si>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</si>
  <si>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</si>
  <si>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</si>
  <si>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</si>
  <si>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</si>
  <si>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</si>
  <si>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</si>
  <si>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</si>
  <si>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</si>
  <si>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</si>
  <si>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</si>
  <si>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</si>
  <si>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</si>
  <si>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</si>
  <si>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</si>
  <si>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</si>
  <si>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</si>
  <si>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</si>
  <si>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</si>
  <si>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</si>
  <si>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</si>
  <si>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</si>
  <si>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</si>
  <si>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</si>
  <si>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</si>
  <si>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</si>
  <si>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</si>
  <si>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</si>
  <si>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</si>
  <si>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</si>
  <si>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</si>
  <si>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</si>
  <si>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</si>
  <si>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</si>
  <si>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</si>
  <si>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</si>
  <si>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</si>
  <si>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</si>
  <si>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</si>
  <si>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</si>
  <si>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</si>
  <si>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</si>
  <si>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</si>
  <si>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</si>
  <si>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</si>
  <si>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</si>
  <si>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</si>
  <si>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</si>
  <si>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</si>
  <si>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</si>
  <si>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</si>
  <si>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</si>
  <si>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</si>
  <si>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</si>
  <si>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</si>
  <si>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</si>
  <si>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</si>
  <si>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</si>
  <si>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</si>
  <si>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</si>
  <si>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</si>
  <si>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</si>
  <si>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</si>
  <si>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</si>
  <si>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</si>
  <si>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</si>
  <si>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</si>
  <si>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</si>
  <si>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</si>
  <si>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</si>
  <si>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</si>
  <si>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</si>
  <si>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</si>
  <si>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</si>
  <si>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</si>
  <si>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</si>
  <si>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</si>
  <si>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</si>
  <si>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</si>
  <si>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</si>
  <si>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</si>
  <si>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</si>
  <si>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</si>
  <si>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</si>
  <si>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</si>
  <si>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</si>
  <si>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</si>
  <si>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</si>
  <si>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</si>
  <si>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</si>
  <si>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</si>
  <si>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</si>
  <si>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</si>
  <si>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</si>
  <si>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</si>
  <si>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</si>
  <si>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</si>
  <si>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</si>
  <si>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</si>
  <si>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</si>
  <si>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</si>
  <si>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</si>
  <si>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</si>
  <si>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</si>
  <si>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</si>
  <si>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</si>
  <si>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</si>
  <si>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</si>
  <si>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</si>
  <si>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</si>
  <si>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</si>
  <si>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</si>
  <si>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</si>
  <si>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</si>
  <si>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</si>
  <si>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</si>
  <si>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</si>
  <si>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</si>
  <si>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</si>
  <si>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</si>
  <si>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</si>
  <si>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</si>
  <si>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</si>
  <si>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</si>
  <si>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</si>
  <si>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</si>
  <si>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</si>
  <si>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</si>
  <si>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</si>
  <si>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</si>
  <si>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</si>
  <si>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</si>
  <si>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</si>
  <si>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</si>
  <si>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</si>
  <si>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</si>
  <si>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</si>
  <si>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</si>
  <si>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</si>
  <si>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</si>
  <si>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</si>
  <si>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</si>
  <si>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</si>
  <si>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</si>
  <si>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</si>
  <si>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</si>
  <si>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</si>
  <si>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</si>
  <si>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</si>
  <si>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</si>
  <si>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</si>
  <si>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</si>
  <si>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</si>
  <si>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</si>
  <si>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</si>
  <si>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</si>
  <si>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</si>
  <si>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</si>
  <si>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</si>
  <si>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</si>
  <si>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</si>
  <si>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</si>
  <si>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</si>
  <si>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</si>
  <si>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</si>
  <si>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</si>
  <si>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</si>
  <si>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</si>
  <si>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</si>
  <si>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</si>
  <si>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</si>
  <si>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</si>
  <si>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</si>
  <si>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</si>
  <si>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</si>
  <si>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</si>
  <si>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</si>
  <si>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</si>
  <si>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</si>
  <si>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</si>
  <si>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</si>
  <si>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</si>
  <si>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</si>
  <si>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</si>
  <si>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</si>
  <si>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</si>
  <si>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</si>
  <si>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</si>
  <si>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</si>
  <si>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</si>
  <si>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</si>
  <si>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</si>
  <si>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</si>
  <si>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</si>
  <si>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</si>
  <si>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</si>
  <si>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</si>
  <si>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</si>
  <si>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</si>
  <si>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</si>
  <si>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</si>
  <si>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</si>
  <si>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</si>
  <si>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</si>
  <si>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</si>
  <si>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</si>
  <si>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</si>
  <si>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</si>
  <si>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</si>
  <si>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</si>
  <si>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</si>
  <si>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</si>
  <si>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</si>
  <si>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</si>
  <si>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</si>
  <si>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</si>
  <si>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</si>
  <si>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</si>
  <si>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</si>
  <si>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</si>
  <si>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</si>
  <si>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</si>
  <si>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</si>
  <si>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</si>
  <si>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</si>
  <si>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</si>
  <si>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</si>
  <si>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</si>
  <si>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</si>
  <si>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</si>
  <si>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</si>
  <si>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</si>
  <si>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</si>
  <si>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</si>
  <si>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</si>
  <si>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</si>
  <si>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</si>
  <si>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</si>
  <si>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</si>
  <si>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</si>
  <si>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</si>
  <si>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</si>
  <si>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</si>
  <si>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</si>
  <si>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</si>
  <si>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</si>
  <si>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</si>
  <si>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</si>
  <si>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</si>
  <si>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</si>
  <si>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</si>
  <si>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</si>
  <si>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</si>
  <si>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</si>
  <si>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</si>
  <si>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</si>
  <si>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</si>
  <si>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</si>
  <si>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</si>
  <si>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</si>
  <si>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</si>
  <si>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</si>
  <si>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</si>
  <si>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</si>
  <si>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</si>
  <si>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</si>
  <si>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</si>
  <si>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</si>
  <si>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</si>
  <si>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</si>
  <si>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</si>
  <si>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</si>
  <si>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</si>
  <si>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</si>
  <si>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</si>
  <si>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</si>
  <si>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</si>
  <si>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</si>
  <si>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</si>
  <si>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</si>
  <si>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</si>
  <si>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</si>
  <si>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</si>
  <si>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</si>
  <si>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</si>
  <si>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</si>
  <si>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</si>
  <si>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</si>
  <si>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</si>
  <si>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</si>
  <si>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</si>
  <si>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</si>
  <si>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</si>
  <si>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</si>
  <si>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</si>
  <si>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</si>
  <si>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</si>
  <si>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</si>
  <si>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</si>
  <si>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</si>
  <si>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</si>
  <si>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</si>
  <si>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</si>
  <si>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</si>
  <si>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</si>
  <si>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</si>
  <si>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</si>
  <si>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</si>
  <si>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</si>
  <si>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</si>
  <si>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</si>
  <si>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</si>
  <si>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</si>
  <si>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</si>
  <si>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</si>
  <si>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</si>
  <si>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</si>
  <si>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</si>
  <si>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</si>
  <si>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</si>
  <si>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</si>
  <si>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</si>
  <si>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</si>
  <si>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</si>
  <si>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</si>
  <si>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</si>
  <si>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</si>
  <si>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</si>
  <si>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</si>
  <si>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</si>
  <si>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</si>
  <si>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</si>
  <si>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</si>
  <si>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</si>
  <si>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</si>
  <si>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</si>
  <si>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</si>
  <si>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</si>
  <si>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</si>
  <si>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</si>
  <si>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</si>
  <si>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</si>
  <si>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</si>
  <si>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</si>
  <si>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</si>
  <si>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</si>
  <si>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</si>
  <si>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</si>
  <si>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</si>
  <si>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</si>
  <si>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</si>
  <si>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</si>
  <si>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</si>
  <si>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</si>
  <si>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</si>
  <si>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</si>
  <si>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</si>
  <si>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</si>
  <si>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</si>
  <si>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</si>
  <si>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</si>
  <si>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</si>
  <si>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</si>
  <si>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</si>
  <si>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</si>
  <si>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</si>
  <si>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</si>
  <si>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</si>
  <si>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</si>
  <si>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</si>
  <si>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</si>
  <si>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</si>
  <si>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</si>
  <si>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</si>
  <si>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</si>
  <si>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</si>
  <si>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</si>
  <si>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</si>
  <si>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</si>
  <si>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</si>
  <si>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</si>
  <si>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</si>
  <si>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</si>
  <si>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</si>
  <si>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</si>
  <si>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</si>
  <si>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</si>
  <si>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</si>
  <si>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</si>
  <si>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</si>
  <si>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</si>
  <si>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</si>
  <si>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</si>
  <si>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</si>
  <si>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</si>
  <si>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</si>
  <si>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</si>
  <si>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</si>
  <si>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</si>
  <si>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</si>
  <si>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</si>
  <si>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</si>
  <si>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</si>
  <si>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</si>
  <si>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</si>
  <si>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</si>
  <si>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</si>
  <si>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</si>
  <si>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</si>
  <si>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</si>
  <si>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</si>
  <si>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</si>
  <si>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</si>
  <si>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</si>
  <si>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</si>
  <si>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</si>
  <si>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</si>
  <si>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</si>
  <si>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</si>
  <si>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</si>
  <si>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</si>
  <si>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</si>
  <si>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</si>
  <si>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</si>
  <si>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</si>
  <si>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</si>
  <si>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</si>
  <si>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</si>
  <si>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</si>
  <si>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</si>
  <si>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</si>
  <si>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</si>
  <si>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</si>
  <si>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</si>
  <si>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</si>
  <si>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</si>
  <si>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</si>
  <si>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</si>
  <si>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</si>
  <si>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</si>
  <si>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</si>
  <si>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</si>
  <si>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</si>
  <si>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</si>
  <si>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</si>
  <si>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</si>
  <si>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</si>
  <si>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</si>
  <si>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</si>
  <si>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</si>
  <si>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</si>
  <si>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</si>
  <si>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</si>
  <si>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</si>
  <si>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</si>
  <si>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</si>
  <si>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</si>
  <si>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</si>
  <si>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</si>
  <si>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</si>
  <si>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</si>
  <si>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</si>
  <si>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</si>
  <si>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</si>
  <si>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</si>
  <si>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</si>
  <si>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</si>
  <si>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</si>
  <si>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</si>
  <si>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</si>
  <si>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</si>
  <si>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</si>
  <si>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</si>
  <si>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</si>
  <si>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</si>
  <si>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</si>
  <si>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</si>
  <si>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</si>
  <si>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</si>
  <si>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</si>
  <si>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</si>
  <si>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</si>
  <si>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</si>
  <si>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</si>
  <si>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</si>
  <si>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</si>
  <si>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</si>
  <si>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</si>
  <si>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</si>
  <si>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</si>
  <si>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</si>
  <si>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</si>
  <si>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</si>
  <si>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</si>
  <si>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</si>
  <si>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</si>
  <si>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</si>
  <si>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</si>
  <si>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</si>
  <si>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</si>
  <si>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</si>
  <si>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</si>
  <si>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</si>
  <si>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</si>
  <si>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</si>
  <si>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</si>
  <si>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</si>
  <si>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</si>
  <si>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</si>
  <si>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</si>
  <si>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</si>
  <si>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</si>
  <si>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</si>
  <si>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</si>
  <si>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</si>
  <si>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</si>
  <si>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</si>
  <si>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</si>
  <si>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</si>
  <si>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</si>
  <si>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</si>
  <si>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</si>
  <si>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</si>
  <si>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</si>
  <si>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</si>
  <si>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</si>
  <si>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</si>
  <si>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</si>
  <si>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</si>
  <si>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</si>
  <si>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</si>
  <si>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</si>
  <si>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</si>
  <si>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</si>
  <si>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</si>
  <si>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</si>
  <si>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</si>
  <si>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</si>
  <si>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</si>
  <si>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</si>
  <si>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</si>
  <si>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</si>
  <si>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</si>
  <si>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</si>
  <si>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</si>
  <si>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</si>
  <si>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</si>
  <si>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</si>
  <si>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</si>
  <si>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</si>
  <si>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</si>
  <si>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</si>
  <si>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</si>
  <si>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</si>
  <si>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</si>
  <si>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</si>
  <si>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</si>
  <si>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</si>
  <si>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</si>
  <si>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</si>
  <si>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</si>
  <si>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</si>
  <si>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</si>
  <si>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</si>
  <si>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</si>
  <si>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</si>
  <si>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</si>
  <si>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</si>
  <si>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</si>
  <si>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</si>
  <si>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</si>
  <si>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</si>
  <si>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</si>
  <si>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</si>
  <si>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</si>
  <si>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</si>
  <si>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</si>
  <si>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</si>
  <si>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</si>
  <si>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</si>
  <si>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</si>
  <si>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</si>
  <si>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</si>
  <si>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</si>
  <si>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</si>
  <si>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</si>
  <si>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</si>
  <si>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</si>
  <si>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</si>
  <si>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</si>
  <si>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</si>
  <si>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</si>
  <si>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</si>
  <si>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</si>
  <si>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</si>
  <si>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</si>
  <si>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</si>
  <si>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</si>
  <si>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</si>
  <si>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</si>
  <si>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</si>
  <si>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</si>
  <si>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</si>
  <si>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</si>
  <si>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</si>
  <si>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</si>
  <si>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</si>
  <si>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</si>
  <si>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</si>
  <si>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</si>
  <si>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</si>
  <si>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</si>
  <si>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</si>
  <si>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</si>
  <si>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</si>
  <si>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</si>
  <si>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</si>
  <si>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</si>
  <si>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</si>
  <si>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</si>
  <si>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</si>
  <si>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</si>
  <si>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</si>
  <si>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</si>
  <si>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</si>
  <si>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</si>
  <si>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</si>
  <si>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</si>
  <si>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</si>
  <si>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</si>
  <si>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</si>
  <si>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</si>
  <si>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</si>
  <si>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</si>
  <si>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</si>
  <si>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</si>
  <si>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</si>
  <si>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</si>
  <si>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</si>
  <si>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</si>
  <si>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</si>
  <si>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</si>
  <si>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</si>
  <si>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</si>
  <si>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</si>
  <si>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</si>
  <si>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</si>
  <si>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</si>
  <si>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</si>
  <si>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</si>
  <si>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</si>
  <si>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</si>
  <si>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</si>
  <si>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</si>
  <si>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</si>
  <si>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</si>
  <si>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</si>
  <si>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</si>
  <si>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</si>
  <si>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</si>
  <si>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</si>
  <si>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</si>
  <si>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</si>
  <si>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</si>
  <si>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</si>
  <si>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</si>
  <si>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</si>
  <si>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</si>
  <si>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</si>
  <si>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</si>
  <si>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</si>
  <si>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</si>
  <si>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</si>
  <si>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</si>
  <si>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</si>
  <si>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</si>
  <si>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</si>
  <si>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</si>
  <si>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</si>
  <si>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</si>
  <si>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</si>
  <si>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</si>
  <si>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</si>
  <si>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</si>
  <si>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</si>
  <si>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</si>
  <si>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</si>
  <si>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</si>
  <si>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</si>
  <si>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</si>
  <si>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</si>
  <si>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</si>
  <si>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</si>
  <si>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</si>
  <si>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</si>
  <si>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</si>
  <si>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</si>
  <si>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</si>
  <si>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</si>
  <si>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</si>
  <si>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</si>
  <si>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</si>
  <si>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</si>
  <si>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</si>
  <si>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</si>
  <si>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</si>
  <si>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</si>
  <si>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</si>
  <si>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</si>
  <si>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</si>
  <si>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</si>
  <si>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</si>
  <si>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</si>
  <si>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</si>
  <si>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</si>
  <si>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</si>
  <si>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</si>
  <si>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</si>
  <si>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</si>
  <si>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</si>
  <si>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</si>
  <si>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</si>
  <si>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</si>
  <si>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</si>
  <si>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</si>
  <si>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</si>
  <si>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</si>
  <si>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</si>
  <si>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</si>
  <si>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</si>
  <si>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</si>
  <si>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</si>
  <si>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</si>
  <si>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</si>
  <si>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</si>
  <si>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</si>
  <si>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</si>
  <si>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</si>
  <si>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</si>
  <si>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</si>
  <si>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</si>
  <si>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</si>
  <si>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</si>
  <si>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</si>
  <si>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</si>
  <si>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</si>
  <si>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</si>
  <si>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</si>
  <si>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</si>
  <si>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</si>
  <si>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</si>
  <si>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</si>
  <si>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</si>
  <si>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</si>
  <si>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</si>
  <si>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</si>
  <si>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</si>
  <si>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</si>
  <si>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</si>
  <si>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</si>
  <si>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</si>
  <si>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</si>
  <si>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</si>
  <si>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</si>
  <si>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</si>
  <si>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</si>
  <si>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</si>
  <si>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</si>
  <si>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</si>
  <si>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</si>
  <si>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</si>
  <si>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</si>
  <si>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</si>
  <si>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</si>
  <si>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</si>
  <si>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</si>
  <si>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</si>
  <si>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</si>
  <si>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</si>
  <si>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</si>
  <si>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</si>
  <si>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</si>
  <si>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</si>
  <si>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</si>
  <si>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</si>
  <si>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</si>
  <si>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</si>
  <si>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</si>
  <si>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</si>
  <si>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</si>
  <si>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</si>
  <si>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</si>
  <si>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</si>
  <si>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</si>
  <si>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</si>
  <si>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</si>
  <si>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</si>
  <si>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</si>
  <si>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</si>
  <si>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</si>
  <si>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</si>
  <si>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</si>
  <si>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</si>
  <si>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</si>
  <si>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</si>
  <si>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</si>
  <si>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</si>
  <si>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</si>
  <si>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</si>
  <si>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</si>
  <si>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</si>
  <si>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</si>
  <si>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</si>
  <si>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</si>
  <si>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</si>
  <si>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</si>
  <si>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</si>
  <si>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</si>
  <si>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</si>
  <si>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</si>
  <si>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</si>
  <si>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</si>
  <si>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</si>
  <si>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</si>
  <si>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</si>
  <si>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</si>
  <si>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</si>
  <si>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</si>
  <si>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</si>
  <si>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</si>
  <si>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</si>
  <si>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</si>
  <si>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</si>
  <si>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</si>
  <si>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</si>
  <si>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</si>
  <si>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</si>
  <si>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</si>
  <si>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</si>
  <si>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</si>
  <si>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</si>
  <si>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</si>
  <si>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</si>
  <si>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</si>
  <si>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</si>
  <si>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</si>
  <si>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</si>
  <si>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</si>
  <si>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</si>
  <si>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</si>
  <si>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</si>
  <si>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</si>
  <si>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</si>
  <si>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</si>
  <si>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</si>
  <si>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</si>
  <si>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</si>
  <si>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</si>
  <si>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</si>
  <si>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</si>
  <si>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</si>
  <si>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</si>
  <si>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</si>
  <si>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</si>
  <si>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</si>
  <si>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</si>
  <si>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</si>
  <si>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</si>
  <si>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</si>
  <si>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</si>
  <si>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</si>
  <si>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</si>
  <si>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</si>
  <si>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</si>
  <si>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</si>
  <si>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</si>
  <si>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</si>
  <si>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</si>
  <si>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</si>
  <si>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</si>
  <si>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</si>
  <si>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</si>
  <si>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</si>
  <si>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</si>
  <si>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</si>
  <si>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</si>
  <si>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</si>
  <si>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</si>
  <si>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</si>
  <si>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</si>
  <si>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</si>
  <si>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</si>
  <si>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</si>
  <si>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</si>
  <si>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</si>
  <si>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</si>
  <si>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</si>
  <si>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</si>
  <si>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</si>
  <si>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</si>
  <si>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</si>
  <si>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</si>
  <si>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</si>
  <si>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</si>
  <si>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</si>
  <si>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</si>
  <si>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</si>
  <si>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</si>
  <si>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</si>
  <si>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</si>
  <si>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</si>
  <si>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</si>
  <si>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</si>
  <si>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</si>
  <si>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</si>
  <si>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</si>
  <si>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</si>
  <si>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</si>
  <si>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</si>
  <si>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</si>
  <si>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</si>
  <si>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</si>
  <si>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</si>
  <si>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</si>
  <si>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</si>
  <si>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</si>
  <si>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</si>
  <si>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</si>
  <si>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</si>
  <si>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</si>
  <si>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</si>
  <si>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</si>
  <si>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</si>
  <si>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</si>
  <si>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</si>
  <si>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</si>
  <si>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</si>
  <si>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</si>
  <si>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</si>
  <si>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</si>
  <si>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</si>
  <si>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</si>
  <si>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</si>
  <si>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</si>
  <si>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</si>
  <si>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</si>
  <si>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</si>
  <si>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</si>
  <si>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</si>
  <si>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</si>
  <si>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</si>
  <si>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</si>
  <si>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</si>
  <si>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</si>
  <si>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</si>
  <si>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</si>
  <si>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</si>
  <si>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</si>
  <si>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</si>
  <si>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</si>
  <si>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</si>
  <si>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</si>
  <si>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</si>
  <si>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</si>
  <si>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</si>
  <si>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</si>
  <si>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</si>
  <si>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</si>
  <si>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</si>
  <si>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</si>
  <si>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</si>
  <si>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</si>
  <si>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</si>
  <si>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</si>
  <si>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</si>
  <si>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</si>
  <si>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</si>
  <si>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</si>
  <si>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</si>
  <si>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</si>
  <si>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</si>
  <si>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</si>
  <si>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</si>
  <si>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</si>
  <si>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</si>
  <si>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</si>
  <si>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</si>
  <si>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</si>
  <si>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</si>
  <si>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</si>
  <si>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</si>
  <si>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</si>
  <si>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</si>
  <si>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</si>
  <si>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</si>
  <si>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</si>
  <si>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</si>
  <si>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</si>
  <si>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</si>
  <si>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</si>
  <si>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</si>
  <si>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</si>
  <si>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</si>
  <si>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</si>
  <si>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</si>
  <si>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</si>
  <si>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</si>
  <si>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</si>
  <si>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</si>
  <si>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</si>
  <si>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</si>
  <si>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</si>
  <si>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</si>
  <si>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</si>
  <si>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</si>
  <si>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</si>
  <si>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</si>
  <si>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</si>
  <si>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</si>
  <si>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</si>
  <si>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</si>
  <si>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</si>
  <si>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</si>
  <si>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</si>
  <si>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</si>
  <si>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</si>
  <si>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</si>
  <si>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</si>
  <si>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</si>
  <si>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</si>
  <si>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</si>
  <si>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</si>
  <si>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</si>
  <si>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</si>
  <si>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</si>
  <si>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</si>
  <si>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</si>
  <si>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</si>
  <si>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</si>
  <si>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</si>
  <si>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</si>
  <si>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</si>
  <si>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</si>
  <si>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</si>
  <si>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</si>
  <si>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</si>
  <si>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</si>
  <si>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</si>
  <si>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</si>
  <si>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</si>
  <si>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</si>
  <si>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</si>
  <si>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</si>
  <si>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</si>
  <si>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</si>
  <si>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</si>
  <si>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</si>
  <si>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</si>
  <si>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</si>
  <si>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</si>
  <si>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</si>
  <si>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</si>
  <si>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</si>
  <si>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</si>
  <si>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</si>
  <si>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</si>
  <si>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</si>
  <si>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</si>
  <si>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</si>
  <si>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</si>
  <si>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</si>
  <si>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</si>
  <si>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</si>
  <si>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</si>
  <si>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</si>
  <si>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</si>
  <si>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</si>
  <si>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</si>
  <si>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</si>
  <si>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</si>
  <si>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</si>
  <si>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</si>
  <si>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</si>
  <si>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</si>
  <si>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</si>
  <si>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</si>
  <si>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</si>
  <si>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</si>
  <si>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</si>
  <si>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</si>
  <si>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</si>
  <si>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</si>
  <si>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</si>
  <si>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</si>
  <si>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</si>
  <si>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</si>
  <si>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</si>
  <si>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</si>
  <si>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</si>
  <si>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</si>
  <si>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</si>
  <si>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</si>
  <si>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</si>
  <si>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</si>
  <si>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</si>
  <si>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</si>
  <si>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</si>
  <si>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</si>
  <si>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</si>
  <si>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</si>
  <si>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</si>
  <si>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</si>
  <si>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</si>
  <si>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</si>
  <si>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</si>
  <si>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</si>
  <si>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</si>
  <si>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</si>
  <si>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</si>
  <si>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</si>
  <si>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</si>
  <si>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</si>
  <si>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</si>
  <si>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</si>
  <si>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</si>
  <si>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</si>
  <si>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</si>
  <si>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</si>
  <si>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</si>
  <si>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</si>
  <si>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</si>
  <si>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</si>
  <si>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</si>
  <si>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</si>
  <si>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</si>
  <si>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</si>
  <si>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</si>
  <si>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</si>
  <si>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</si>
  <si>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</si>
  <si>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</si>
  <si>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</si>
  <si>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</si>
  <si>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</si>
  <si>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</si>
  <si>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</si>
  <si>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</si>
  <si>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</si>
  <si>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</si>
  <si>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</si>
  <si>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</si>
  <si>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</si>
  <si>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</si>
  <si>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</si>
  <si>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</si>
  <si>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</si>
  <si>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</si>
  <si>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</si>
  <si>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</si>
  <si>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</si>
  <si>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</si>
  <si>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</si>
  <si>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</si>
  <si>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</si>
  <si>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</si>
  <si>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</si>
  <si>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</si>
  <si>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</si>
  <si>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</si>
  <si>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</si>
  <si>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</si>
  <si>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</si>
  <si>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</si>
  <si>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</si>
  <si>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</si>
  <si>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</si>
  <si>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</si>
  <si>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</si>
  <si>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</si>
  <si>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</si>
  <si>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</si>
  <si>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</si>
  <si>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</si>
  <si>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</si>
  <si>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</si>
  <si>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</si>
  <si>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</si>
  <si>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</si>
  <si>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</si>
  <si>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</si>
  <si>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</si>
  <si>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</si>
  <si>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</si>
  <si>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</si>
  <si>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</si>
  <si>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</si>
  <si>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</si>
  <si>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</si>
  <si>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</si>
  <si>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</si>
  <si>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</si>
  <si>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</si>
  <si>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</si>
  <si>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</si>
  <si>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</si>
  <si>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</si>
  <si>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</si>
  <si>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</si>
  <si>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</si>
  <si>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</si>
  <si>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</si>
  <si>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</si>
  <si>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</si>
  <si>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</si>
  <si>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</si>
  <si>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</si>
  <si>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</si>
  <si>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</si>
  <si>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</si>
  <si>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</si>
  <si>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</si>
  <si>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</si>
  <si>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</si>
  <si>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</si>
  <si>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</si>
  <si>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</si>
  <si>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</si>
  <si>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</si>
  <si>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</si>
  <si>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</si>
  <si>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</si>
  <si>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</si>
  <si>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</si>
  <si>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</si>
  <si>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</si>
  <si>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</si>
  <si>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</si>
  <si>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</si>
  <si>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</si>
  <si>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</si>
  <si>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</si>
  <si>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</si>
  <si>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</si>
  <si>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</si>
  <si>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</si>
  <si>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</si>
  <si>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</si>
  <si>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</si>
  <si>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</si>
  <si>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</si>
  <si>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</si>
  <si>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</si>
  <si>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</si>
  <si>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</si>
  <si>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</si>
  <si>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</si>
  <si>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</si>
  <si>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</si>
  <si>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</si>
  <si>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</si>
  <si>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</si>
  <si>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</si>
  <si>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</si>
  <si>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</si>
  <si>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</si>
  <si>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</si>
  <si>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</si>
  <si>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</si>
  <si>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</si>
  <si>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</si>
  <si>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</si>
  <si>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</si>
  <si>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</si>
  <si>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</si>
  <si>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</si>
  <si>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</si>
  <si>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</si>
  <si>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</si>
  <si>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</si>
  <si>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</si>
  <si>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</si>
  <si>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</si>
  <si>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</si>
  <si>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</si>
  <si>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</si>
  <si>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</si>
  <si>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</si>
  <si>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</si>
  <si>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</si>
  <si>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</si>
  <si>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</si>
  <si>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</si>
  <si>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</si>
  <si>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</si>
  <si>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</si>
  <si>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</si>
  <si>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</si>
  <si>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</si>
  <si>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</si>
  <si>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</si>
  <si>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</si>
  <si>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</si>
  <si>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</si>
  <si>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</si>
  <si>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</si>
  <si>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</si>
  <si>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</si>
  <si>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</si>
  <si>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</si>
  <si>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</si>
  <si>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</si>
  <si>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</si>
  <si>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</si>
  <si>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</si>
  <si>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</si>
  <si>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</si>
  <si>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</si>
  <si>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</si>
  <si>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</si>
  <si>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</si>
  <si>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</si>
  <si>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</si>
  <si>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</si>
  <si>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</si>
  <si>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</si>
  <si>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</si>
  <si>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</si>
  <si>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</si>
  <si>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</si>
  <si>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</si>
  <si>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</si>
  <si>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</si>
  <si>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</si>
  <si>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</si>
  <si>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</si>
  <si>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</si>
  <si>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</si>
  <si>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</si>
  <si>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</si>
  <si>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</si>
  <si>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</si>
  <si>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</si>
  <si>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</si>
  <si>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</si>
  <si>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</si>
  <si>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</si>
  <si>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</si>
  <si>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</si>
  <si>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</si>
  <si>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</si>
  <si>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</si>
  <si>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</si>
  <si>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</si>
  <si>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</si>
  <si>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</si>
  <si>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</si>
  <si>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</si>
  <si>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</si>
  <si>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</si>
  <si>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</si>
  <si>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</si>
  <si>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</si>
  <si>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</si>
  <si>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</si>
  <si>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</si>
  <si>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</si>
  <si>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</si>
  <si>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</si>
  <si>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</si>
  <si>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</si>
  <si>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</si>
  <si>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</si>
  <si>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</si>
  <si>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</si>
  <si>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</si>
  <si>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</si>
  <si>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</si>
  <si>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</si>
  <si>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</si>
  <si>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</si>
  <si>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</si>
  <si>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</si>
  <si>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</si>
  <si>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</si>
  <si>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</si>
  <si>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</si>
  <si>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</si>
  <si>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</si>
  <si>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</si>
  <si>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</si>
  <si>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</si>
  <si>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</si>
  <si>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</si>
  <si>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</si>
  <si>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</si>
  <si>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</si>
  <si>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</si>
  <si>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</si>
  <si>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</si>
  <si>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</si>
  <si>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</si>
  <si>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</si>
  <si>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</si>
  <si>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</si>
  <si>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</si>
  <si>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</si>
  <si>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</si>
  <si>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</si>
  <si>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</si>
  <si>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</si>
  <si>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</si>
  <si>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</si>
  <si>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</si>
  <si>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</si>
  <si>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</si>
  <si>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</si>
  <si>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</si>
  <si>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</si>
  <si>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</si>
  <si>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</si>
  <si>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</si>
  <si>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</si>
  <si>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</si>
  <si>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</si>
  <si>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</si>
  <si>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</si>
  <si>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</si>
  <si>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</si>
  <si>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</si>
  <si>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</si>
  <si>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</si>
  <si>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</si>
  <si>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</si>
  <si>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</si>
  <si>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</si>
  <si>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</si>
  <si>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</si>
  <si>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</si>
  <si>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</si>
  <si>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</si>
  <si>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</si>
  <si>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</si>
  <si>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</si>
  <si>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</si>
  <si>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</si>
  <si>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</si>
  <si>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</si>
  <si>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</si>
  <si>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</si>
  <si>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</si>
  <si>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</si>
  <si>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</si>
  <si>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</si>
  <si>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</si>
  <si>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</si>
  <si>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</si>
  <si>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</si>
  <si>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</si>
  <si>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</si>
  <si>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</si>
  <si>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</si>
  <si>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</si>
  <si>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</si>
  <si>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</si>
  <si>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</si>
  <si>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</si>
  <si>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</si>
  <si>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</si>
  <si>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</si>
  <si>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</si>
  <si>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</si>
  <si>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</si>
  <si>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</si>
  <si>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</si>
  <si>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</si>
  <si>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</si>
  <si>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</si>
  <si>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</si>
  <si>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</si>
  <si>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</si>
  <si>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</si>
  <si>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</si>
  <si>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</si>
  <si>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</si>
  <si>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</si>
  <si>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</si>
  <si>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</si>
  <si>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</si>
  <si>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</si>
  <si>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</si>
  <si>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</si>
  <si>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</si>
  <si>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</si>
  <si>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</si>
  <si>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</si>
  <si>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</si>
  <si>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</si>
  <si>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</si>
  <si>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</si>
  <si>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</si>
  <si>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</si>
  <si>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</si>
  <si>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</si>
  <si>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</si>
  <si>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</si>
  <si>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</si>
  <si>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</si>
  <si>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</si>
  <si>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</si>
  <si>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</si>
  <si>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</si>
  <si>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</si>
  <si>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</si>
  <si>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</si>
  <si>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</si>
  <si>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</si>
  <si>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</si>
  <si>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</si>
  <si>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</si>
  <si>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</si>
  <si>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</si>
  <si>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</si>
  <si>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</si>
  <si>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</si>
  <si>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</si>
  <si>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</si>
  <si>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</si>
  <si>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</si>
  <si>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</si>
  <si>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</si>
  <si>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</si>
  <si>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</si>
  <si>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</si>
  <si>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</si>
  <si>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</si>
  <si>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</si>
  <si>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</si>
  <si>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</si>
  <si>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</si>
  <si>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</si>
  <si>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</si>
  <si>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</si>
  <si>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</si>
  <si>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</si>
  <si>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</si>
  <si>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</si>
  <si>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</si>
  <si>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</si>
  <si>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</si>
  <si>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</si>
  <si>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</si>
  <si>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</si>
  <si>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</si>
  <si>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</si>
  <si>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</si>
  <si>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</si>
  <si>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</si>
  <si>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</si>
  <si>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</si>
  <si>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</si>
  <si>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</si>
  <si>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</si>
  <si>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</si>
  <si>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</si>
  <si>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</si>
  <si>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</si>
  <si>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</si>
  <si>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</si>
  <si>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</si>
  <si>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</si>
  <si>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</si>
  <si>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</si>
  <si>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</si>
  <si>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</si>
  <si>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</si>
  <si>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</si>
  <si>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</si>
  <si>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</si>
  <si>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</si>
  <si>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</si>
  <si>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</si>
  <si>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</si>
  <si>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</si>
  <si>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</si>
  <si>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</si>
  <si>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</si>
  <si>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</si>
  <si>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</si>
  <si>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</si>
  <si>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</si>
  <si>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</si>
  <si>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</si>
  <si>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</si>
  <si>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</si>
  <si>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</si>
  <si>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</si>
  <si>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</si>
  <si>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</si>
  <si>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</si>
  <si>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</si>
  <si>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</si>
  <si>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</si>
  <si>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</si>
  <si>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</si>
  <si>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</si>
  <si>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</si>
  <si>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</si>
  <si>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</si>
  <si>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</si>
  <si>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</si>
  <si>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</si>
  <si>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</si>
  <si>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</si>
  <si>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</si>
  <si>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</si>
  <si>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</si>
  <si>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</si>
  <si>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</si>
  <si>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</si>
  <si>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</si>
  <si>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</si>
  <si>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</si>
  <si>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</si>
  <si>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</si>
  <si>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</si>
  <si>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</si>
  <si>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</si>
  <si>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</si>
  <si>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</si>
  <si>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</si>
  <si>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</si>
  <si>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</si>
  <si>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</si>
  <si>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</si>
  <si>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</si>
  <si>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</si>
  <si>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</si>
  <si>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</si>
  <si>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</si>
  <si>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</si>
  <si>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</si>
  <si>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</si>
  <si>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</si>
  <si>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</si>
  <si>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</si>
  <si>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</si>
  <si>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</si>
  <si>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</si>
  <si>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</si>
  <si>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</si>
  <si>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</si>
  <si>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</si>
  <si>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</si>
  <si>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</si>
  <si>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</si>
  <si>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</si>
  <si>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</si>
  <si>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</si>
  <si>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</si>
  <si>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</si>
  <si>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</si>
  <si>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</si>
  <si>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</si>
  <si>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</si>
  <si>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</si>
  <si>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</si>
  <si>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</si>
  <si>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</si>
  <si>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</si>
  <si>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</si>
  <si>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</si>
  <si>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</si>
  <si>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</si>
  <si>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</si>
  <si>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</si>
  <si>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</si>
  <si>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</si>
  <si>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</si>
  <si>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</si>
  <si>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</si>
  <si>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</si>
  <si>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</si>
  <si>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</si>
  <si>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</si>
  <si>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</si>
  <si>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</si>
  <si>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</si>
  <si>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</si>
  <si>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</si>
  <si>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</si>
  <si>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</si>
  <si>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</si>
  <si>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</si>
  <si>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</si>
  <si>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</si>
  <si>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</si>
  <si>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</si>
  <si>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</si>
  <si>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</si>
  <si>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</si>
  <si>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</si>
  <si>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</si>
  <si>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</si>
  <si>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</si>
  <si>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</si>
  <si>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</si>
  <si>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</si>
  <si>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</si>
  <si>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</si>
  <si>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</si>
  <si>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</si>
  <si>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</si>
  <si>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</si>
  <si>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</si>
  <si>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</si>
  <si>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</si>
  <si>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</si>
  <si>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</si>
  <si>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</si>
  <si>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</si>
  <si>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</si>
  <si>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</si>
  <si>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</si>
  <si>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</si>
  <si>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</si>
  <si>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</si>
  <si>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</si>
  <si>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</si>
  <si>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</si>
  <si>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</si>
  <si>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</si>
  <si>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</si>
  <si>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</si>
  <si>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</si>
  <si>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</si>
  <si>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</si>
  <si>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</si>
  <si>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</si>
  <si>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</si>
  <si>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</si>
  <si>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</si>
  <si>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</si>
  <si>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</si>
  <si>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</si>
  <si>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</si>
  <si>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</si>
  <si>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</si>
  <si>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</si>
  <si>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</si>
  <si>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</si>
  <si>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</si>
  <si>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</si>
  <si>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</si>
  <si>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</si>
  <si>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</si>
  <si>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</si>
  <si>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</si>
  <si>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</si>
  <si>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</si>
  <si>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</si>
  <si>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</si>
  <si>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</si>
  <si>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</si>
  <si>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</si>
  <si>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</si>
  <si>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</si>
  <si>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</si>
  <si>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</si>
  <si>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</si>
  <si>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</si>
  <si>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</si>
  <si>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</si>
  <si>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</si>
  <si>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</si>
  <si>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</si>
  <si>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</si>
  <si>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</si>
  <si>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</si>
  <si>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</si>
  <si>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</si>
  <si>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</si>
  <si>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</si>
  <si>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</si>
  <si>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</si>
  <si>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</si>
  <si>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</si>
  <si>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</si>
  <si>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</si>
  <si>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</si>
  <si>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</si>
  <si>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</si>
  <si>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</si>
  <si>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</si>
  <si>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</si>
  <si>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</si>
  <si>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</si>
  <si>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</si>
  <si>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</si>
  <si>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</si>
  <si>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</si>
  <si>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</si>
  <si>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</si>
  <si>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</si>
  <si>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</si>
  <si>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</si>
  <si>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</si>
  <si>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</si>
  <si>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</si>
  <si>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</si>
  <si>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</si>
  <si>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</si>
  <si>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</si>
  <si>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</si>
  <si>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</si>
  <si>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</si>
  <si>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</si>
  <si>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</si>
  <si>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</si>
  <si>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</si>
  <si>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</si>
  <si>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</si>
  <si>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</si>
  <si>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</si>
  <si>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</si>
  <si>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</si>
  <si>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</si>
  <si>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</si>
  <si>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</si>
  <si>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</si>
  <si>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</si>
  <si>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</si>
  <si>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</si>
  <si>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</si>
  <si>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</si>
  <si>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</si>
  <si>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</si>
  <si>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</si>
  <si>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</si>
  <si>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</si>
  <si>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</si>
  <si>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</si>
  <si>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</si>
  <si>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</si>
  <si>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</si>
  <si>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</si>
  <si>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</si>
  <si>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</si>
  <si>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</si>
  <si>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</si>
  <si>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</si>
  <si>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</si>
  <si>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</si>
  <si>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</si>
  <si>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</si>
  <si>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</si>
  <si>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</si>
  <si>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</si>
  <si>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</si>
  <si>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</si>
  <si>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</si>
  <si>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</si>
  <si>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</si>
  <si>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</si>
  <si>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</si>
  <si>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</si>
  <si>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</si>
  <si>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</si>
  <si>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</si>
  <si>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</si>
  <si>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</si>
  <si>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</si>
  <si>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</si>
  <si>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</si>
  <si>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</si>
  <si>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</si>
  <si>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</si>
  <si>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</si>
  <si>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</si>
  <si>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</si>
  <si>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</si>
  <si>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</si>
  <si>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</si>
  <si>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</si>
  <si>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</si>
  <si>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</si>
  <si>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</si>
  <si>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</si>
  <si>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</si>
  <si>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</si>
  <si>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</si>
  <si>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</si>
  <si>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</si>
  <si>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</si>
  <si>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</si>
  <si>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</si>
  <si>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</si>
  <si>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</si>
  <si>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</si>
  <si>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</si>
  <si>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</si>
  <si>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</si>
  <si>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</si>
  <si>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</si>
  <si>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</si>
  <si>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</si>
  <si>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</si>
  <si>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</si>
  <si>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</si>
  <si>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</si>
  <si>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</si>
  <si>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</si>
  <si>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</si>
  <si>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</si>
  <si>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</si>
  <si>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</si>
  <si>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</si>
  <si>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</si>
  <si>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</si>
  <si>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</si>
  <si>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</si>
  <si>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</si>
  <si>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</si>
  <si>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</si>
  <si>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</si>
  <si>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</si>
  <si>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</si>
  <si>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</si>
  <si>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</si>
  <si>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</si>
  <si>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</si>
  <si>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</si>
  <si>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</si>
  <si>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</si>
  <si>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</si>
  <si>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</si>
  <si>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</si>
  <si>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</si>
  <si>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</si>
  <si>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</si>
  <si>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</si>
  <si>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</si>
  <si>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</si>
  <si>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</si>
  <si>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</si>
  <si>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</si>
  <si>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</si>
  <si>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</si>
  <si>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</si>
  <si>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</si>
  <si>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</si>
  <si>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</si>
  <si>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</si>
  <si>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</si>
  <si>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</si>
  <si>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</si>
  <si>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</si>
  <si>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</si>
  <si>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</si>
  <si>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</si>
  <si>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</si>
  <si>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</si>
  <si>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</si>
  <si>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</si>
  <si>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</si>
  <si>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</si>
  <si>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</si>
  <si>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</si>
  <si>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</si>
  <si>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</si>
  <si>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</si>
  <si>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</si>
  <si>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</si>
  <si>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</si>
  <si>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</si>
  <si>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</si>
  <si>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</si>
  <si>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</si>
  <si>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</si>
  <si>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</si>
  <si>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</si>
  <si>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</si>
  <si>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</si>
  <si>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</si>
  <si>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</si>
  <si>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</si>
  <si>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</si>
  <si>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</si>
  <si>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</si>
  <si>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</si>
  <si>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</si>
  <si>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</si>
  <si>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</si>
  <si>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</si>
  <si>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</si>
  <si>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</si>
  <si>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</si>
  <si>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</si>
  <si>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</si>
  <si>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</si>
  <si>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</si>
  <si>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</si>
  <si>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</si>
  <si>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</si>
  <si>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</si>
  <si>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</si>
  <si>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</si>
  <si>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</si>
  <si>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</si>
  <si>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</si>
  <si>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</si>
  <si>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</si>
  <si>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</si>
  <si>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</si>
  <si>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</si>
  <si>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</si>
  <si>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</si>
  <si>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</si>
  <si>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</si>
  <si>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</si>
  <si>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</si>
  <si>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</si>
  <si>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</si>
  <si>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</si>
  <si>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</si>
  <si>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</si>
  <si>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</si>
  <si>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</si>
  <si>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</si>
  <si>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</si>
  <si>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</si>
  <si>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</si>
  <si>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</si>
  <si>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</si>
  <si>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</si>
  <si>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</si>
  <si>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</si>
  <si>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</si>
  <si>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</si>
  <si>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</si>
  <si>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</si>
  <si>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</si>
  <si>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</si>
  <si>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</si>
  <si>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</si>
  <si>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</si>
  <si>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</si>
  <si>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</si>
  <si>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</si>
  <si>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</si>
  <si>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</si>
  <si>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</si>
  <si>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</si>
  <si>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</si>
  <si>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</si>
  <si>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</si>
  <si>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</si>
  <si>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</si>
  <si>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</si>
  <si>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</si>
  <si>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</si>
  <si>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</si>
  <si>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</si>
  <si>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</si>
  <si>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</si>
  <si>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</si>
  <si>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</si>
  <si>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</si>
  <si>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</si>
  <si>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</si>
  <si>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</si>
  <si>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</si>
  <si>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</si>
  <si>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</si>
  <si>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</si>
  <si>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</si>
  <si>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</si>
  <si>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</si>
  <si>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</si>
  <si>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</si>
  <si>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</si>
  <si>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</si>
  <si>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</si>
  <si>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</si>
  <si>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</si>
  <si>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</si>
  <si>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</si>
  <si>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</si>
  <si>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</si>
  <si>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</si>
  <si>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</si>
  <si>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</si>
  <si>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</si>
  <si>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</si>
  <si>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</si>
  <si>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</si>
  <si>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</si>
  <si>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</si>
  <si>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</si>
  <si>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</si>
  <si>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</si>
  <si>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</si>
  <si>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</si>
  <si>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</si>
  <si>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</si>
  <si>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</si>
  <si>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</si>
  <si>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</si>
  <si>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</si>
  <si>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</si>
  <si>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</si>
  <si>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</si>
  <si>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</si>
  <si>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</si>
  <si>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</si>
  <si>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</si>
  <si>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</si>
  <si>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</si>
  <si>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</si>
  <si>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</si>
  <si>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</si>
  <si>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</si>
  <si>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</si>
  <si>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</si>
  <si>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</si>
  <si>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</si>
  <si>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</si>
  <si>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</si>
  <si>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</si>
  <si>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</si>
  <si>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</si>
  <si>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</si>
  <si>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</si>
  <si>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</si>
  <si>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</si>
  <si>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</si>
  <si>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</si>
  <si>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</si>
  <si>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</si>
  <si>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</si>
  <si>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</si>
  <si>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</si>
  <si>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</si>
  <si>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</si>
  <si>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</si>
  <si>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</si>
  <si>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</si>
  <si>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</si>
  <si>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</si>
  <si>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</si>
  <si>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</si>
  <si>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</si>
  <si>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</si>
  <si>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</si>
  <si>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</si>
  <si>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</si>
  <si>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</si>
  <si>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</si>
  <si>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</si>
  <si>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</si>
  <si>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</si>
  <si>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</si>
  <si>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</si>
  <si>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</si>
  <si>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</si>
  <si>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</si>
  <si>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</si>
  <si>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</si>
  <si>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</si>
  <si>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</si>
  <si>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</si>
  <si>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</si>
  <si>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</si>
  <si>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</si>
  <si>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</si>
  <si>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</si>
  <si>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</si>
  <si>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</si>
  <si>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</si>
  <si>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</si>
  <si>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</si>
  <si>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</si>
  <si>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</si>
  <si>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</si>
  <si>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</si>
  <si>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</si>
  <si>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</si>
  <si>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</si>
  <si>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</si>
  <si>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</si>
  <si>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</si>
  <si>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</si>
  <si>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</si>
  <si>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</si>
  <si>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</si>
  <si>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</si>
  <si>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</si>
  <si>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</si>
  <si>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</si>
  <si>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</si>
  <si>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</si>
  <si>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</si>
  <si>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</si>
  <si>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</si>
  <si>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</si>
  <si>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</si>
  <si>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</si>
  <si>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</si>
  <si>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</si>
  <si>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</si>
  <si>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</si>
  <si>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</si>
  <si>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</si>
  <si>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</si>
  <si>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</si>
  <si>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</si>
  <si>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</si>
  <si>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</si>
  <si>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</si>
  <si>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</si>
  <si>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</si>
  <si>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</si>
  <si>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</si>
  <si>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</si>
  <si>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</si>
  <si>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</si>
  <si>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</si>
  <si>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</si>
  <si>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</si>
  <si>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</si>
  <si>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</si>
  <si>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</si>
  <si>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</si>
  <si>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</si>
  <si>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</si>
  <si>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</si>
  <si>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</si>
  <si>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</si>
  <si>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</si>
  <si>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</si>
  <si>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</si>
  <si>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</si>
  <si>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</si>
  <si>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</si>
  <si>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</si>
  <si>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</si>
  <si>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</si>
  <si>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</si>
  <si>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</si>
  <si>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</si>
  <si>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</si>
  <si>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</si>
  <si>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</si>
  <si>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</si>
  <si>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</si>
  <si>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</si>
  <si>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</si>
  <si>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</si>
  <si>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</si>
  <si>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</si>
  <si>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</si>
  <si>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</si>
  <si>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</si>
  <si>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</si>
  <si>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</si>
  <si>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</si>
  <si>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</si>
  <si>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</si>
  <si>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</si>
  <si>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</si>
  <si>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</si>
  <si>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</si>
  <si>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</si>
  <si>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</si>
  <si>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</si>
  <si>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</si>
  <si>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</si>
  <si>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</si>
  <si>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</si>
  <si>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</si>
  <si>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</si>
  <si>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</si>
  <si>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</si>
  <si>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</si>
  <si>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</si>
  <si>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</si>
  <si>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</si>
  <si>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</si>
  <si>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</si>
  <si>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</si>
  <si>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</si>
  <si>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</si>
  <si>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</si>
  <si>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</si>
  <si>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</si>
  <si>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</si>
  <si>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</si>
  <si>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</si>
  <si>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</si>
  <si>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</si>
  <si>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</si>
  <si>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</si>
  <si>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</si>
  <si>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</si>
  <si>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</si>
  <si>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</si>
  <si>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</si>
  <si>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</si>
  <si>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</si>
  <si>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</si>
  <si>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</si>
  <si>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</si>
  <si>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</si>
  <si>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</si>
  <si>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</si>
  <si>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</si>
  <si>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</si>
  <si>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</si>
  <si>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</si>
  <si>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</si>
  <si>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</si>
  <si>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</si>
  <si>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</si>
  <si>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</si>
  <si>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</si>
  <si>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</si>
  <si>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</si>
  <si>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</si>
  <si>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</si>
  <si>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</si>
  <si>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</si>
  <si>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</si>
  <si>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</si>
  <si>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</si>
  <si>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</si>
  <si>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</si>
  <si>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</si>
  <si>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</si>
  <si>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</si>
  <si>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</si>
  <si>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</si>
  <si>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</si>
  <si>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</si>
  <si>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</si>
  <si>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</si>
  <si>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</si>
  <si>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</si>
  <si>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</si>
  <si>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</si>
  <si>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</si>
  <si>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</si>
  <si>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</si>
  <si>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</si>
  <si>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</si>
  <si>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</si>
  <si>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</si>
  <si>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</si>
  <si>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</si>
  <si>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</si>
  <si>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</si>
  <si>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</si>
  <si>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</si>
  <si>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</si>
  <si>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</si>
  <si>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</si>
  <si>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</si>
  <si>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</si>
  <si>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</si>
  <si>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</si>
  <si>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</si>
  <si>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</si>
  <si>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</si>
  <si>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</si>
  <si>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</si>
  <si>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</si>
  <si>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</si>
  <si>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</si>
  <si>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</si>
  <si>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</si>
  <si>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</si>
  <si>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</si>
  <si>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</si>
  <si>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</si>
  <si>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</si>
  <si>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</si>
  <si>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</si>
  <si>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</si>
  <si>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</si>
  <si>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</si>
  <si>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</si>
  <si>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</si>
  <si>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</si>
  <si>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</si>
  <si>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</si>
  <si>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</si>
  <si>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</si>
  <si>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</si>
  <si>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</si>
  <si>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</si>
  <si>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</si>
  <si>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</si>
  <si>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</si>
  <si>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</si>
  <si>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</si>
  <si>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</si>
  <si>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</si>
  <si>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</si>
  <si>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</si>
  <si>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</si>
  <si>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</si>
  <si>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</si>
  <si>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</si>
  <si>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</si>
  <si>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</si>
  <si>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</si>
  <si>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</si>
  <si>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</si>
  <si>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</si>
  <si>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</si>
  <si>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</si>
  <si>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</si>
  <si>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</si>
  <si>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</si>
  <si>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</si>
  <si>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</si>
  <si>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</si>
  <si>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</si>
  <si>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</si>
  <si>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</si>
  <si>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</si>
  <si>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</si>
  <si>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</si>
  <si>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</si>
  <si>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</si>
  <si>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</si>
  <si>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</si>
  <si>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</si>
  <si>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</si>
  <si>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</si>
  <si>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</si>
  <si>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</si>
  <si>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</si>
  <si>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</si>
  <si>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</si>
  <si>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</si>
  <si>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</si>
  <si>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</si>
  <si>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</si>
  <si>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</si>
  <si>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</si>
  <si>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</si>
  <si>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</si>
  <si>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</si>
  <si>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</si>
  <si>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</si>
  <si>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</si>
  <si>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</si>
  <si>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</si>
  <si>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</si>
  <si>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</si>
  <si>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</si>
  <si>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</si>
  <si>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</si>
  <si>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</si>
  <si>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</si>
  <si>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</si>
  <si>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</si>
  <si>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</si>
  <si>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</si>
  <si>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</si>
  <si>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</si>
  <si>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</si>
  <si>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</si>
  <si>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</si>
  <si>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</si>
  <si>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</si>
  <si>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</si>
  <si>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</si>
  <si>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</si>
  <si>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</si>
  <si>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</si>
  <si>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</si>
  <si>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</si>
  <si>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</si>
  <si>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</si>
  <si>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</si>
  <si>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</si>
  <si>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</si>
  <si>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</si>
  <si>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</si>
  <si>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</si>
  <si>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</si>
  <si>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</si>
  <si>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</si>
  <si>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</si>
  <si>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</si>
  <si>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</si>
  <si>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</si>
  <si>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</si>
  <si>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</si>
  <si>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</si>
  <si>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</si>
  <si>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</si>
  <si>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</si>
  <si>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</si>
  <si>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</si>
  <si>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</si>
  <si>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</si>
  <si>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</si>
  <si>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</si>
  <si>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</si>
  <si>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</si>
  <si>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</si>
  <si>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</si>
  <si>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</si>
  <si>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</si>
  <si>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</si>
  <si>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</si>
  <si>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</si>
  <si>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</si>
  <si>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</si>
  <si>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</si>
  <si>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</si>
  <si>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</si>
  <si>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</si>
  <si>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</si>
  <si>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</si>
  <si>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</si>
  <si>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</si>
  <si>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</si>
  <si>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</si>
  <si>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</si>
  <si>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</si>
  <si>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</si>
  <si>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</si>
  <si>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</si>
  <si>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</si>
  <si>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</si>
  <si>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</si>
  <si>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</si>
  <si>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</si>
  <si>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</si>
  <si>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</si>
  <si>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</si>
  <si>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</si>
  <si>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</si>
  <si>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</si>
  <si>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</si>
  <si>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</si>
  <si>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</si>
  <si>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</si>
  <si>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</si>
  <si>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</si>
  <si>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</si>
  <si>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</si>
  <si>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</si>
  <si>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</si>
  <si>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</si>
  <si>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</si>
  <si>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</si>
  <si>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</si>
  <si>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</si>
  <si>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</si>
  <si>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</si>
  <si>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</si>
  <si>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</si>
  <si>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</si>
  <si>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</si>
  <si>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</si>
  <si>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</si>
  <si>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</si>
  <si>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</si>
  <si>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</si>
  <si>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</si>
  <si>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</si>
  <si>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</si>
  <si>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</si>
  <si>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</si>
  <si>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</si>
  <si>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</si>
  <si>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</si>
  <si>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</si>
  <si>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</si>
  <si>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</si>
  <si>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</si>
  <si>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</si>
  <si>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</si>
  <si>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</si>
  <si>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</si>
  <si>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</si>
  <si>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</si>
  <si>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</si>
  <si>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</si>
  <si>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</si>
  <si>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</si>
  <si>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</si>
  <si>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</si>
  <si>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</si>
  <si>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</si>
  <si>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</si>
  <si>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</si>
  <si>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</si>
  <si>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</si>
  <si>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</si>
  <si>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</si>
  <si>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</si>
  <si>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</si>
  <si>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</si>
  <si>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</si>
  <si>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</si>
  <si>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</si>
  <si>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</si>
  <si>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</si>
  <si>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</si>
  <si>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</si>
  <si>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</si>
  <si>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</si>
  <si>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</si>
  <si>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</si>
  <si>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</si>
  <si>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</si>
  <si>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</si>
  <si>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</si>
  <si>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</si>
  <si>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</si>
  <si>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</si>
  <si>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</si>
  <si>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</si>
  <si>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</si>
  <si>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</si>
  <si>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</si>
  <si>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</si>
  <si>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</si>
  <si>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</si>
  <si>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</si>
  <si>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</si>
  <si>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</si>
  <si>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</si>
  <si>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</si>
  <si>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</si>
  <si>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</si>
  <si>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</si>
  <si>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</si>
  <si>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</si>
  <si>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</si>
  <si>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</si>
  <si>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</si>
  <si>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</si>
  <si>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</si>
  <si>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</si>
  <si>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</si>
  <si>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</si>
  <si>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</si>
  <si>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</si>
  <si>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</si>
  <si>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</si>
  <si>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</si>
  <si>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</si>
  <si>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</si>
  <si>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</si>
  <si>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</si>
  <si>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</si>
  <si>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</si>
  <si>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</si>
  <si>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</si>
  <si>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</si>
  <si>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</si>
  <si>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</si>
  <si>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</si>
  <si>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</si>
  <si>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</si>
  <si>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</si>
  <si>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</si>
  <si>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</si>
  <si>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</si>
  <si>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</si>
  <si>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</si>
  <si>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</si>
  <si>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</si>
  <si>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</si>
  <si>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</si>
  <si>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</si>
  <si>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</si>
  <si>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</si>
  <si>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</si>
  <si>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</si>
  <si>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</si>
  <si>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</si>
  <si>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</si>
  <si>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</si>
  <si>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</si>
  <si>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</si>
  <si>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</si>
  <si>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</si>
  <si>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</si>
  <si>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</si>
  <si>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</si>
  <si>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</si>
  <si>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</si>
  <si>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</si>
  <si>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</si>
  <si>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</si>
  <si>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</si>
  <si>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</si>
  <si>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</si>
  <si>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</si>
  <si>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</si>
  <si>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</si>
  <si>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</si>
  <si>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</si>
  <si>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</si>
  <si>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</si>
  <si>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</si>
  <si>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</si>
  <si>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</si>
  <si>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</si>
  <si>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</si>
  <si>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</si>
  <si>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</si>
  <si>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</si>
  <si>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</si>
  <si>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</si>
  <si>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</si>
  <si>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</si>
  <si>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</si>
  <si>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</si>
  <si>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</si>
  <si>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</si>
  <si>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</si>
  <si>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</si>
  <si>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</si>
  <si>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</si>
  <si>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</si>
  <si>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</si>
  <si>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</si>
  <si>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</si>
  <si>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</si>
  <si>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</si>
  <si>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</si>
  <si>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</si>
  <si>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</si>
  <si>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</si>
  <si>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</si>
  <si>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</si>
  <si>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</si>
  <si>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</si>
  <si>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</si>
  <si>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</si>
  <si>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</si>
  <si>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</si>
  <si>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</si>
  <si>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</si>
  <si>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</si>
  <si>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</si>
  <si>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</si>
  <si>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</si>
  <si>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</si>
  <si>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</si>
  <si>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</si>
  <si>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</si>
  <si>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</si>
  <si>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</si>
  <si>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</si>
  <si>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</si>
  <si>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</si>
  <si>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</si>
  <si>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</si>
  <si>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</si>
  <si>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</si>
  <si>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</si>
  <si>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</si>
  <si>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</si>
  <si>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</si>
  <si>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</si>
  <si>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</si>
  <si>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</si>
  <si>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</si>
  <si>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</si>
  <si>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</si>
  <si>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</si>
  <si>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</si>
  <si>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</si>
  <si>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</si>
  <si>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</si>
  <si>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</si>
  <si>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</si>
  <si>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</si>
  <si>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</si>
  <si>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</si>
  <si>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</si>
  <si>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</si>
  <si>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</si>
  <si>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</si>
  <si>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</si>
  <si>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</si>
  <si>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</si>
  <si>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</si>
  <si>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</si>
  <si>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</si>
  <si>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</si>
  <si>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</si>
  <si>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</si>
  <si>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</si>
  <si>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</si>
  <si>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</si>
  <si>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</si>
  <si>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</si>
  <si>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</si>
  <si>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</si>
  <si>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</si>
  <si>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</si>
  <si>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</si>
  <si>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</si>
  <si>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</si>
  <si>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</si>
  <si>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</si>
  <si>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</si>
  <si>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</si>
  <si>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</si>
  <si>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</si>
  <si>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</si>
  <si>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</si>
  <si>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</si>
  <si>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</si>
  <si>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</si>
  <si>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</si>
  <si>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</si>
  <si>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</si>
  <si>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</si>
  <si>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</si>
  <si>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</si>
  <si>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</si>
  <si>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</si>
  <si>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</si>
  <si>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</si>
  <si>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</si>
  <si>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</si>
  <si>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</si>
  <si>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</si>
  <si>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</si>
  <si>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</si>
  <si>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</si>
  <si>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</si>
  <si>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</si>
  <si>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</si>
  <si>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</si>
  <si>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</si>
  <si>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</si>
  <si>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</si>
  <si>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</si>
  <si>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</si>
  <si>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</si>
  <si>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</si>
  <si>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</si>
  <si>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</si>
  <si>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</si>
  <si>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</si>
  <si>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</si>
  <si>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</si>
  <si>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</si>
  <si>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</si>
  <si>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</si>
  <si>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</si>
  <si>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</si>
  <si>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</si>
  <si>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</si>
  <si>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</si>
  <si>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</si>
  <si>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</si>
  <si>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</si>
  <si>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</si>
  <si>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</si>
  <si>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</si>
  <si>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</si>
  <si>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</si>
  <si>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</si>
  <si>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</si>
  <si>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</si>
  <si>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</si>
  <si>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</si>
  <si>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</si>
  <si>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</si>
  <si>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</si>
  <si>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</si>
  <si>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</si>
  <si>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</si>
  <si>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</si>
  <si>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</si>
  <si>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</si>
  <si>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</si>
  <si>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</si>
  <si>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</si>
  <si>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</si>
  <si>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</si>
  <si>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</si>
  <si>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</si>
  <si>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</si>
  <si>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</si>
  <si>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</si>
  <si>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</si>
  <si>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</si>
  <si>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</si>
  <si>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</si>
  <si>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</si>
  <si>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</si>
  <si>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</si>
  <si>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</si>
  <si>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</si>
  <si>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</si>
  <si>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</si>
  <si>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</si>
  <si>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</si>
  <si>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</si>
  <si>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</si>
  <si>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</si>
  <si>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</si>
  <si>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</si>
  <si>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</si>
  <si>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</si>
  <si>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</si>
  <si>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</si>
  <si>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</si>
  <si>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</si>
  <si>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</si>
  <si>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</si>
  <si>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</si>
  <si>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</si>
  <si>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</si>
  <si>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</si>
  <si>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</si>
  <si>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</si>
  <si>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</si>
  <si>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</si>
  <si>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</si>
  <si>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</si>
  <si>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</si>
  <si>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</si>
  <si>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</si>
  <si>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</si>
  <si>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</si>
  <si>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</si>
  <si>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</si>
  <si>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</si>
  <si>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</si>
  <si>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</si>
  <si>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</si>
  <si>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</si>
  <si>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</si>
  <si>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</si>
  <si>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</si>
  <si>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</si>
  <si>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</si>
  <si>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</si>
  <si>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</si>
  <si>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</si>
  <si>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</si>
  <si>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</si>
  <si>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</si>
  <si>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</si>
  <si>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</si>
  <si>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</si>
  <si>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</si>
  <si>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</si>
  <si>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</si>
  <si>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</si>
  <si>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</si>
  <si>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</si>
  <si>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</si>
  <si>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</si>
  <si>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</si>
  <si>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</si>
  <si>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</si>
  <si>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</si>
  <si>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</si>
  <si>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</si>
  <si>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</si>
  <si>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</si>
  <si>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</si>
  <si>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</si>
  <si>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</si>
  <si>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</si>
  <si>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</si>
  <si>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</si>
  <si>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</si>
  <si>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</si>
  <si>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</si>
  <si>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</si>
  <si>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</si>
  <si>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</si>
  <si>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</si>
  <si>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</si>
  <si>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</si>
  <si>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</si>
  <si>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</si>
  <si>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</si>
  <si>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</si>
  <si>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</si>
  <si>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</si>
  <si>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</si>
  <si>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</si>
  <si>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</si>
  <si>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</si>
  <si>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</si>
  <si>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</si>
  <si>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</si>
  <si>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</si>
  <si>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</si>
  <si>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</si>
  <si>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</si>
  <si>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</si>
  <si>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</si>
  <si>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</si>
  <si>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</si>
  <si>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</si>
  <si>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</si>
  <si>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</si>
  <si>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</si>
  <si>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</si>
  <si>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</si>
  <si>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</si>
  <si>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</si>
  <si>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</si>
  <si>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</si>
  <si>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</si>
  <si>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</si>
  <si>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</si>
  <si>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</si>
  <si>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</si>
  <si>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</si>
  <si>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</si>
  <si>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</si>
  <si>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</si>
  <si>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</si>
  <si>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</si>
  <si>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</si>
  <si>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</si>
  <si>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</si>
  <si>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</si>
  <si>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</si>
  <si>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</si>
  <si>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</si>
  <si>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</si>
  <si>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</si>
  <si>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</si>
  <si>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</si>
  <si>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</si>
  <si>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</si>
  <si>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</si>
  <si>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</si>
  <si>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</si>
  <si>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</si>
  <si>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</si>
  <si>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</si>
  <si>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</si>
  <si>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</si>
  <si>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</si>
  <si>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</si>
  <si>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</si>
  <si>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</si>
  <si>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</si>
  <si>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</si>
  <si>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</si>
  <si>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</si>
  <si>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</si>
  <si>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</si>
  <si>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</si>
  <si>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</si>
  <si>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</si>
  <si>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</si>
  <si>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</si>
  <si>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</si>
  <si>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</si>
  <si>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</si>
  <si>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</si>
  <si>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</si>
  <si>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</si>
  <si>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</si>
  <si>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</si>
  <si>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</si>
  <si>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</si>
  <si>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</si>
  <si>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</si>
  <si>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</si>
  <si>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</si>
  <si>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</si>
  <si>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</si>
  <si>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</si>
  <si>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</si>
  <si>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</si>
  <si>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</si>
  <si>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</si>
  <si>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</si>
  <si>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</si>
  <si>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</si>
  <si>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</si>
  <si>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</si>
  <si>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</si>
  <si>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</si>
  <si>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</si>
  <si>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</si>
  <si>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</si>
  <si>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</si>
  <si>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</si>
  <si>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</si>
  <si>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</si>
  <si>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</si>
  <si>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</si>
  <si>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</si>
  <si>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</si>
  <si>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</si>
  <si>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</si>
  <si>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</si>
  <si>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</si>
  <si>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</si>
  <si>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</si>
  <si>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</si>
  <si>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</si>
  <si>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</si>
  <si>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</si>
  <si>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</si>
  <si>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</si>
  <si>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</si>
  <si>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</si>
  <si>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</si>
  <si>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</si>
  <si>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</si>
  <si>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</si>
  <si>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</si>
  <si>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</si>
  <si>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</si>
  <si>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</si>
  <si>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</si>
  <si>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</si>
  <si>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</si>
  <si>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</si>
  <si>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</si>
  <si>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</si>
  <si>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</si>
  <si>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</si>
  <si>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</si>
  <si>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</si>
  <si>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</si>
  <si>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</si>
  <si>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</si>
  <si>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</si>
  <si>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</si>
  <si>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</si>
  <si>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</si>
  <si>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</si>
  <si>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</si>
  <si>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</si>
  <si>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</si>
  <si>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</si>
  <si>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</si>
  <si>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</si>
  <si>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</si>
  <si>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</si>
  <si>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</si>
  <si>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</si>
  <si>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</si>
  <si>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</si>
  <si>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</si>
  <si>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</si>
  <si>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</si>
  <si>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</si>
  <si>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</si>
  <si>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</si>
  <si>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</si>
  <si>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</si>
  <si>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</si>
  <si>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</si>
  <si>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</si>
  <si>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</si>
  <si>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</si>
  <si>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</si>
  <si>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</si>
  <si>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</si>
  <si>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</si>
  <si>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</si>
  <si>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</si>
  <si>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</si>
  <si>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</si>
  <si>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</si>
  <si>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</si>
  <si>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</si>
  <si>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</si>
  <si>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</si>
  <si>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</si>
  <si>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</si>
  <si>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</si>
  <si>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</si>
  <si>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</si>
  <si>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</si>
  <si>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</si>
  <si>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</si>
  <si>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</si>
  <si>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</si>
  <si>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</si>
  <si>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</si>
  <si>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</si>
  <si>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</si>
  <si>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</si>
  <si>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</si>
  <si>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</si>
  <si>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</si>
  <si>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</si>
  <si>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</si>
  <si>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</si>
  <si>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</si>
  <si>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</si>
  <si>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</si>
  <si>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</si>
  <si>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</si>
  <si>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</si>
  <si>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</si>
  <si>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</si>
  <si>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</si>
  <si>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</si>
  <si>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</si>
  <si>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</si>
  <si>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</si>
  <si>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</si>
  <si>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</si>
  <si>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</si>
  <si>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</si>
  <si>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</si>
  <si>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</si>
  <si>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</si>
  <si>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</si>
  <si>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</si>
  <si>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</si>
  <si>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</si>
  <si>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</si>
  <si>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</si>
  <si>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</si>
  <si>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</si>
  <si>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</si>
  <si>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</si>
  <si>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</si>
  <si>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</si>
  <si>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</si>
  <si>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</si>
  <si>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</si>
  <si>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</si>
  <si>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</si>
  <si>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</si>
  <si>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</si>
  <si>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</si>
  <si>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</si>
  <si>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</si>
  <si>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</si>
  <si>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</si>
  <si>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</si>
  <si>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</si>
  <si>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</si>
  <si>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</si>
  <si>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</si>
  <si>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</si>
  <si>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</si>
  <si>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</si>
  <si>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</si>
  <si>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</si>
  <si>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</si>
  <si>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</si>
  <si>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</si>
  <si>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</si>
  <si>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</si>
  <si>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</si>
  <si>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</si>
  <si>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</si>
  <si>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</si>
  <si>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</si>
  <si>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</si>
  <si>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</si>
  <si>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</si>
  <si>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</si>
  <si>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</si>
  <si>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</si>
  <si>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</si>
  <si>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</si>
  <si>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</si>
  <si>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</si>
  <si>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</si>
  <si>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</si>
  <si>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</si>
  <si>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</si>
  <si>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</si>
  <si>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</si>
  <si>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</si>
  <si>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</si>
  <si>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</si>
  <si>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</si>
  <si>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</si>
  <si>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</si>
  <si>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</si>
  <si>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</si>
  <si>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</si>
  <si>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</si>
  <si>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</si>
  <si>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</si>
  <si>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</si>
  <si>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</si>
  <si>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</si>
  <si>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</si>
  <si>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</si>
  <si>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</si>
  <si>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</si>
  <si>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</si>
  <si>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</si>
  <si>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</si>
  <si>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</si>
  <si>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</si>
  <si>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</si>
  <si>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</si>
  <si>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</si>
  <si>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</si>
  <si>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</si>
  <si>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</si>
  <si>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</si>
  <si>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</si>
  <si>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</si>
  <si>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</si>
  <si>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</si>
  <si>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</si>
  <si>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</si>
  <si>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</si>
  <si>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</si>
  <si>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</si>
  <si>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</si>
  <si>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</si>
  <si>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</si>
  <si>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</si>
  <si>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</si>
  <si>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</si>
  <si>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</si>
  <si>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</si>
  <si>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</si>
  <si>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</si>
  <si>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</si>
  <si>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</si>
  <si>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</si>
  <si>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</si>
  <si>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</si>
  <si>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</si>
  <si>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</si>
  <si>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</si>
  <si>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</si>
  <si>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</si>
  <si>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</si>
  <si>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</si>
  <si>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</si>
  <si>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</si>
  <si>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</si>
  <si>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</si>
  <si>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</si>
  <si>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</si>
  <si>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</si>
  <si>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</si>
  <si>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</si>
  <si>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</si>
  <si>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</si>
  <si>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</si>
  <si>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</si>
  <si>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</si>
  <si>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</si>
  <si>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</si>
  <si>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</si>
  <si>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</si>
  <si>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</si>
  <si>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</si>
  <si>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</si>
  <si>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</si>
  <si>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</si>
  <si>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</si>
  <si>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</si>
  <si>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</si>
  <si>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</si>
  <si>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</si>
  <si>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</si>
  <si>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</si>
  <si>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</si>
  <si>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</si>
  <si>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</si>
  <si>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</si>
  <si>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</si>
  <si>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</si>
  <si>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</si>
  <si>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</si>
  <si>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</si>
  <si>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</si>
  <si>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</si>
  <si>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</si>
  <si>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</si>
  <si>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</si>
  <si>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</si>
  <si>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</si>
  <si>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</si>
  <si>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</si>
  <si>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</si>
  <si>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</si>
  <si>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</si>
  <si>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</si>
  <si>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</si>
  <si>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</si>
  <si>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</si>
  <si>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</si>
  <si>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</si>
  <si>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</si>
  <si>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</si>
  <si>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</si>
  <si>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</si>
  <si>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</si>
  <si>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</si>
  <si>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</si>
  <si>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</si>
  <si>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</si>
  <si>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</si>
  <si>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</si>
  <si>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</si>
  <si>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</si>
  <si>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</si>
  <si>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</si>
  <si>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</si>
  <si>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</si>
  <si>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</si>
  <si>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</si>
  <si>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</si>
  <si>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</si>
  <si>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</si>
  <si>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</si>
  <si>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</si>
  <si>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</si>
  <si>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</si>
  <si>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</si>
  <si>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</si>
  <si>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</si>
  <si>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</si>
  <si>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</si>
  <si>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</si>
  <si>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</si>
  <si>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</si>
  <si>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</si>
  <si>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</si>
  <si>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</si>
  <si>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</si>
  <si>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</si>
  <si>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</si>
  <si>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</si>
  <si>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</si>
  <si>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</si>
  <si>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</si>
  <si>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</si>
  <si>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</si>
  <si>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</si>
  <si>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</si>
  <si>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</si>
  <si>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</si>
  <si>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</si>
  <si>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</si>
  <si>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</si>
  <si>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</si>
  <si>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</si>
  <si>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</si>
  <si>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</si>
  <si>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</si>
  <si>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</si>
  <si>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</si>
  <si>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</si>
  <si>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</si>
  <si>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</si>
  <si>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</si>
  <si>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</si>
  <si>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</si>
  <si>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</si>
  <si>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</si>
  <si>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</si>
  <si>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</si>
  <si>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</si>
  <si>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</si>
  <si>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</si>
  <si>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</si>
  <si>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</si>
  <si>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</si>
  <si>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</si>
  <si>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</si>
  <si>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</si>
  <si>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</si>
  <si>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</si>
  <si>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</si>
  <si>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</si>
  <si>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</si>
  <si>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</si>
  <si>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</si>
  <si>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</si>
  <si>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</si>
  <si>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</si>
  <si>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</si>
  <si>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</si>
  <si>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</si>
  <si>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</si>
  <si>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</si>
  <si>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</si>
  <si>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</si>
  <si>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</si>
  <si>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</si>
  <si>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</si>
  <si>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</si>
  <si>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</si>
  <si>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</si>
  <si>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</si>
  <si>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</si>
  <si>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</si>
  <si>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</si>
  <si>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</si>
  <si>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</si>
  <si>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</si>
  <si>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</si>
  <si>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</si>
  <si>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</si>
  <si>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</si>
  <si>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</si>
  <si>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</si>
  <si>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</si>
  <si>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</si>
  <si>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</si>
  <si>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</si>
  <si>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</si>
  <si>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</si>
  <si>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</si>
  <si>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</si>
  <si>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</si>
  <si>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</si>
  <si>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</si>
  <si>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</si>
  <si>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</si>
  <si>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</si>
  <si>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</si>
  <si>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</si>
  <si>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</si>
  <si>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</si>
  <si>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</si>
  <si>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</si>
  <si>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</si>
  <si>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</si>
  <si>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</si>
  <si>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</si>
  <si>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</si>
  <si>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</si>
  <si>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</si>
  <si>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</si>
  <si>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</si>
  <si>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</si>
  <si>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</si>
  <si>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</si>
  <si>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</si>
  <si>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</si>
  <si>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</si>
  <si>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</si>
  <si>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</si>
  <si>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</si>
  <si>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</si>
  <si>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</si>
  <si>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</si>
  <si>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</si>
  <si>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</si>
  <si>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</si>
  <si>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</si>
  <si>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</si>
  <si>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</si>
  <si>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</si>
  <si>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</si>
  <si>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</si>
  <si>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</si>
  <si>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</si>
  <si>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</si>
  <si>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</si>
  <si>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</si>
  <si>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</si>
  <si>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</si>
  <si>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</si>
  <si>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</si>
  <si>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</si>
  <si>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</si>
  <si>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</si>
  <si>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</si>
  <si>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</si>
  <si>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</si>
  <si>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</si>
  <si>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</si>
  <si>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</si>
  <si>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</si>
  <si>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</si>
  <si>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</si>
  <si>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</si>
  <si>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</si>
  <si>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</si>
  <si>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</si>
  <si>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</si>
  <si>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</si>
  <si>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</si>
  <si>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</si>
  <si>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</si>
  <si>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</si>
  <si>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</si>
  <si>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</si>
  <si>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</si>
  <si>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</si>
  <si>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</si>
  <si>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</si>
  <si>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</si>
  <si>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</si>
  <si>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</si>
  <si>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</si>
  <si>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</si>
  <si>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</si>
  <si>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</si>
  <si>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</si>
  <si>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</si>
  <si>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</si>
  <si>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</si>
  <si>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</si>
  <si>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</si>
  <si>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</si>
  <si>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</si>
  <si>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</si>
  <si>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</si>
  <si>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</si>
  <si>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</si>
  <si>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</si>
  <si>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</si>
  <si>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</si>
  <si>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</si>
  <si>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</si>
  <si>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</si>
  <si>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</si>
  <si>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</si>
  <si>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</si>
  <si>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</si>
  <si>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</si>
  <si>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</si>
  <si>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</si>
  <si>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</si>
  <si>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</si>
  <si>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</si>
  <si>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</si>
  <si>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</si>
  <si>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</si>
  <si>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</si>
  <si>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</si>
  <si>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</si>
  <si>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</si>
  <si>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</si>
  <si>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</si>
  <si>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</si>
  <si>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</si>
  <si>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</si>
  <si>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</si>
  <si>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</si>
  <si>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</si>
  <si>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</si>
  <si>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</si>
  <si>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</si>
  <si>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</si>
  <si>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</si>
  <si>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</si>
  <si>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</si>
  <si>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</si>
  <si>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</si>
  <si>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</si>
  <si>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</si>
  <si>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</si>
  <si>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</si>
  <si>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</si>
  <si>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</si>
  <si>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</si>
  <si>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</si>
  <si>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</si>
  <si>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</si>
  <si>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</si>
  <si>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</si>
  <si>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</si>
  <si>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</si>
  <si>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</si>
  <si>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</si>
  <si>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</si>
  <si>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</si>
  <si>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</si>
  <si>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</si>
  <si>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</si>
  <si>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</si>
  <si>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</si>
  <si>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</si>
  <si>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</si>
  <si>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</si>
  <si>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</si>
  <si>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</si>
  <si>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</si>
  <si>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</si>
  <si>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</si>
  <si>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</si>
  <si>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</si>
  <si>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</si>
  <si>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</si>
  <si>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</si>
  <si>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</si>
  <si>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</si>
  <si>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</si>
  <si>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</si>
  <si>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</si>
  <si>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</si>
  <si>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</si>
  <si>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</si>
  <si>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</si>
  <si>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</si>
  <si>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</si>
  <si>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</si>
  <si>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</si>
  <si>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</si>
  <si>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</si>
  <si>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</si>
  <si>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</si>
  <si>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</si>
  <si>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</si>
  <si>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</si>
  <si>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</si>
  <si>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</si>
  <si>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</si>
  <si>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</si>
  <si>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</si>
  <si>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</si>
  <si>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</si>
  <si>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</si>
  <si>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</si>
  <si>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</si>
  <si>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</si>
  <si>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</si>
  <si>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</si>
  <si>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</si>
  <si>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</si>
  <si>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</si>
  <si>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</si>
  <si>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</si>
  <si>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</si>
  <si>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</si>
  <si>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</si>
  <si>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</si>
  <si>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</si>
  <si>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</si>
  <si>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</si>
  <si>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</si>
  <si>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</si>
  <si>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</si>
  <si>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</si>
  <si>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</si>
  <si>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</si>
  <si>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</si>
  <si>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</si>
  <si>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</si>
  <si>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</si>
  <si>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</si>
  <si>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</si>
  <si>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</si>
  <si>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</si>
  <si>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</si>
  <si>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</si>
  <si>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</si>
  <si>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</si>
  <si>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</si>
  <si>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</si>
  <si>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</si>
  <si>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</si>
  <si>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</si>
  <si>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</si>
  <si>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</si>
  <si>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</si>
  <si>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</si>
  <si>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</si>
  <si>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</si>
  <si>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</si>
  <si>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</si>
  <si>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</si>
  <si>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</si>
  <si>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</si>
  <si>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</si>
  <si>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</si>
  <si>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</si>
  <si>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</si>
  <si>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</si>
  <si>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</si>
  <si>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</si>
  <si>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</si>
  <si>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</si>
  <si>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</si>
  <si>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</si>
  <si>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</si>
  <si>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</si>
  <si>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</si>
  <si>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</si>
  <si>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</si>
  <si>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</si>
  <si>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</si>
  <si>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</si>
  <si>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</si>
  <si>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</si>
  <si>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</si>
  <si>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</si>
  <si>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</si>
  <si>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</si>
  <si>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</si>
  <si>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</si>
  <si>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</si>
  <si>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</si>
  <si>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</si>
  <si>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</si>
  <si>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</si>
  <si>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</si>
  <si>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</si>
  <si>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</si>
  <si>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</si>
  <si>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</si>
  <si>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</si>
  <si>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</si>
  <si>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</si>
  <si>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</si>
  <si>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</si>
  <si>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</si>
  <si>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</si>
  <si>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</si>
  <si>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</si>
  <si>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</si>
  <si>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</si>
  <si>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</si>
  <si>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</si>
  <si>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</si>
  <si>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</si>
  <si>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</si>
  <si>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</si>
  <si>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</si>
  <si>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</si>
  <si>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</si>
  <si>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</si>
  <si>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</si>
  <si>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</si>
  <si>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</si>
  <si>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</si>
  <si>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</si>
  <si>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</si>
  <si>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</si>
  <si>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</si>
  <si>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</si>
  <si>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</si>
  <si>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</si>
  <si>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</si>
  <si>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</si>
  <si>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</si>
  <si>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</si>
  <si>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</si>
  <si>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</si>
  <si>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</si>
  <si>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</si>
  <si>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</si>
  <si>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</si>
  <si>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</si>
  <si>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</si>
  <si>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</si>
  <si>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</si>
  <si>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</si>
  <si>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</si>
  <si>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</si>
  <si>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</si>
  <si>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</si>
  <si>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</si>
  <si>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</si>
  <si>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</si>
  <si>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</si>
  <si>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</si>
  <si>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</si>
  <si>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</si>
  <si>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</si>
  <si>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</si>
  <si>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</si>
  <si>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</si>
  <si>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</si>
  <si>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</si>
  <si>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</si>
  <si>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</si>
  <si>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</si>
  <si>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</si>
  <si>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</si>
  <si>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</si>
  <si>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</si>
  <si>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</si>
  <si>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</si>
  <si>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</si>
  <si>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</si>
  <si>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</si>
  <si>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</si>
  <si>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</si>
  <si>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</si>
  <si>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</si>
  <si>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</si>
  <si>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</si>
  <si>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</si>
  <si>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</si>
  <si>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</si>
  <si>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</si>
  <si>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</si>
  <si>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</si>
  <si>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</si>
  <si>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</si>
  <si>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</si>
  <si>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</si>
  <si>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</si>
  <si>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</si>
  <si>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</si>
  <si>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</si>
  <si>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</si>
  <si>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</si>
  <si>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</si>
  <si>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</si>
  <si>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</si>
  <si>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</si>
  <si>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</si>
  <si>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</si>
  <si>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</si>
  <si>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</si>
  <si>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</si>
  <si>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</si>
  <si>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</si>
  <si>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</si>
  <si>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</si>
  <si>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</si>
  <si>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</si>
  <si>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</si>
  <si>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</si>
  <si>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</si>
  <si>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</si>
  <si>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</si>
  <si>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</si>
  <si>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</si>
  <si>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</si>
  <si>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</si>
  <si>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</si>
  <si>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</si>
  <si>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</si>
  <si>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</si>
  <si>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</si>
  <si>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</si>
  <si>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</si>
  <si>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</si>
  <si>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</si>
  <si>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</si>
  <si>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</si>
  <si>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</si>
  <si>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</si>
  <si>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</si>
  <si>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</si>
  <si>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</si>
  <si>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</si>
  <si>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</si>
  <si>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</si>
  <si>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</si>
  <si>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</si>
  <si>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</si>
  <si>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</si>
  <si>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</si>
  <si>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</si>
  <si>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</si>
  <si>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</si>
  <si>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</si>
  <si>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</si>
  <si>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</si>
  <si>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</si>
  <si>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</si>
  <si>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</si>
  <si>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</si>
  <si>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</si>
  <si>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</si>
  <si>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</si>
  <si>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</si>
  <si>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</si>
  <si>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</si>
  <si>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</si>
  <si>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</si>
  <si>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</si>
  <si>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</si>
  <si>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</si>
  <si>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</si>
  <si>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</si>
  <si>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</si>
  <si>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</si>
  <si>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</si>
  <si>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</si>
  <si>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</si>
  <si>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</si>
  <si>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</si>
  <si>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</si>
  <si>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</si>
  <si>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</si>
  <si>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</si>
  <si>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</si>
  <si>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</si>
  <si>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</si>
  <si>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</si>
  <si>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</si>
  <si>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</si>
  <si>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</si>
  <si>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</si>
  <si>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</si>
  <si>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</si>
  <si>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</si>
  <si>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</si>
  <si>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</si>
  <si>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</si>
  <si>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</si>
  <si>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</si>
  <si>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</si>
  <si>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</si>
  <si>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</si>
  <si>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</si>
  <si>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</si>
  <si>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</si>
  <si>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</si>
  <si>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</si>
  <si>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</si>
  <si>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</si>
  <si>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</si>
  <si>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</si>
  <si>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</si>
  <si>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</si>
  <si>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</si>
  <si>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</si>
  <si>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</si>
  <si>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</si>
  <si>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</si>
  <si>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</si>
  <si>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</si>
  <si>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</si>
  <si>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</si>
  <si>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</si>
  <si>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</si>
  <si>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</si>
  <si>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</si>
  <si>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</si>
  <si>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</si>
  <si>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</si>
  <si>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</si>
  <si>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</si>
  <si>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</si>
  <si>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</si>
  <si>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</si>
  <si>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</si>
  <si>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</si>
  <si>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</si>
  <si>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</si>
  <si>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</si>
  <si>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</si>
  <si>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</si>
  <si>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</si>
  <si>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</si>
  <si>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</si>
  <si>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</si>
  <si>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</si>
  <si>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</si>
  <si>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</si>
  <si>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</si>
  <si>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</si>
  <si>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</si>
  <si>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</si>
  <si>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</si>
  <si>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</si>
  <si>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</si>
  <si>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</si>
  <si>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</si>
  <si>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</si>
  <si>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</si>
  <si>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</si>
  <si>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</si>
  <si>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</si>
  <si>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</si>
  <si>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</si>
  <si>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</si>
  <si>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</si>
  <si>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</si>
  <si>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</si>
  <si>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</si>
  <si>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</si>
  <si>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</si>
  <si>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</si>
  <si>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</si>
  <si>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</si>
  <si>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</si>
  <si>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</si>
  <si>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</si>
  <si>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</si>
  <si>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</si>
  <si>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</si>
  <si>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</si>
  <si>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</si>
  <si>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</si>
  <si>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</si>
  <si>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</si>
  <si>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</si>
  <si>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</si>
  <si>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</si>
  <si>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</si>
  <si>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</si>
  <si>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</si>
  <si>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</si>
  <si>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</si>
  <si>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</si>
  <si>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</si>
  <si>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</si>
  <si>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</si>
  <si>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</si>
  <si>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</si>
  <si>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</si>
  <si>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</si>
  <si>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</si>
  <si>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</si>
  <si>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</si>
  <si>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</si>
  <si>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</si>
  <si>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</si>
  <si>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</si>
  <si>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</si>
  <si>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</si>
  <si>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</si>
  <si>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</si>
  <si>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</si>
  <si>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</si>
  <si>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</si>
  <si>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</si>
  <si>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</si>
  <si>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</si>
  <si>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</si>
  <si>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</si>
  <si>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</si>
  <si>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</si>
  <si>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</si>
  <si>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</si>
  <si>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</si>
  <si>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</si>
  <si>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</si>
  <si>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</si>
  <si>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</si>
  <si>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</si>
  <si>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</si>
  <si>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</si>
  <si>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</si>
  <si>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</si>
  <si>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</si>
  <si>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</si>
  <si>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</si>
  <si>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</si>
  <si>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</si>
  <si>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</si>
  <si>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</si>
  <si>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</si>
  <si>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</si>
  <si>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</si>
  <si>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</si>
  <si>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</si>
  <si>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</si>
  <si>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</si>
  <si>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</si>
  <si>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</si>
  <si>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</si>
  <si>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</si>
  <si>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</si>
  <si>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</si>
  <si>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</si>
  <si>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</si>
  <si>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</si>
  <si>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</si>
  <si>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</si>
  <si>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</si>
  <si>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</si>
  <si>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</si>
  <si>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</si>
  <si>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</si>
  <si>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</si>
  <si>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</si>
  <si>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</si>
  <si>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</si>
  <si>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</si>
  <si>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</si>
  <si>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</si>
  <si>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</si>
  <si>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</si>
  <si>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</si>
  <si>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</si>
  <si>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</si>
  <si>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</si>
  <si>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</si>
  <si>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</si>
  <si>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</si>
  <si>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</si>
  <si>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</si>
  <si>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</si>
  <si>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</si>
  <si>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</si>
  <si>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</si>
  <si>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</si>
  <si>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</si>
  <si>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</si>
  <si>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</si>
  <si>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</si>
  <si>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</si>
  <si>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</si>
  <si>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</si>
  <si>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</si>
  <si>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</si>
  <si>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</si>
  <si>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</si>
  <si>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</si>
  <si>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</si>
  <si>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</si>
  <si>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</si>
  <si>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</si>
  <si>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</si>
  <si>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</si>
  <si>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</si>
  <si>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</si>
  <si>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</si>
  <si>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</si>
  <si>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</si>
  <si>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</si>
  <si>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</si>
  <si>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</si>
  <si>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</si>
  <si>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</si>
  <si>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</si>
  <si>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</si>
  <si>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</si>
  <si>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</si>
  <si>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</si>
  <si>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</si>
  <si>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</si>
  <si>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</si>
  <si>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</si>
  <si>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</si>
  <si>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</si>
  <si>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</si>
  <si>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</si>
  <si>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</si>
  <si>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</si>
  <si>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</si>
  <si>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</si>
  <si>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</si>
  <si>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</si>
  <si>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</si>
  <si>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</si>
  <si>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</si>
  <si>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</si>
  <si>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</si>
  <si>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</si>
  <si>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</si>
  <si>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</si>
  <si>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</si>
  <si>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</si>
  <si>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</si>
  <si>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</si>
  <si>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</si>
  <si>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</si>
  <si>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</si>
  <si>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</si>
  <si>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</si>
  <si>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</si>
  <si>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</si>
  <si>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</si>
  <si>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</si>
  <si>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</si>
  <si>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</si>
  <si>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</si>
  <si>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</si>
  <si>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</si>
  <si>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</si>
  <si>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</si>
  <si>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</si>
  <si>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</si>
  <si>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</si>
  <si>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</si>
  <si>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</si>
  <si>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</si>
  <si>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</si>
  <si>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</si>
  <si>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</si>
  <si>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</si>
  <si>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</si>
  <si>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</si>
  <si>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</si>
  <si>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</si>
  <si>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</si>
  <si>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</si>
  <si>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</si>
  <si>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</si>
  <si>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</si>
  <si>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</si>
  <si>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</si>
  <si>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</si>
  <si>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</si>
  <si>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</si>
  <si>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</si>
  <si>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</si>
  <si>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</si>
  <si>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</si>
  <si>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</si>
  <si>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</si>
  <si>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</si>
  <si>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</si>
  <si>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</si>
  <si>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</si>
  <si>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</si>
  <si>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</si>
  <si>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</si>
  <si>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</si>
  <si>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</si>
  <si>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</si>
  <si>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</si>
  <si>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</si>
  <si>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</si>
  <si>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</si>
  <si>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</si>
  <si>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</si>
  <si>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</si>
  <si>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</si>
  <si>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</si>
  <si>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</si>
  <si>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</si>
  <si>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</si>
  <si>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</si>
  <si>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</si>
  <si>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</si>
  <si>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</si>
  <si>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</si>
  <si>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</si>
  <si>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</si>
  <si>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</si>
  <si>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</si>
  <si>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</si>
  <si>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</si>
  <si>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</si>
  <si>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</si>
  <si>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</si>
  <si>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</si>
  <si>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</si>
  <si>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</si>
  <si>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</si>
  <si>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</si>
  <si>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</si>
  <si>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</si>
  <si>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</si>
  <si>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</si>
  <si>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</si>
  <si>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</si>
  <si>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</si>
  <si>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</si>
  <si>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</si>
  <si>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</si>
  <si>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</si>
  <si>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</si>
  <si>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</si>
  <si>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</si>
  <si>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</si>
  <si>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</si>
  <si>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</si>
  <si>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</si>
  <si>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</si>
  <si>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</si>
  <si>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</si>
  <si>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</si>
  <si>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</si>
  <si>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</si>
  <si>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</si>
  <si>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</si>
  <si>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</si>
  <si>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</si>
  <si>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</si>
  <si>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</si>
  <si>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</si>
  <si>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</si>
  <si>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</si>
  <si>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</si>
  <si>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</si>
  <si>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</si>
  <si>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</si>
  <si>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</si>
  <si>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</si>
  <si>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</si>
  <si>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</si>
  <si>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</si>
  <si>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</si>
  <si>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</si>
  <si>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</si>
  <si>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</si>
  <si>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</si>
  <si>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</si>
  <si>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</si>
  <si>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</si>
  <si>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</si>
  <si>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</si>
  <si>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</si>
  <si>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</si>
  <si>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</si>
  <si>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</si>
  <si>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</si>
  <si>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</si>
  <si>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</si>
  <si>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</si>
  <si>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</si>
  <si>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</si>
  <si>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</si>
  <si>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</si>
  <si>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</si>
  <si>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</si>
  <si>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</si>
  <si>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</si>
  <si>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</si>
  <si>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</si>
  <si>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</si>
  <si>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</si>
  <si>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</si>
  <si>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</si>
  <si>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</si>
  <si>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</si>
  <si>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</si>
  <si>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</si>
  <si>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</si>
  <si>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</si>
  <si>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</si>
  <si>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</si>
  <si>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</si>
  <si>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</si>
  <si>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</si>
  <si>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</si>
  <si>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</si>
  <si>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</si>
  <si>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</si>
  <si>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</si>
  <si>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</si>
  <si>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</si>
  <si>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</si>
  <si>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</si>
  <si>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</si>
  <si>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</si>
  <si>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</si>
  <si>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</si>
  <si>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</si>
  <si>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</si>
  <si>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</si>
  <si>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</si>
  <si>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</si>
  <si>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</si>
  <si>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</si>
  <si>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</si>
  <si>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</si>
  <si>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</si>
  <si>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</si>
  <si>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</si>
  <si>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</si>
  <si>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</si>
  <si>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</si>
  <si>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</si>
  <si>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</si>
  <si>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</si>
  <si>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</si>
  <si>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</si>
  <si>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</si>
  <si>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</si>
  <si>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</si>
  <si>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</si>
  <si>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</si>
  <si>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</si>
  <si>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</si>
  <si>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</si>
  <si>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</si>
  <si>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</si>
  <si>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</si>
  <si>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</si>
  <si>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</si>
  <si>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</si>
  <si>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</si>
  <si>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</si>
  <si>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</si>
  <si>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</si>
  <si>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</si>
  <si>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</si>
  <si>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</si>
  <si>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</si>
  <si>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</si>
  <si>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</si>
  <si>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</si>
  <si>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</si>
  <si>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</si>
  <si>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</si>
  <si>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</si>
  <si>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</si>
  <si>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</si>
  <si>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</si>
  <si>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</si>
  <si>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</si>
  <si>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</si>
  <si>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</si>
  <si>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</si>
  <si>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</si>
  <si>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</si>
  <si>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</si>
  <si>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</si>
  <si>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</si>
  <si>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</si>
  <si>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</si>
  <si>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</si>
  <si>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</si>
  <si>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</si>
  <si>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</si>
  <si>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</si>
  <si>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</si>
  <si>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</si>
  <si>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</si>
  <si>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</si>
  <si>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</si>
  <si>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</si>
  <si>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</si>
  <si>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</si>
  <si>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</si>
  <si>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</si>
  <si>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</si>
  <si>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</si>
  <si>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</si>
  <si>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</si>
  <si>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</si>
  <si>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</si>
  <si>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</si>
  <si>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</si>
  <si>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</si>
  <si>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</si>
  <si>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</si>
  <si>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</si>
  <si>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</si>
  <si>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</si>
  <si>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</si>
  <si>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</si>
  <si>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</si>
  <si>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</si>
  <si>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</si>
  <si>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</si>
  <si>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</si>
  <si>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</si>
  <si>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</si>
  <si>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</si>
  <si>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</si>
  <si>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</si>
  <si>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</si>
  <si>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</si>
  <si>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</si>
  <si>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</si>
  <si>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</si>
  <si>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</si>
  <si>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</si>
  <si>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</si>
  <si>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</si>
  <si>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</si>
  <si>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</si>
  <si>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</si>
  <si>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</si>
  <si>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</si>
  <si>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</si>
  <si>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</si>
  <si>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</si>
  <si>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</si>
  <si>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</si>
  <si>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</si>
  <si>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</si>
  <si>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</si>
  <si>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</si>
  <si>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</si>
  <si>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</si>
  <si>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</si>
  <si>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</si>
  <si>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</si>
  <si>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</si>
  <si>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</si>
  <si>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</si>
  <si>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</si>
  <si>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</si>
  <si>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</si>
  <si>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</si>
  <si>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</si>
  <si>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</si>
  <si>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</si>
  <si>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</si>
  <si>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</si>
  <si>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</si>
  <si>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</si>
  <si>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</si>
  <si>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</si>
  <si>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</si>
  <si>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</si>
  <si>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</si>
  <si>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</si>
  <si>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</si>
  <si>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</si>
  <si>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</si>
  <si>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</si>
  <si>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</si>
  <si>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</si>
  <si>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</si>
  <si>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</si>
  <si>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</si>
  <si>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</si>
  <si>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</si>
  <si>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</si>
  <si>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</si>
  <si>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</si>
  <si>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</si>
  <si>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</si>
  <si>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</si>
  <si>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</si>
  <si>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</si>
  <si>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</si>
  <si>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</si>
  <si>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</si>
  <si>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</si>
  <si>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</si>
  <si>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</si>
  <si>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</si>
  <si>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</si>
  <si>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</si>
  <si>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</si>
  <si>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</si>
  <si>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</si>
  <si>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</si>
  <si>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</si>
  <si>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</si>
  <si>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</si>
  <si>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</si>
  <si>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</si>
  <si>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</si>
  <si>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</si>
  <si>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</si>
  <si>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</si>
  <si>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</si>
  <si>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</si>
  <si>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</si>
  <si>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</si>
  <si>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</si>
  <si>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</si>
  <si>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</si>
  <si>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</si>
  <si>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</si>
  <si>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</si>
  <si>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</si>
  <si>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</si>
  <si>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</si>
  <si>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</si>
  <si>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</si>
  <si>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</si>
  <si>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</si>
  <si>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</si>
  <si>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</si>
  <si>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</si>
  <si>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</si>
  <si>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</si>
  <si>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</si>
  <si>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</si>
  <si>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</si>
  <si>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</si>
  <si>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</si>
  <si>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</si>
  <si>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</si>
  <si>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</si>
  <si>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</si>
  <si>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</si>
  <si>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</si>
  <si>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</si>
  <si>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</si>
  <si>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</si>
  <si>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</si>
  <si>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</si>
  <si>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</si>
  <si>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</si>
  <si>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</si>
  <si>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</si>
  <si>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</si>
  <si>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</si>
  <si>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</si>
  <si>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</si>
  <si>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</si>
  <si>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</si>
  <si>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</si>
  <si>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</si>
  <si>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</si>
  <si>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</si>
  <si>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</si>
  <si>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</si>
  <si>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</si>
  <si>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</si>
  <si>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</si>
  <si>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</si>
  <si>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</si>
  <si>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</si>
  <si>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</si>
  <si>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</si>
  <si>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</si>
  <si>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</si>
  <si>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</si>
  <si>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</si>
  <si>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</si>
  <si>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</si>
  <si>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</si>
  <si>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</si>
  <si>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</si>
  <si>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</si>
  <si>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</si>
  <si>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</si>
  <si>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</si>
  <si>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</si>
  <si>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</si>
  <si>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</si>
  <si>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</si>
  <si>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</si>
  <si>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</si>
  <si>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</si>
  <si>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</si>
  <si>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</si>
  <si>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</si>
  <si>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</si>
  <si>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</si>
  <si>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</si>
  <si>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</si>
  <si>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</si>
  <si>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</si>
  <si>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</si>
  <si>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</si>
  <si>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</si>
  <si>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</si>
  <si>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</si>
  <si>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</si>
  <si>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</si>
  <si>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</si>
  <si>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</si>
  <si>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</si>
  <si>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</si>
  <si>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</si>
  <si>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</si>
  <si>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</si>
  <si>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</si>
  <si>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</si>
  <si>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</si>
  <si>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</si>
  <si>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</si>
  <si>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</si>
  <si>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</si>
  <si>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</si>
  <si>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</si>
  <si>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</si>
  <si>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</si>
  <si>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</si>
  <si>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</si>
  <si>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</si>
  <si>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</si>
  <si>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</si>
  <si>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</si>
  <si>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</si>
  <si>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</si>
  <si>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</si>
  <si>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</si>
  <si>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</si>
  <si>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</si>
  <si>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</si>
  <si>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</si>
  <si>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</si>
  <si>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</si>
  <si>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</si>
  <si>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</si>
  <si>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</si>
  <si>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</si>
  <si>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</si>
  <si>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</si>
  <si>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</si>
  <si>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</si>
  <si>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</si>
  <si>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</si>
  <si>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</si>
  <si>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</si>
  <si>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</si>
  <si>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</si>
  <si>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</si>
  <si>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</si>
  <si>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</si>
  <si>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</si>
  <si>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</si>
  <si>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</si>
  <si>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</si>
  <si>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</si>
  <si>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</si>
  <si>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</si>
  <si>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</si>
  <si>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</si>
  <si>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</si>
  <si>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</si>
  <si>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</si>
  <si>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</si>
  <si>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</si>
  <si>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</si>
  <si>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</si>
  <si>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</si>
  <si>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</si>
  <si>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</si>
  <si>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</si>
  <si>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</si>
  <si>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</si>
  <si>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</si>
  <si>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</si>
  <si>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</si>
  <si>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</si>
  <si>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</si>
  <si>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</si>
  <si>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</si>
  <si>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</si>
  <si>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</si>
  <si>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</si>
  <si>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</si>
  <si>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</si>
  <si>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</si>
  <si>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</si>
  <si>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</si>
  <si>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</si>
  <si>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</si>
  <si>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</si>
  <si>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</si>
  <si>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</si>
  <si>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</si>
  <si>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</si>
  <si>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</si>
  <si>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</si>
  <si>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</si>
  <si>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</si>
  <si>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</si>
  <si>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</si>
  <si>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</si>
  <si>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</si>
  <si>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</si>
  <si>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</si>
  <si>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</si>
  <si>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</si>
  <si>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</si>
  <si>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</si>
  <si>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</si>
  <si>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</si>
  <si>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</si>
  <si>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</si>
  <si>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</si>
  <si>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</si>
  <si>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</si>
  <si>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</si>
  <si>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</si>
  <si>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</si>
  <si>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</si>
  <si>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</si>
  <si>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</si>
  <si>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</si>
  <si>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</si>
  <si>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</si>
  <si>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</si>
  <si>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</si>
  <si>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</si>
  <si>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</si>
  <si>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</si>
  <si>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</si>
  <si>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</si>
  <si>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</si>
  <si>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</si>
  <si>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</si>
  <si>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</si>
  <si>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</si>
  <si>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</si>
  <si>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</si>
  <si>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</si>
  <si>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</si>
  <si>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</si>
  <si>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</si>
  <si>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</si>
  <si>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</si>
  <si>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</si>
  <si>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</si>
  <si>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</si>
  <si>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</si>
  <si>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</si>
  <si>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</si>
  <si>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</si>
  <si>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</si>
  <si>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</si>
  <si>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</si>
  <si>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</si>
  <si>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</si>
  <si>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</si>
  <si>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</si>
  <si>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</si>
  <si>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</si>
  <si>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</si>
  <si>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</si>
  <si>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</si>
  <si>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</si>
  <si>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</si>
  <si>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</si>
  <si>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</si>
  <si>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</si>
  <si>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</si>
  <si>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</si>
  <si>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</si>
  <si>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</si>
  <si>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</si>
  <si>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</si>
  <si>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</si>
  <si>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</si>
  <si>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</si>
  <si>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</si>
  <si>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</si>
  <si>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</si>
  <si>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</si>
  <si>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</si>
  <si>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</si>
  <si>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</si>
  <si>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</si>
  <si>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</si>
  <si>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</si>
  <si>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</si>
  <si>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</si>
  <si>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</si>
  <si>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</si>
  <si>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</si>
  <si>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</si>
  <si>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</si>
  <si>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</si>
  <si>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</si>
  <si>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</si>
  <si>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</si>
  <si>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</si>
  <si>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</si>
  <si>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</si>
  <si>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</si>
  <si>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</si>
  <si>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</si>
  <si>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</si>
  <si>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</si>
  <si>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</si>
  <si>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</si>
  <si>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</si>
  <si>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</si>
  <si>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</si>
  <si>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</si>
  <si>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</si>
  <si>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</si>
  <si>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</si>
  <si>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</si>
  <si>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</si>
  <si>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</si>
  <si>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</si>
  <si>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</si>
  <si>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</si>
  <si>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</si>
  <si>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</si>
  <si>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</si>
  <si>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</si>
  <si>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</si>
  <si>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</si>
  <si>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</si>
  <si>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</si>
  <si>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</si>
  <si>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</si>
  <si>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</si>
  <si>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</si>
  <si>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</si>
  <si>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</si>
  <si>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</si>
  <si>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</si>
  <si>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</si>
  <si>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</si>
  <si>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</si>
  <si>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</si>
  <si>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</si>
  <si>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</si>
  <si>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</si>
  <si>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</si>
  <si>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</si>
  <si>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</si>
  <si>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</si>
  <si>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</si>
  <si>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</si>
  <si>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</si>
  <si>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</si>
  <si>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</si>
  <si>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</si>
  <si>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</si>
  <si>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</si>
  <si>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</si>
  <si>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</si>
  <si>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</si>
  <si>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</si>
  <si>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</si>
  <si>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</si>
  <si>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</si>
  <si>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</si>
  <si>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</si>
  <si>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</si>
  <si>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</si>
  <si>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</si>
  <si>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</si>
  <si>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</si>
  <si>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</si>
  <si>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</si>
  <si>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</si>
  <si>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</si>
  <si>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</si>
  <si>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</si>
  <si>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</si>
  <si>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</si>
  <si>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</si>
  <si>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</si>
  <si>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</si>
  <si>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</si>
  <si>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</si>
  <si>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</si>
  <si>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</si>
  <si>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</si>
  <si>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</si>
  <si>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</si>
  <si>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</si>
  <si>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</si>
  <si>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</si>
  <si>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</si>
  <si>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</si>
  <si>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</si>
  <si>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</si>
  <si>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</si>
  <si>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</si>
  <si>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</si>
  <si>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</si>
  <si>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</si>
  <si>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</si>
  <si>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</si>
  <si>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</si>
  <si>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</si>
  <si>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</si>
  <si>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</si>
  <si>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</si>
  <si>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</si>
  <si>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</si>
  <si>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</si>
  <si>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</si>
  <si>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</si>
  <si>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</si>
  <si>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</si>
  <si>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</si>
  <si>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</si>
  <si>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</si>
  <si>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</si>
  <si>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</si>
  <si>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</si>
  <si>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</si>
  <si>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</si>
  <si>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</si>
  <si>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</si>
  <si>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</si>
  <si>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</si>
  <si>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</si>
  <si>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</si>
  <si>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</si>
  <si>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</si>
  <si>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</si>
  <si>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</si>
  <si>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</si>
  <si>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</si>
  <si>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</si>
  <si>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</si>
  <si>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</si>
  <si>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</si>
  <si>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</si>
  <si>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</si>
  <si>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</si>
  <si>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</si>
  <si>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</si>
  <si>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</si>
  <si>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</si>
  <si>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</si>
  <si>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</si>
  <si>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</si>
  <si>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</si>
  <si>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</si>
  <si>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</si>
  <si>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</si>
  <si>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</si>
  <si>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</si>
  <si>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</si>
  <si>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</si>
  <si>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</si>
  <si>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</si>
  <si>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</si>
  <si>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</si>
  <si>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</si>
  <si>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</si>
  <si>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</si>
  <si>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</si>
  <si>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</si>
  <si>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</si>
  <si>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</si>
  <si>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</si>
  <si>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</si>
  <si>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</si>
  <si>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</si>
  <si>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</si>
  <si>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</si>
  <si>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</si>
  <si>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</si>
  <si>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</si>
  <si>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</si>
  <si>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</si>
  <si>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</si>
  <si>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</si>
  <si>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</si>
  <si>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</si>
  <si>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</si>
  <si>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</si>
  <si>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</si>
  <si>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</si>
  <si>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</si>
  <si>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</si>
  <si>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</si>
  <si>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</si>
  <si>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</si>
  <si>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</si>
  <si>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</si>
  <si>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</si>
  <si>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</si>
  <si>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</si>
  <si>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</si>
  <si>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</si>
  <si>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</si>
  <si>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</si>
  <si>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</si>
  <si>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</si>
  <si>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</si>
  <si>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</si>
  <si>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</si>
  <si>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</si>
  <si>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</si>
  <si>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</si>
  <si>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</si>
  <si>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</si>
  <si>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</si>
  <si>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</si>
  <si>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</si>
  <si>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</si>
  <si>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</si>
  <si>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</si>
  <si>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</si>
  <si>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</si>
  <si>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</si>
  <si>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</si>
  <si>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</si>
  <si>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</si>
  <si>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</si>
  <si>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</si>
  <si>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</si>
  <si>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</si>
  <si>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</si>
  <si>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</si>
  <si>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</si>
  <si>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</si>
  <si>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</si>
  <si>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</si>
  <si>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</si>
  <si>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</si>
  <si>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</si>
  <si>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</si>
  <si>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</si>
  <si>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</si>
  <si>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</si>
  <si>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</si>
  <si>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</si>
  <si>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</si>
  <si>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</si>
  <si>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</si>
  <si>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</si>
  <si>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</si>
  <si>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</si>
  <si>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</si>
  <si>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</si>
  <si>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</si>
  <si>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</si>
  <si>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</si>
  <si>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</si>
  <si>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</si>
  <si>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</si>
  <si>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</si>
  <si>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</si>
  <si>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</si>
  <si>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</si>
  <si>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</si>
  <si>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</si>
  <si>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</si>
  <si>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</si>
  <si>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</si>
  <si>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</si>
  <si>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</si>
  <si>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</si>
  <si>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</si>
  <si>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</si>
  <si>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</si>
  <si>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</si>
  <si>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</si>
  <si>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</si>
  <si>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</si>
  <si>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</si>
  <si>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</si>
  <si>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</si>
  <si>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</si>
  <si>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</si>
  <si>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</si>
  <si>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</si>
  <si>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</si>
  <si>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</si>
  <si>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</si>
  <si>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</si>
  <si>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</si>
  <si>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</si>
  <si>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</si>
  <si>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</si>
  <si>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</si>
  <si>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</si>
  <si>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</si>
  <si>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</si>
  <si>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</si>
  <si>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</si>
  <si>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</si>
  <si>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</si>
  <si>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</si>
  <si>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</si>
  <si>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</si>
  <si>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</si>
  <si>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</si>
  <si>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</si>
  <si>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</si>
  <si>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</si>
  <si>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</si>
  <si>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</si>
  <si>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</si>
  <si>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</si>
  <si>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</si>
  <si>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</si>
  <si>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</si>
  <si>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</si>
  <si>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</si>
  <si>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</si>
  <si>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</si>
  <si>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</si>
  <si>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</si>
  <si>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</si>
  <si>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</si>
  <si>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</si>
  <si>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</si>
  <si>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</si>
  <si>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</si>
  <si>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</si>
  <si>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</si>
  <si>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</si>
  <si>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</si>
  <si>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</si>
  <si>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</si>
  <si>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</si>
  <si>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</si>
  <si>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</si>
  <si>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</si>
  <si>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</si>
  <si>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</si>
  <si>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</si>
  <si>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</si>
  <si>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</si>
  <si>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</si>
  <si>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</si>
  <si>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</si>
  <si>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</si>
  <si>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</si>
  <si>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</si>
  <si>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</si>
  <si>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</si>
  <si>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</si>
  <si>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</si>
  <si>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</si>
  <si>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</si>
  <si>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</si>
  <si>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</si>
  <si>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</si>
  <si>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</si>
  <si>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</si>
  <si>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</si>
  <si>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</si>
  <si>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</si>
  <si>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</si>
  <si>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</si>
  <si>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</si>
  <si>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</si>
  <si>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</si>
  <si>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</si>
  <si>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</si>
  <si>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</si>
  <si>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</si>
  <si>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</si>
  <si>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</si>
  <si>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</si>
  <si>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</si>
  <si>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</si>
  <si>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</si>
  <si>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</si>
  <si>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</si>
  <si>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</si>
  <si>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</si>
  <si>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</si>
  <si>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</si>
  <si>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</si>
  <si>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</si>
  <si>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</si>
  <si>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</si>
  <si>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</si>
  <si>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</si>
  <si>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</si>
  <si>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</si>
  <si>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</si>
  <si>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</si>
  <si>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</si>
  <si>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</si>
  <si>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</si>
  <si>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</si>
  <si>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</si>
  <si>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</si>
  <si>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</si>
  <si>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</si>
  <si>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</si>
  <si>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</si>
  <si>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</si>
  <si>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</si>
  <si>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</si>
  <si>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</si>
  <si>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</si>
  <si>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</si>
  <si>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</si>
  <si>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</si>
  <si>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</si>
  <si>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</si>
  <si>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</si>
  <si>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</si>
  <si>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</si>
  <si>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</si>
  <si>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</si>
  <si>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</si>
  <si>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</si>
  <si>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</si>
  <si>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</si>
  <si>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</si>
  <si>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</si>
  <si>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</si>
  <si>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</si>
  <si>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</si>
  <si>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</si>
  <si>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</si>
  <si>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</si>
  <si>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</si>
  <si>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</si>
  <si>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</si>
  <si>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</si>
  <si>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</si>
  <si>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</si>
  <si>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</si>
  <si>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</si>
  <si>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</si>
  <si>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</si>
  <si>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</si>
  <si>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</si>
  <si>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</si>
  <si>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</si>
  <si>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</si>
  <si>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</si>
  <si>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</si>
  <si>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</si>
  <si>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</si>
  <si>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</si>
  <si>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</si>
  <si>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</si>
  <si>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</si>
  <si>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</si>
  <si>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</si>
  <si>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</si>
  <si>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</si>
  <si>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</si>
  <si>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</si>
  <si>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</si>
  <si>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</si>
  <si>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</si>
  <si>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</si>
  <si>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</si>
  <si>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</si>
  <si>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</si>
  <si>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</si>
  <si>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</si>
  <si>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</si>
  <si>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</si>
  <si>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</si>
  <si>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</si>
  <si>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</si>
  <si>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</si>
  <si>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</si>
  <si>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</si>
  <si>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</si>
  <si>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</si>
  <si>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</si>
  <si>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</si>
  <si>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</si>
  <si>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</si>
  <si>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</si>
  <si>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</si>
  <si>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</si>
  <si>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</si>
  <si>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</si>
  <si>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</si>
  <si>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</si>
  <si>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</si>
  <si>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</si>
  <si>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</si>
  <si>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</si>
  <si>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</si>
  <si>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</si>
  <si>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</si>
  <si>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</si>
  <si>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</si>
  <si>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</si>
  <si>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</si>
  <si>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</si>
  <si>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</si>
  <si>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</si>
  <si>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</si>
  <si>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</si>
  <si>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</si>
  <si>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</si>
  <si>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</si>
  <si>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</si>
  <si>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</si>
  <si>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</si>
  <si>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</si>
  <si>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</si>
  <si>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</si>
  <si>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</si>
  <si>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</si>
  <si>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</si>
  <si>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</si>
  <si>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</si>
  <si>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</si>
  <si>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</si>
  <si>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</si>
  <si>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</si>
  <si>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</si>
  <si>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</si>
  <si>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</si>
  <si>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</si>
  <si>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</si>
  <si>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</si>
  <si>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</si>
  <si>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</si>
  <si>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</si>
  <si>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</si>
  <si>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</si>
  <si>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</si>
  <si>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</si>
  <si>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</si>
  <si>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</si>
  <si>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</si>
  <si>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</si>
  <si>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</si>
  <si>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</si>
  <si>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</si>
  <si>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</si>
  <si>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</si>
  <si>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</si>
  <si>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</si>
  <si>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</si>
  <si>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</si>
  <si>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</si>
  <si>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</si>
  <si>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</si>
  <si>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</si>
  <si>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</si>
  <si>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</si>
  <si>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</si>
  <si>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</si>
  <si>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</si>
  <si>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</si>
  <si>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</si>
  <si>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</si>
  <si>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</si>
  <si>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</si>
  <si>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</si>
  <si>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</si>
  <si>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</si>
  <si>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</si>
  <si>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</si>
  <si>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</si>
  <si>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</si>
  <si>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</si>
  <si>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</si>
  <si>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</si>
  <si>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</si>
  <si>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</si>
  <si>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</si>
  <si>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</si>
  <si>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</si>
  <si>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</si>
  <si>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</si>
  <si>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</si>
  <si>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</si>
  <si>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</si>
  <si>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</si>
  <si>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</si>
  <si>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</si>
  <si>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</si>
  <si>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</si>
  <si>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</si>
  <si>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</si>
  <si>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</si>
  <si>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</si>
  <si>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</si>
  <si>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</si>
  <si>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</si>
  <si>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</si>
  <si>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</si>
  <si>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</si>
  <si>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</si>
  <si>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</si>
  <si>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</si>
  <si>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</si>
  <si>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</si>
  <si>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</si>
  <si>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</si>
  <si>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</si>
  <si>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</si>
  <si>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</si>
  <si>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</si>
  <si>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</si>
  <si>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</si>
  <si>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</si>
  <si>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</si>
  <si>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</si>
  <si>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</si>
  <si>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</si>
  <si>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</si>
  <si>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</si>
  <si>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</si>
  <si>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</si>
  <si>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</si>
  <si>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</si>
  <si>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</si>
  <si>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</si>
  <si>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</si>
  <si>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</si>
  <si>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</si>
  <si>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</si>
  <si>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</si>
  <si>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</si>
  <si>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</si>
  <si>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</si>
  <si>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</si>
  <si>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</si>
  <si>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</si>
  <si>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</si>
  <si>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</si>
  <si>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</si>
  <si>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</si>
  <si>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</si>
  <si>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</si>
  <si>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</si>
  <si>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</si>
  <si>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</si>
  <si>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</si>
  <si>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</si>
  <si>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</si>
  <si>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</si>
  <si>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</si>
  <si>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</si>
  <si>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</si>
  <si>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</si>
  <si>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</si>
  <si>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</si>
  <si>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</si>
  <si>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</si>
  <si>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</si>
  <si>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</si>
  <si>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</si>
  <si>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</si>
  <si>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</si>
  <si>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</si>
  <si>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</si>
  <si>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</si>
  <si>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</si>
  <si>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</si>
  <si>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</si>
  <si>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</si>
  <si>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</si>
  <si>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</si>
  <si>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</si>
  <si>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</si>
  <si>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</si>
  <si>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</si>
  <si>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</si>
  <si>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</si>
  <si>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</si>
  <si>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</si>
  <si>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</si>
  <si>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</si>
  <si>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</si>
  <si>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</si>
  <si>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</si>
  <si>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</si>
  <si>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</si>
  <si>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</si>
  <si>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</si>
  <si>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</si>
  <si>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</si>
  <si>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</si>
  <si>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</si>
  <si>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</si>
  <si>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</si>
  <si>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</si>
  <si>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</si>
  <si>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</si>
  <si>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</si>
  <si>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</si>
  <si>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</si>
  <si>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</si>
  <si>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</si>
  <si>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</si>
  <si>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</si>
  <si>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</si>
  <si>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</si>
  <si>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</si>
  <si>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</si>
  <si>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</si>
  <si>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</si>
  <si>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</si>
  <si>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</si>
  <si>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</si>
  <si>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</si>
  <si>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</si>
  <si>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</si>
  <si>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</si>
  <si>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</si>
  <si>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</si>
  <si>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</si>
  <si>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</si>
  <si>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</si>
  <si>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</si>
  <si>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</si>
  <si>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</si>
  <si>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</si>
  <si>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</si>
  <si>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</si>
  <si>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</si>
  <si>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</si>
  <si>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</si>
  <si>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</si>
  <si>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</si>
  <si>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</si>
  <si>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</si>
  <si>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</si>
  <si>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</si>
  <si>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</si>
  <si>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</si>
  <si>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</si>
  <si>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</si>
  <si>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</si>
  <si>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</si>
  <si>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</si>
  <si>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</si>
  <si>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</si>
  <si>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</si>
  <si>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</si>
  <si>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</si>
  <si>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</si>
  <si>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</si>
  <si>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</si>
  <si>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</si>
  <si>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</si>
  <si>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</si>
  <si>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</si>
  <si>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</si>
  <si>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</si>
  <si>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</si>
  <si>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</si>
  <si>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</si>
  <si>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</si>
  <si>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</si>
  <si>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</si>
  <si>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</si>
  <si>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</si>
  <si>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</si>
  <si>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</si>
  <si>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</si>
  <si>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</si>
  <si>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</si>
  <si>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</si>
  <si>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</si>
  <si>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</si>
  <si>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</si>
  <si>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</si>
  <si>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</si>
  <si>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</si>
  <si>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</si>
  <si>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</si>
  <si>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</si>
  <si>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</si>
  <si>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</si>
  <si>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state</t>
  </si>
  <si>
    <t>(All)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</si>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</sst>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63636"/>
      <name val="Segoe UI"/>
      <family val="2"/>
    </font>
    <font>
      <sz val="11"/>
      <color rgb="FF0A0101"/>
      <name val="Arial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Border="1" applyAlignment="1">
      <alignment horizontal="center"/>
    </xf>
    <xf numFmtId="0" fontId="0" fillId="0" borderId="0" xfId="0" applyBorder="1"/>
    <xf numFmtId="9" fontId="0" fillId="0" borderId="0" xfId="0" applyNumberFormat="1"/>
    <xf numFmtId="1" fontId="0" fillId="0" borderId="0" xfId="0" applyNumberFormat="1"/>
    <xf numFmtId="164" fontId="0" fillId="0" borderId="0" xfId="0" applyNumberFormat="1"/>
    <xf numFmtId="49" fontId="2" fillId="0" borderId="0" xfId="0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</cellXfs>
  <cellStyles count="1">
    <cellStyle name="Normal" xfId="0" builtinId="0"/>
  </cellStyles>
  <dxfs count="1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 Goal Analysis - Bonus'!$F$1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Goal Analysis -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 Goal Analysis - Bonus'!$F$2:$F$13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75-4D95-9172-7F882D634770}"/>
            </c:ext>
          </c:extLst>
        </c:ser>
        <c:ser>
          <c:idx val="5"/>
          <c:order val="5"/>
          <c:tx>
            <c:strRef>
              <c:f>' Goal Analysis - Bonus'!$G$1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Goal Analysis -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 Goal Analysis - Bonus'!$G$2:$G$13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75-4D95-9172-7F882D634770}"/>
            </c:ext>
          </c:extLst>
        </c:ser>
        <c:ser>
          <c:idx val="6"/>
          <c:order val="6"/>
          <c:tx>
            <c:strRef>
              <c:f>' Goal Analysis - Bonus'!$H$1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Goal Analysis -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 Goal Analysis - Bonus'!$H$2:$H$13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75-4D95-9172-7F882D63477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32719680"/>
        <c:axId val="3454480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 Goal Analysis - Bonus'!$B$1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 Goal Analysis -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 Goal Analysis - Bonus'!$B$2:$B$13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E75-4D95-9172-7F882D63477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 Goal Analysis - Bonus'!$C$1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 Goal Analysis -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 Goal Analysis - Bonus'!$C$2:$C$13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E75-4D95-9172-7F882D63477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 Goal Analysis - Bonus'!$D$1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 Goal Analysis -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 Goal Analysis - Bonus'!$D$2:$D$13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E75-4D95-9172-7F882D63477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 Goal Analysis - Bonus'!$E$1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 Goal Analysis -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 Goal Analysis - Bonus'!$E$2:$E$13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E75-4D95-9172-7F882D634770}"/>
                  </c:ext>
                </c:extLst>
              </c15:ser>
            </c15:filteredLineSeries>
          </c:ext>
        </c:extLst>
      </c:lineChart>
      <c:catAx>
        <c:axId val="33271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448048"/>
        <c:crosses val="autoZero"/>
        <c:auto val="1"/>
        <c:lblAlgn val="ctr"/>
        <c:lblOffset val="100"/>
        <c:noMultiLvlLbl val="0"/>
      </c:catAx>
      <c:valAx>
        <c:axId val="34544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1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 Pivot and Chart!PivotTable8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Pivot and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Pivot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 and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A-4E5E-B90B-C483EE398A67}"/>
            </c:ext>
          </c:extLst>
        </c:ser>
        <c:ser>
          <c:idx val="1"/>
          <c:order val="1"/>
          <c:tx>
            <c:strRef>
              <c:f>'Launch Date Pivot and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Pivot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 and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A-4E5E-B90B-C483EE398A67}"/>
            </c:ext>
          </c:extLst>
        </c:ser>
        <c:ser>
          <c:idx val="2"/>
          <c:order val="2"/>
          <c:tx>
            <c:strRef>
              <c:f>'Launch Date Pivot and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Pivot and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Pivot and Chart'!$D$6:$D$18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A-4E5E-B90B-C483EE398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3785072"/>
        <c:axId val="2124286080"/>
      </c:lineChart>
      <c:catAx>
        <c:axId val="186378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286080"/>
        <c:crosses val="autoZero"/>
        <c:auto val="1"/>
        <c:lblAlgn val="ctr"/>
        <c:lblOffset val="100"/>
        <c:noMultiLvlLbl val="0"/>
      </c:catAx>
      <c:valAx>
        <c:axId val="212428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78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 and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and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and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4-46B8-9E30-48137795BC1C}"/>
            </c:ext>
          </c:extLst>
        </c:ser>
        <c:ser>
          <c:idx val="1"/>
          <c:order val="1"/>
          <c:tx>
            <c:strRef>
              <c:f>'Category Pivot and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and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E4-46B8-9E30-48137795BC1C}"/>
            </c:ext>
          </c:extLst>
        </c:ser>
        <c:ser>
          <c:idx val="2"/>
          <c:order val="2"/>
          <c:tx>
            <c:strRef>
              <c:f>'Category Pivot and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and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E4-46B8-9E30-48137795BC1C}"/>
            </c:ext>
          </c:extLst>
        </c:ser>
        <c:ser>
          <c:idx val="3"/>
          <c:order val="3"/>
          <c:tx>
            <c:strRef>
              <c:f>'Category Pivot and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and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and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E4-46B8-9E30-48137795B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3494528"/>
        <c:axId val="21968432"/>
      </c:barChart>
      <c:catAx>
        <c:axId val="212349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68432"/>
        <c:crosses val="autoZero"/>
        <c:auto val="1"/>
        <c:lblAlgn val="ctr"/>
        <c:lblOffset val="100"/>
        <c:noMultiLvlLbl val="0"/>
      </c:catAx>
      <c:valAx>
        <c:axId val="2196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49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 and Chart!PivotTable4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and Chart'!$B$8:$B$9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and Chart'!$A$10:$A$51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and Chart'!$B$10:$B$51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68-4211-947D-63E7D86C26CD}"/>
            </c:ext>
          </c:extLst>
        </c:ser>
        <c:ser>
          <c:idx val="1"/>
          <c:order val="1"/>
          <c:tx>
            <c:strRef>
              <c:f>'Sub-Category Pivot and Chart'!$C$8:$C$9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and Chart'!$A$10:$A$51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and Chart'!$C$10:$C$51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68-4211-947D-63E7D86C26CD}"/>
            </c:ext>
          </c:extLst>
        </c:ser>
        <c:ser>
          <c:idx val="2"/>
          <c:order val="2"/>
          <c:tx>
            <c:strRef>
              <c:f>'Sub-Category Pivot and Chart'!$D$8:$D$9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and Chart'!$A$10:$A$51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and Chart'!$D$10:$D$51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68-4211-947D-63E7D86C26CD}"/>
            </c:ext>
          </c:extLst>
        </c:ser>
        <c:ser>
          <c:idx val="3"/>
          <c:order val="3"/>
          <c:tx>
            <c:strRef>
              <c:f>'Sub-Category Pivot and Chart'!$E$8:$E$9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and Chart'!$A$10:$A$51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and Chart'!$E$10:$E$51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04-4FCC-947D-2EE073689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3794672"/>
        <c:axId val="2124303552"/>
      </c:barChart>
      <c:catAx>
        <c:axId val="186379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03552"/>
        <c:crosses val="autoZero"/>
        <c:auto val="1"/>
        <c:lblAlgn val="ctr"/>
        <c:lblOffset val="100"/>
        <c:noMultiLvlLbl val="0"/>
      </c:catAx>
      <c:valAx>
        <c:axId val="212430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79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65483</xdr:colOff>
      <xdr:row>14</xdr:row>
      <xdr:rowOff>146447</xdr:rowOff>
    </xdr:from>
    <xdr:to>
      <xdr:col>8</xdr:col>
      <xdr:colOff>0</xdr:colOff>
      <xdr:row>36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129E2-9DEE-454C-A682-365195669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3</xdr:row>
      <xdr:rowOff>33337</xdr:rowOff>
    </xdr:from>
    <xdr:to>
      <xdr:col>13</xdr:col>
      <xdr:colOff>319087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D576D-BB8F-496E-BF29-75AAE074F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2</xdr:row>
      <xdr:rowOff>23811</xdr:rowOff>
    </xdr:from>
    <xdr:to>
      <xdr:col>14</xdr:col>
      <xdr:colOff>171449</xdr:colOff>
      <xdr:row>18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91BF77-1BD5-4716-9BBE-173DFC767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38101</xdr:colOff>
      <xdr:row>4</xdr:row>
      <xdr:rowOff>23811</xdr:rowOff>
    </xdr:from>
    <xdr:to>
      <xdr:col>18</xdr:col>
      <xdr:colOff>59531</xdr:colOff>
      <xdr:row>27</xdr:row>
      <xdr:rowOff>59530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F55F10-5E7D-4DFA-8A8F-55C2D86D7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ass" refreshedDate="43900.440259490744" createdVersion="6" refreshedVersion="6" minRefreshableVersion="3" recordCount="4114" xr:uid="{28B13CAC-078B-4E54-B6F9-BBF616E5B52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ass" refreshedDate="43900.714708449072" createdVersion="6" refreshedVersion="6" minRefreshableVersion="3" recordCount="4114" xr:uid="{1FAD365E-A850-41C5-B4B7-AE69DB14A9C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FFDC5-F9BF-4B26-9AE1-717861091934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7">
    <format dxfId="6">
      <pivotArea dataOnly="0" outline="0" fieldPosition="0">
        <references count="1">
          <reference field="5" count="1">
            <x v="0"/>
          </reference>
        </references>
      </pivotArea>
    </format>
    <format dxfId="5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4">
      <pivotArea dataOnly="0" labelOnly="1" fieldPosition="0">
        <references count="1">
          <reference field="5" count="1">
            <x v="1"/>
          </reference>
        </references>
      </pivotArea>
    </format>
    <format dxfId="3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">
      <pivotArea dataOnly="0" labelOnly="1" fieldPosition="0">
        <references count="1">
          <reference field="5" count="1">
            <x v="3"/>
          </reference>
        </references>
      </pivotArea>
    </format>
    <format dxfId="1">
      <pivotArea grandCol="1" outline="0" collapsedLevelsAreSubtotals="1" fieldPosition="0"/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42740E-C621-4B47-B902-16E0AA7BF5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91D62-9AF7-4507-92F3-A183E848738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8:F51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42">
        <item sd="0" x="5"/>
        <item sd="0" x="4"/>
        <item sd="0" x="3"/>
        <item sd="0" x="2"/>
        <item sd="0" x="1"/>
        <item sd="0" x="0"/>
        <item sd="0" x="19"/>
        <item sd="0" x="34"/>
        <item sd="0"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name="Parent Category 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6"/>
  <sheetViews>
    <sheetView tabSelected="1" topLeftCell="E1" zoomScale="60" zoomScaleNormal="60" workbookViewId="0">
      <selection activeCell="F1" sqref="F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6.5703125" bestFit="1" customWidth="1"/>
    <col min="11" max="11" width="22.7109375" bestFit="1" customWidth="1"/>
    <col min="12" max="12" width="29.85546875" bestFit="1" customWidth="1"/>
    <col min="13" max="13" width="21.140625" bestFit="1" customWidth="1"/>
    <col min="14" max="14" width="47.7109375" bestFit="1" customWidth="1"/>
    <col min="15" max="15" width="31.28515625" bestFit="1" customWidth="1"/>
    <col min="16" max="16" width="34" bestFit="1" customWidth="1"/>
    <col min="17" max="17" width="22.28515625" bestFit="1" customWidth="1"/>
    <col min="18" max="18" width="28.42578125" bestFit="1" customWidth="1"/>
    <col min="19" max="19" width="43.42578125" bestFit="1" customWidth="1"/>
    <col min="20" max="20" width="41.28515625" bestFit="1" customWidth="1"/>
  </cols>
  <sheetData>
    <row r="1" spans="1:20" ht="46.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9" t="s">
        <v>8223</v>
      </c>
      <c r="H1" s="19" t="s">
        <v>8245</v>
      </c>
      <c r="I1" s="19" t="s">
        <v>8259</v>
      </c>
      <c r="J1" s="19" t="s">
        <v>8260</v>
      </c>
      <c r="K1" s="19" t="s">
        <v>8261</v>
      </c>
      <c r="L1" s="19" t="s">
        <v>8262</v>
      </c>
      <c r="M1" s="19" t="s">
        <v>8263</v>
      </c>
      <c r="N1" s="19" t="s">
        <v>8264</v>
      </c>
      <c r="O1" s="20" t="s">
        <v>8306</v>
      </c>
      <c r="P1" s="20" t="s">
        <v>8307</v>
      </c>
      <c r="Q1" s="21" t="s">
        <v>8359</v>
      </c>
      <c r="R1" s="21" t="s">
        <v>8308</v>
      </c>
      <c r="S1" s="19" t="s">
        <v>8366</v>
      </c>
      <c r="T1" s="19" t="s">
        <v>8367</v>
      </c>
    </row>
    <row r="2" spans="1:20" ht="60.75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(E2/D2)*100</f>
        <v>136.85882352941178</v>
      </c>
      <c r="P2" s="9">
        <f t="shared" ref="P2:P65" si="1">E2/L2</f>
        <v>63.917582417582416</v>
      </c>
      <c r="Q2" s="10" t="s">
        <v>8309</v>
      </c>
      <c r="R2" t="s">
        <v>8310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142.60827250608273</v>
      </c>
      <c r="P3" s="9">
        <f t="shared" si="1"/>
        <v>185.48101265822785</v>
      </c>
      <c r="Q3" s="11" t="s">
        <v>8309</v>
      </c>
      <c r="R3" t="s">
        <v>8310</v>
      </c>
      <c r="S3" s="15">
        <f t="shared" si="2"/>
        <v>42766.600497685184</v>
      </c>
      <c r="T3" s="15">
        <f t="shared" si="3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s="11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s="11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s="11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s="11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s="11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s="11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s="11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s="11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s="11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s="11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s="11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s="11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s="11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s="11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s="11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s="11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s="11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s="11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s="11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s="11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s="11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s="11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s="11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s="11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s="11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s="11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s="11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s="11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s="11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s="11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s="11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s="11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s="11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s="11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s="11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s="11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s="11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s="11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s="11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s="11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s="11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s="11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s="11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s="11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s="11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s="11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s="11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s="11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s="11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s="11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s="11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s="11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s="11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s="11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s="11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s="11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s="11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s="11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9">
        <f t="shared" si="1"/>
        <v>43.040092592592593</v>
      </c>
      <c r="Q62" s="11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9">
        <f t="shared" si="1"/>
        <v>322.39130434782606</v>
      </c>
      <c r="Q63" s="11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9">
        <f t="shared" si="1"/>
        <v>96.708333333333329</v>
      </c>
      <c r="Q64" s="11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9">
        <f t="shared" si="1"/>
        <v>35.474531249999998</v>
      </c>
      <c r="Q65" s="11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4">(E66/D66)*100</f>
        <v>173.33333333333334</v>
      </c>
      <c r="P66" s="9">
        <f t="shared" ref="P66:P129" si="5">E66/L66</f>
        <v>86.666666666666671</v>
      </c>
      <c r="Q66" s="11" t="s">
        <v>8309</v>
      </c>
      <c r="R66" t="s">
        <v>8311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4"/>
        <v>107.52857142857141</v>
      </c>
      <c r="P67" s="9">
        <f t="shared" si="5"/>
        <v>132.05263157894737</v>
      </c>
      <c r="Q67" s="11" t="s">
        <v>8309</v>
      </c>
      <c r="R67" t="s">
        <v>8311</v>
      </c>
      <c r="S67" s="15">
        <f t="shared" si="6"/>
        <v>41835.821226851855</v>
      </c>
      <c r="T67" s="15">
        <f t="shared" si="7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9">
        <f t="shared" si="5"/>
        <v>91.230769230769226</v>
      </c>
      <c r="Q68" s="11" t="s">
        <v>8309</v>
      </c>
      <c r="R68" t="s">
        <v>8311</v>
      </c>
      <c r="S68" s="15">
        <f t="shared" si="6"/>
        <v>42539.849768518514</v>
      </c>
      <c r="T68" s="15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9">
        <f t="shared" si="5"/>
        <v>116.25</v>
      </c>
      <c r="Q69" s="11" t="s">
        <v>8309</v>
      </c>
      <c r="R69" t="s">
        <v>8311</v>
      </c>
      <c r="S69" s="15">
        <f t="shared" si="6"/>
        <v>41075.583379629628</v>
      </c>
      <c r="T69" s="15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9">
        <f t="shared" si="5"/>
        <v>21.194444444444443</v>
      </c>
      <c r="Q70" s="11" t="s">
        <v>8309</v>
      </c>
      <c r="R70" t="s">
        <v>8311</v>
      </c>
      <c r="S70" s="15">
        <f t="shared" si="6"/>
        <v>41663.569340277776</v>
      </c>
      <c r="T70" s="15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9">
        <f t="shared" si="5"/>
        <v>62.327134831460668</v>
      </c>
      <c r="Q71" s="11" t="s">
        <v>8309</v>
      </c>
      <c r="R71" t="s">
        <v>8311</v>
      </c>
      <c r="S71" s="15">
        <f t="shared" si="6"/>
        <v>40786.187789351854</v>
      </c>
      <c r="T71" s="15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9">
        <f t="shared" si="5"/>
        <v>37.411764705882355</v>
      </c>
      <c r="Q72" s="11" t="s">
        <v>8309</v>
      </c>
      <c r="R72" t="s">
        <v>8311</v>
      </c>
      <c r="S72" s="15">
        <f t="shared" si="6"/>
        <v>40730.896354166667</v>
      </c>
      <c r="T72" s="15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9">
        <f t="shared" si="5"/>
        <v>69.71875</v>
      </c>
      <c r="Q73" s="11" t="s">
        <v>8309</v>
      </c>
      <c r="R73" t="s">
        <v>8311</v>
      </c>
      <c r="S73" s="15">
        <f t="shared" si="6"/>
        <v>40997.271493055552</v>
      </c>
      <c r="T73" s="15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9">
        <f t="shared" si="5"/>
        <v>58.170731707317074</v>
      </c>
      <c r="Q74" s="11" t="s">
        <v>8309</v>
      </c>
      <c r="R74" t="s">
        <v>8311</v>
      </c>
      <c r="S74" s="15">
        <f t="shared" si="6"/>
        <v>41208.010196759256</v>
      </c>
      <c r="T74" s="15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9">
        <f t="shared" si="5"/>
        <v>50</v>
      </c>
      <c r="Q75" s="11" t="s">
        <v>8309</v>
      </c>
      <c r="R75" t="s">
        <v>8311</v>
      </c>
      <c r="S75" s="15">
        <f t="shared" si="6"/>
        <v>40587.75675925926</v>
      </c>
      <c r="T75" s="15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9">
        <f t="shared" si="5"/>
        <v>19.471034482758618</v>
      </c>
      <c r="Q76" s="11" t="s">
        <v>8309</v>
      </c>
      <c r="R76" t="s">
        <v>8311</v>
      </c>
      <c r="S76" s="15">
        <f t="shared" si="6"/>
        <v>42360.487210648149</v>
      </c>
      <c r="T76" s="15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9">
        <f t="shared" si="5"/>
        <v>85.957446808510639</v>
      </c>
      <c r="Q77" s="11" t="s">
        <v>8309</v>
      </c>
      <c r="R77" t="s">
        <v>8311</v>
      </c>
      <c r="S77" s="15">
        <f t="shared" si="6"/>
        <v>41357.209166666667</v>
      </c>
      <c r="T77" s="15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9">
        <f t="shared" si="5"/>
        <v>30.666666666666668</v>
      </c>
      <c r="Q78" s="11" t="s">
        <v>8309</v>
      </c>
      <c r="R78" t="s">
        <v>8311</v>
      </c>
      <c r="S78" s="15">
        <f t="shared" si="6"/>
        <v>40844.691643518519</v>
      </c>
      <c r="T78" s="15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9">
        <f t="shared" si="5"/>
        <v>60.384615384615387</v>
      </c>
      <c r="Q79" s="11" t="s">
        <v>8309</v>
      </c>
      <c r="R79" t="s">
        <v>8311</v>
      </c>
      <c r="S79" s="15">
        <f t="shared" si="6"/>
        <v>40997.144872685189</v>
      </c>
      <c r="T79" s="15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9">
        <f t="shared" si="5"/>
        <v>38.6</v>
      </c>
      <c r="Q80" s="11" t="s">
        <v>8309</v>
      </c>
      <c r="R80" t="s">
        <v>8311</v>
      </c>
      <c r="S80" s="15">
        <f t="shared" si="6"/>
        <v>42604.730567129634</v>
      </c>
      <c r="T80" s="15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9">
        <f t="shared" si="5"/>
        <v>40.268292682926827</v>
      </c>
      <c r="Q81" s="11" t="s">
        <v>8309</v>
      </c>
      <c r="R81" t="s">
        <v>8311</v>
      </c>
      <c r="S81" s="15">
        <f t="shared" si="6"/>
        <v>41724.776539351849</v>
      </c>
      <c r="T81" s="15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9">
        <f t="shared" si="5"/>
        <v>273.82978723404256</v>
      </c>
      <c r="Q82" s="11" t="s">
        <v>8309</v>
      </c>
      <c r="R82" t="s">
        <v>8311</v>
      </c>
      <c r="S82" s="15">
        <f t="shared" si="6"/>
        <v>41583.083981481483</v>
      </c>
      <c r="T82" s="15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9">
        <f t="shared" si="5"/>
        <v>53.035714285714285</v>
      </c>
      <c r="Q83" s="11" t="s">
        <v>8309</v>
      </c>
      <c r="R83" t="s">
        <v>8311</v>
      </c>
      <c r="S83" s="15">
        <f t="shared" si="6"/>
        <v>41100.158877314818</v>
      </c>
      <c r="T83" s="15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9">
        <f t="shared" si="5"/>
        <v>40.005000000000003</v>
      </c>
      <c r="Q84" s="11" t="s">
        <v>8309</v>
      </c>
      <c r="R84" t="s">
        <v>8311</v>
      </c>
      <c r="S84" s="15">
        <f t="shared" si="6"/>
        <v>40795.820150462961</v>
      </c>
      <c r="T84" s="15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9">
        <f t="shared" si="5"/>
        <v>15.76923076923077</v>
      </c>
      <c r="Q85" s="11" t="s">
        <v>8309</v>
      </c>
      <c r="R85" t="s">
        <v>8311</v>
      </c>
      <c r="S85" s="15">
        <f t="shared" si="6"/>
        <v>42042.615613425922</v>
      </c>
      <c r="T85" s="15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9">
        <f t="shared" si="5"/>
        <v>71.428571428571431</v>
      </c>
      <c r="Q86" s="11" t="s">
        <v>8309</v>
      </c>
      <c r="R86" t="s">
        <v>8311</v>
      </c>
      <c r="S86" s="15">
        <f t="shared" si="6"/>
        <v>40648.757939814815</v>
      </c>
      <c r="T86" s="15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9">
        <f t="shared" si="5"/>
        <v>71.714285714285708</v>
      </c>
      <c r="Q87" s="11" t="s">
        <v>8309</v>
      </c>
      <c r="R87" t="s">
        <v>8311</v>
      </c>
      <c r="S87" s="15">
        <f t="shared" si="6"/>
        <v>40779.125428240739</v>
      </c>
      <c r="T87" s="15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9">
        <f t="shared" si="5"/>
        <v>375.76470588235293</v>
      </c>
      <c r="Q88" s="11" t="s">
        <v>8309</v>
      </c>
      <c r="R88" t="s">
        <v>8311</v>
      </c>
      <c r="S88" s="15">
        <f t="shared" si="6"/>
        <v>42291.556076388893</v>
      </c>
      <c r="T88" s="15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9">
        <f t="shared" si="5"/>
        <v>104.6</v>
      </c>
      <c r="Q89" s="11" t="s">
        <v>8309</v>
      </c>
      <c r="R89" t="s">
        <v>8311</v>
      </c>
      <c r="S89" s="15">
        <f t="shared" si="6"/>
        <v>40322.53938657407</v>
      </c>
      <c r="T89" s="15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9">
        <f t="shared" si="5"/>
        <v>60</v>
      </c>
      <c r="Q90" s="11" t="s">
        <v>8309</v>
      </c>
      <c r="R90" t="s">
        <v>8311</v>
      </c>
      <c r="S90" s="15">
        <f t="shared" si="6"/>
        <v>41786.65892361111</v>
      </c>
      <c r="T90" s="15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9">
        <f t="shared" si="5"/>
        <v>123.28571428571429</v>
      </c>
      <c r="Q91" s="11" t="s">
        <v>8309</v>
      </c>
      <c r="R91" t="s">
        <v>8311</v>
      </c>
      <c r="S91" s="15">
        <f t="shared" si="6"/>
        <v>41402.752222222225</v>
      </c>
      <c r="T91" s="15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9">
        <f t="shared" si="5"/>
        <v>31.375</v>
      </c>
      <c r="Q92" s="11" t="s">
        <v>8309</v>
      </c>
      <c r="R92" t="s">
        <v>8311</v>
      </c>
      <c r="S92" s="15">
        <f t="shared" si="6"/>
        <v>40706.297442129631</v>
      </c>
      <c r="T92" s="15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9">
        <f t="shared" si="5"/>
        <v>78.260869565217391</v>
      </c>
      <c r="Q93" s="11" t="s">
        <v>8309</v>
      </c>
      <c r="R93" t="s">
        <v>8311</v>
      </c>
      <c r="S93" s="15">
        <f t="shared" si="6"/>
        <v>40619.402361111112</v>
      </c>
      <c r="T93" s="15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9">
        <f t="shared" si="5"/>
        <v>122.32558139534883</v>
      </c>
      <c r="Q94" s="11" t="s">
        <v>8309</v>
      </c>
      <c r="R94" t="s">
        <v>8311</v>
      </c>
      <c r="S94" s="15">
        <f t="shared" si="6"/>
        <v>42721.198877314819</v>
      </c>
      <c r="T94" s="15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9">
        <f t="shared" si="5"/>
        <v>73.733333333333334</v>
      </c>
      <c r="Q95" s="11" t="s">
        <v>8309</v>
      </c>
      <c r="R95" t="s">
        <v>8311</v>
      </c>
      <c r="S95" s="15">
        <f t="shared" si="6"/>
        <v>41065.858067129629</v>
      </c>
      <c r="T95" s="15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9">
        <f t="shared" si="5"/>
        <v>21.666666666666668</v>
      </c>
      <c r="Q96" s="11" t="s">
        <v>8309</v>
      </c>
      <c r="R96" t="s">
        <v>8311</v>
      </c>
      <c r="S96" s="15">
        <f t="shared" si="6"/>
        <v>41716.717847222222</v>
      </c>
      <c r="T96" s="15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9">
        <f t="shared" si="5"/>
        <v>21.904761904761905</v>
      </c>
      <c r="Q97" s="11" t="s">
        <v>8309</v>
      </c>
      <c r="R97" t="s">
        <v>8311</v>
      </c>
      <c r="S97" s="15">
        <f t="shared" si="6"/>
        <v>40935.005104166667</v>
      </c>
      <c r="T97" s="15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9">
        <f t="shared" si="5"/>
        <v>50.588235294117645</v>
      </c>
      <c r="Q98" s="11" t="s">
        <v>8309</v>
      </c>
      <c r="R98" t="s">
        <v>8311</v>
      </c>
      <c r="S98" s="15">
        <f t="shared" si="6"/>
        <v>40324.662511574075</v>
      </c>
      <c r="T98" s="15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9">
        <f t="shared" si="5"/>
        <v>53.125</v>
      </c>
      <c r="Q99" s="11" t="s">
        <v>8309</v>
      </c>
      <c r="R99" t="s">
        <v>8311</v>
      </c>
      <c r="S99" s="15">
        <f t="shared" si="6"/>
        <v>40706.135208333333</v>
      </c>
      <c r="T99" s="15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9">
        <f t="shared" si="5"/>
        <v>56.666666666666664</v>
      </c>
      <c r="Q100" s="11" t="s">
        <v>8309</v>
      </c>
      <c r="R100" t="s">
        <v>8311</v>
      </c>
      <c r="S100" s="15">
        <f t="shared" si="6"/>
        <v>41214.79483796296</v>
      </c>
      <c r="T100" s="15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9">
        <f t="shared" si="5"/>
        <v>40.776666666666664</v>
      </c>
      <c r="Q101" s="11" t="s">
        <v>8309</v>
      </c>
      <c r="R101" t="s">
        <v>8311</v>
      </c>
      <c r="S101" s="15">
        <f t="shared" si="6"/>
        <v>41631.902766203704</v>
      </c>
      <c r="T101" s="15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9">
        <f t="shared" si="5"/>
        <v>192.30769230769232</v>
      </c>
      <c r="Q102" s="11" t="s">
        <v>8309</v>
      </c>
      <c r="R102" t="s">
        <v>8311</v>
      </c>
      <c r="S102" s="15">
        <f t="shared" si="6"/>
        <v>41197.753310185188</v>
      </c>
      <c r="T102" s="15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9">
        <f t="shared" si="5"/>
        <v>100</v>
      </c>
      <c r="Q103" s="11" t="s">
        <v>8309</v>
      </c>
      <c r="R103" t="s">
        <v>8311</v>
      </c>
      <c r="S103" s="15">
        <f t="shared" si="6"/>
        <v>41274.776736111111</v>
      </c>
      <c r="T103" s="15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9">
        <f t="shared" si="5"/>
        <v>117.92307692307692</v>
      </c>
      <c r="Q104" s="11" t="s">
        <v>8309</v>
      </c>
      <c r="R104" t="s">
        <v>8311</v>
      </c>
      <c r="S104" s="15">
        <f t="shared" si="6"/>
        <v>40505.131168981483</v>
      </c>
      <c r="T104" s="15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9">
        <f t="shared" si="5"/>
        <v>27.897959183673468</v>
      </c>
      <c r="Q105" s="11" t="s">
        <v>8309</v>
      </c>
      <c r="R105" t="s">
        <v>8311</v>
      </c>
      <c r="S105" s="15">
        <f t="shared" si="6"/>
        <v>41682.805902777778</v>
      </c>
      <c r="T105" s="15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9">
        <f t="shared" si="5"/>
        <v>60</v>
      </c>
      <c r="Q106" s="11" t="s">
        <v>8309</v>
      </c>
      <c r="R106" t="s">
        <v>8311</v>
      </c>
      <c r="S106" s="15">
        <f t="shared" si="6"/>
        <v>40612.695208333331</v>
      </c>
      <c r="T106" s="15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9">
        <f t="shared" si="5"/>
        <v>39.383333333333333</v>
      </c>
      <c r="Q107" s="11" t="s">
        <v>8309</v>
      </c>
      <c r="R107" t="s">
        <v>8311</v>
      </c>
      <c r="S107" s="15">
        <f t="shared" si="6"/>
        <v>42485.724768518514</v>
      </c>
      <c r="T107" s="15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9">
        <f t="shared" si="5"/>
        <v>186.11111111111111</v>
      </c>
      <c r="Q108" s="11" t="s">
        <v>8309</v>
      </c>
      <c r="R108" t="s">
        <v>8311</v>
      </c>
      <c r="S108" s="15">
        <f t="shared" si="6"/>
        <v>40987.776631944449</v>
      </c>
      <c r="T108" s="15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9">
        <f t="shared" si="5"/>
        <v>111.37681159420291</v>
      </c>
      <c r="Q109" s="11" t="s">
        <v>8309</v>
      </c>
      <c r="R109" t="s">
        <v>8311</v>
      </c>
      <c r="S109" s="15">
        <f t="shared" si="6"/>
        <v>40635.982488425929</v>
      </c>
      <c r="T109" s="15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9">
        <f t="shared" si="5"/>
        <v>78.723404255319153</v>
      </c>
      <c r="Q110" s="11" t="s">
        <v>8309</v>
      </c>
      <c r="R110" t="s">
        <v>8311</v>
      </c>
      <c r="S110" s="15">
        <f t="shared" si="6"/>
        <v>41365.613078703704</v>
      </c>
      <c r="T110" s="15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9">
        <f t="shared" si="5"/>
        <v>46.702127659574465</v>
      </c>
      <c r="Q111" s="11" t="s">
        <v>8309</v>
      </c>
      <c r="R111" t="s">
        <v>8311</v>
      </c>
      <c r="S111" s="15">
        <f t="shared" si="6"/>
        <v>40570.025810185187</v>
      </c>
      <c r="T111" s="15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9">
        <f t="shared" si="5"/>
        <v>65.384615384615387</v>
      </c>
      <c r="Q112" s="11" t="s">
        <v>8309</v>
      </c>
      <c r="R112" t="s">
        <v>8311</v>
      </c>
      <c r="S112" s="15">
        <f t="shared" si="6"/>
        <v>41557.949687500004</v>
      </c>
      <c r="T112" s="15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9">
        <f t="shared" si="5"/>
        <v>102.0754716981132</v>
      </c>
      <c r="Q113" s="11" t="s">
        <v>8309</v>
      </c>
      <c r="R113" t="s">
        <v>8311</v>
      </c>
      <c r="S113" s="15">
        <f t="shared" si="6"/>
        <v>42125.333182870367</v>
      </c>
      <c r="T113" s="15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9">
        <f t="shared" si="5"/>
        <v>64.197530864197532</v>
      </c>
      <c r="Q114" s="11" t="s">
        <v>8309</v>
      </c>
      <c r="R114" t="s">
        <v>8311</v>
      </c>
      <c r="S114" s="15">
        <f t="shared" si="6"/>
        <v>41718.043032407404</v>
      </c>
      <c r="T114" s="15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9">
        <f t="shared" si="5"/>
        <v>90.384615384615387</v>
      </c>
      <c r="Q115" s="11" t="s">
        <v>8309</v>
      </c>
      <c r="R115" t="s">
        <v>8311</v>
      </c>
      <c r="S115" s="15">
        <f t="shared" si="6"/>
        <v>40753.758425925924</v>
      </c>
      <c r="T115" s="15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9">
        <f t="shared" si="5"/>
        <v>88.571428571428569</v>
      </c>
      <c r="Q116" s="11" t="s">
        <v>8309</v>
      </c>
      <c r="R116" t="s">
        <v>8311</v>
      </c>
      <c r="S116" s="15">
        <f t="shared" si="6"/>
        <v>40861.27416666667</v>
      </c>
      <c r="T116" s="15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9">
        <f t="shared" si="5"/>
        <v>28.727272727272727</v>
      </c>
      <c r="Q117" s="11" t="s">
        <v>8309</v>
      </c>
      <c r="R117" t="s">
        <v>8311</v>
      </c>
      <c r="S117" s="15">
        <f t="shared" si="6"/>
        <v>40918.738935185182</v>
      </c>
      <c r="T117" s="15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9">
        <f t="shared" si="5"/>
        <v>69.78947368421052</v>
      </c>
      <c r="Q118" s="11" t="s">
        <v>8309</v>
      </c>
      <c r="R118" t="s">
        <v>8311</v>
      </c>
      <c r="S118" s="15">
        <f t="shared" si="6"/>
        <v>40595.497164351851</v>
      </c>
      <c r="T118" s="15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9">
        <f t="shared" si="5"/>
        <v>167.48962962962963</v>
      </c>
      <c r="Q119" s="11" t="s">
        <v>8309</v>
      </c>
      <c r="R119" t="s">
        <v>8311</v>
      </c>
      <c r="S119" s="15">
        <f t="shared" si="6"/>
        <v>40248.834999999999</v>
      </c>
      <c r="T119" s="15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9">
        <f t="shared" si="5"/>
        <v>144.91230769230768</v>
      </c>
      <c r="Q120" s="11" t="s">
        <v>8309</v>
      </c>
      <c r="R120" t="s">
        <v>8311</v>
      </c>
      <c r="S120" s="15">
        <f t="shared" si="6"/>
        <v>40723.053657407407</v>
      </c>
      <c r="T120" s="15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9">
        <f t="shared" si="5"/>
        <v>91.840540540540545</v>
      </c>
      <c r="Q121" s="11" t="s">
        <v>8309</v>
      </c>
      <c r="R121" t="s">
        <v>8311</v>
      </c>
      <c r="S121" s="15">
        <f t="shared" si="6"/>
        <v>40739.069282407407</v>
      </c>
      <c r="T121" s="15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9">
        <f t="shared" si="5"/>
        <v>10</v>
      </c>
      <c r="Q122" s="11" t="s">
        <v>8309</v>
      </c>
      <c r="R122" t="s">
        <v>8312</v>
      </c>
      <c r="S122" s="15">
        <f t="shared" si="6"/>
        <v>42616.049849537041</v>
      </c>
      <c r="T122" s="15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9">
        <f t="shared" si="5"/>
        <v>1</v>
      </c>
      <c r="Q123" s="11" t="s">
        <v>8309</v>
      </c>
      <c r="R123" t="s">
        <v>8312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9" t="e">
        <f t="shared" si="5"/>
        <v>#DIV/0!</v>
      </c>
      <c r="Q124" s="11" t="s">
        <v>8309</v>
      </c>
      <c r="R124" t="s">
        <v>8312</v>
      </c>
      <c r="S124" s="15">
        <f t="shared" si="6"/>
        <v>42593.431793981479</v>
      </c>
      <c r="T124" s="15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9">
        <f t="shared" si="5"/>
        <v>25.166666666666668</v>
      </c>
      <c r="Q125" s="11" t="s">
        <v>8309</v>
      </c>
      <c r="R125" t="s">
        <v>8312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9" t="e">
        <f t="shared" si="5"/>
        <v>#DIV/0!</v>
      </c>
      <c r="Q126" s="11" t="s">
        <v>8309</v>
      </c>
      <c r="R126" t="s">
        <v>8312</v>
      </c>
      <c r="S126" s="15">
        <f t="shared" si="6"/>
        <v>42114.928726851853</v>
      </c>
      <c r="T126" s="15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9">
        <f t="shared" si="5"/>
        <v>11.666666666666666</v>
      </c>
      <c r="Q127" s="11" t="s">
        <v>8309</v>
      </c>
      <c r="R127" t="s">
        <v>8312</v>
      </c>
      <c r="S127" s="15">
        <f t="shared" si="6"/>
        <v>42709.993981481486</v>
      </c>
      <c r="T127" s="15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9">
        <f t="shared" si="5"/>
        <v>106.69230769230769</v>
      </c>
      <c r="Q128" s="11" t="s">
        <v>8309</v>
      </c>
      <c r="R128" t="s">
        <v>8312</v>
      </c>
      <c r="S128" s="15">
        <f t="shared" si="6"/>
        <v>42135.589548611111</v>
      </c>
      <c r="T128" s="15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9">
        <f t="shared" si="5"/>
        <v>47.5</v>
      </c>
      <c r="Q129" s="11" t="s">
        <v>8309</v>
      </c>
      <c r="R129" t="s">
        <v>8312</v>
      </c>
      <c r="S129" s="15">
        <f t="shared" si="6"/>
        <v>42067.62431712963</v>
      </c>
      <c r="T129" s="15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8">(E130/D130)*100</f>
        <v>1.867</v>
      </c>
      <c r="P130" s="9">
        <f t="shared" ref="P130:P193" si="9">E130/L130</f>
        <v>311.16666666666669</v>
      </c>
      <c r="Q130" s="11" t="s">
        <v>8309</v>
      </c>
      <c r="R130" t="s">
        <v>8312</v>
      </c>
      <c r="S130" s="15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8"/>
        <v>0</v>
      </c>
      <c r="P131" s="9" t="e">
        <f t="shared" si="9"/>
        <v>#DIV/0!</v>
      </c>
      <c r="Q131" s="11" t="s">
        <v>8309</v>
      </c>
      <c r="R131" t="s">
        <v>8312</v>
      </c>
      <c r="S131" s="15">
        <f t="shared" si="10"/>
        <v>41882.937303240738</v>
      </c>
      <c r="T131" s="15">
        <f t="shared" si="11"/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9" t="e">
        <f t="shared" si="9"/>
        <v>#DIV/0!</v>
      </c>
      <c r="Q132" s="11" t="s">
        <v>8309</v>
      </c>
      <c r="R132" t="s">
        <v>8312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9" t="e">
        <f t="shared" si="9"/>
        <v>#DIV/0!</v>
      </c>
      <c r="Q133" s="11" t="s">
        <v>8309</v>
      </c>
      <c r="R133" t="s">
        <v>8312</v>
      </c>
      <c r="S133" s="15">
        <f t="shared" si="10"/>
        <v>42541.837511574078</v>
      </c>
      <c r="T133" s="15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9">
        <f t="shared" si="9"/>
        <v>94.506172839506178</v>
      </c>
      <c r="Q134" s="11" t="s">
        <v>8309</v>
      </c>
      <c r="R134" t="s">
        <v>8312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9" t="e">
        <f t="shared" si="9"/>
        <v>#DIV/0!</v>
      </c>
      <c r="Q135" s="11" t="s">
        <v>8309</v>
      </c>
      <c r="R135" t="s">
        <v>8312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9" t="e">
        <f t="shared" si="9"/>
        <v>#DIV/0!</v>
      </c>
      <c r="Q136" s="11" t="s">
        <v>8309</v>
      </c>
      <c r="R136" t="s">
        <v>8312</v>
      </c>
      <c r="S136" s="15">
        <f t="shared" si="10"/>
        <v>42221.909930555557</v>
      </c>
      <c r="T136" s="15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9">
        <f t="shared" si="9"/>
        <v>80.599999999999994</v>
      </c>
      <c r="Q137" s="11" t="s">
        <v>8309</v>
      </c>
      <c r="R137" t="s">
        <v>8312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9" t="e">
        <f t="shared" si="9"/>
        <v>#DIV/0!</v>
      </c>
      <c r="Q138" s="11" t="s">
        <v>8309</v>
      </c>
      <c r="R138" t="s">
        <v>8312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9" t="e">
        <f t="shared" si="9"/>
        <v>#DIV/0!</v>
      </c>
      <c r="Q139" s="11" t="s">
        <v>8309</v>
      </c>
      <c r="R139" t="s">
        <v>8312</v>
      </c>
      <c r="S139" s="15">
        <f t="shared" si="10"/>
        <v>42239.573993055557</v>
      </c>
      <c r="T139" s="15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9">
        <f t="shared" si="9"/>
        <v>81.241379310344826</v>
      </c>
      <c r="Q140" s="11" t="s">
        <v>8309</v>
      </c>
      <c r="R140" t="s">
        <v>8312</v>
      </c>
      <c r="S140" s="15">
        <f t="shared" si="10"/>
        <v>42186.257418981477</v>
      </c>
      <c r="T140" s="15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9">
        <f t="shared" si="9"/>
        <v>500</v>
      </c>
      <c r="Q141" s="11" t="s">
        <v>8309</v>
      </c>
      <c r="R141" t="s">
        <v>8312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9" t="e">
        <f t="shared" si="9"/>
        <v>#DIV/0!</v>
      </c>
      <c r="Q142" s="11" t="s">
        <v>8309</v>
      </c>
      <c r="R142" t="s">
        <v>8312</v>
      </c>
      <c r="S142" s="15">
        <f t="shared" si="10"/>
        <v>42053.198287037041</v>
      </c>
      <c r="T142" s="15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9">
        <f t="shared" si="9"/>
        <v>46.178571428571431</v>
      </c>
      <c r="Q143" s="11" t="s">
        <v>8309</v>
      </c>
      <c r="R143" t="s">
        <v>8312</v>
      </c>
      <c r="S143" s="15">
        <f t="shared" si="10"/>
        <v>42110.153043981481</v>
      </c>
      <c r="T143" s="15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9">
        <f t="shared" si="9"/>
        <v>10</v>
      </c>
      <c r="Q144" s="11" t="s">
        <v>8309</v>
      </c>
      <c r="R144" t="s">
        <v>8312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9" t="e">
        <f t="shared" si="9"/>
        <v>#DIV/0!</v>
      </c>
      <c r="Q145" s="11" t="s">
        <v>8309</v>
      </c>
      <c r="R145" t="s">
        <v>8312</v>
      </c>
      <c r="S145" s="15">
        <f t="shared" si="10"/>
        <v>42559.064143518524</v>
      </c>
      <c r="T145" s="15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9">
        <f t="shared" si="9"/>
        <v>55.945945945945944</v>
      </c>
      <c r="Q146" s="11" t="s">
        <v>8309</v>
      </c>
      <c r="R146" t="s">
        <v>8312</v>
      </c>
      <c r="S146" s="15">
        <f t="shared" si="10"/>
        <v>42047.762407407412</v>
      </c>
      <c r="T146" s="15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9">
        <f t="shared" si="9"/>
        <v>37.555555555555557</v>
      </c>
      <c r="Q147" s="11" t="s">
        <v>8309</v>
      </c>
      <c r="R147" t="s">
        <v>8312</v>
      </c>
      <c r="S147" s="15">
        <f t="shared" si="10"/>
        <v>42200.542268518519</v>
      </c>
      <c r="T147" s="15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9">
        <f t="shared" si="9"/>
        <v>38.333333333333336</v>
      </c>
      <c r="Q148" s="11" t="s">
        <v>8309</v>
      </c>
      <c r="R148" t="s">
        <v>8312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9" t="e">
        <f t="shared" si="9"/>
        <v>#DIV/0!</v>
      </c>
      <c r="Q149" s="11" t="s">
        <v>8309</v>
      </c>
      <c r="R149" t="s">
        <v>8312</v>
      </c>
      <c r="S149" s="15">
        <f t="shared" si="10"/>
        <v>41969.767824074079</v>
      </c>
      <c r="T149" s="15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9">
        <f t="shared" si="9"/>
        <v>20</v>
      </c>
      <c r="Q150" s="11" t="s">
        <v>8309</v>
      </c>
      <c r="R150" t="s">
        <v>8312</v>
      </c>
      <c r="S150" s="15">
        <f t="shared" si="10"/>
        <v>42397.281666666662</v>
      </c>
      <c r="T150" s="15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9">
        <f t="shared" si="9"/>
        <v>15.333333333333334</v>
      </c>
      <c r="Q151" s="11" t="s">
        <v>8309</v>
      </c>
      <c r="R151" t="s">
        <v>8312</v>
      </c>
      <c r="S151" s="15">
        <f t="shared" si="10"/>
        <v>41968.172106481477</v>
      </c>
      <c r="T151" s="15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9">
        <f t="shared" si="9"/>
        <v>449.43283582089555</v>
      </c>
      <c r="Q152" s="11" t="s">
        <v>8309</v>
      </c>
      <c r="R152" t="s">
        <v>8312</v>
      </c>
      <c r="S152" s="15">
        <f t="shared" si="10"/>
        <v>42090.161828703705</v>
      </c>
      <c r="T152" s="15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9">
        <f t="shared" si="9"/>
        <v>28</v>
      </c>
      <c r="Q153" s="11" t="s">
        <v>8309</v>
      </c>
      <c r="R153" t="s">
        <v>8312</v>
      </c>
      <c r="S153" s="15">
        <f t="shared" si="10"/>
        <v>42113.550821759258</v>
      </c>
      <c r="T153" s="15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9">
        <f t="shared" si="9"/>
        <v>15</v>
      </c>
      <c r="Q154" s="11" t="s">
        <v>8309</v>
      </c>
      <c r="R154" t="s">
        <v>8312</v>
      </c>
      <c r="S154" s="15">
        <f t="shared" si="10"/>
        <v>41875.077546296299</v>
      </c>
      <c r="T154" s="15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9">
        <f t="shared" si="9"/>
        <v>35.9</v>
      </c>
      <c r="Q155" s="11" t="s">
        <v>8309</v>
      </c>
      <c r="R155" t="s">
        <v>8312</v>
      </c>
      <c r="S155" s="15">
        <f t="shared" si="10"/>
        <v>41933.586157407408</v>
      </c>
      <c r="T155" s="15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9">
        <f t="shared" si="9"/>
        <v>13.333333333333334</v>
      </c>
      <c r="Q156" s="11" t="s">
        <v>8309</v>
      </c>
      <c r="R156" t="s">
        <v>8312</v>
      </c>
      <c r="S156" s="15">
        <f t="shared" si="10"/>
        <v>42115.547395833331</v>
      </c>
      <c r="T156" s="15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9">
        <f t="shared" si="9"/>
        <v>20.25</v>
      </c>
      <c r="Q157" s="11" t="s">
        <v>8309</v>
      </c>
      <c r="R157" t="s">
        <v>8312</v>
      </c>
      <c r="S157" s="15">
        <f t="shared" si="10"/>
        <v>42168.559432870374</v>
      </c>
      <c r="T157" s="15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9">
        <f t="shared" si="9"/>
        <v>119</v>
      </c>
      <c r="Q158" s="11" t="s">
        <v>8309</v>
      </c>
      <c r="R158" t="s">
        <v>8312</v>
      </c>
      <c r="S158" s="15">
        <f t="shared" si="10"/>
        <v>41794.124953703707</v>
      </c>
      <c r="T158" s="15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9">
        <f t="shared" si="9"/>
        <v>4</v>
      </c>
      <c r="Q159" s="11" t="s">
        <v>8309</v>
      </c>
      <c r="R159" t="s">
        <v>8312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9" t="e">
        <f t="shared" si="9"/>
        <v>#DIV/0!</v>
      </c>
      <c r="Q160" s="11" t="s">
        <v>8309</v>
      </c>
      <c r="R160" t="s">
        <v>8312</v>
      </c>
      <c r="S160" s="15">
        <f t="shared" si="10"/>
        <v>41904.07671296296</v>
      </c>
      <c r="T160" s="15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9">
        <f t="shared" si="9"/>
        <v>10</v>
      </c>
      <c r="Q161" s="11" t="s">
        <v>8309</v>
      </c>
      <c r="R161" t="s">
        <v>8312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9" t="e">
        <f t="shared" si="9"/>
        <v>#DIV/0!</v>
      </c>
      <c r="Q162" s="11" t="s">
        <v>8309</v>
      </c>
      <c r="R162" t="s">
        <v>8313</v>
      </c>
      <c r="S162" s="15">
        <f t="shared" si="10"/>
        <v>42171.913090277783</v>
      </c>
      <c r="T162" s="15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9">
        <f t="shared" si="9"/>
        <v>5</v>
      </c>
      <c r="Q163" s="11" t="s">
        <v>8309</v>
      </c>
      <c r="R163" t="s">
        <v>8313</v>
      </c>
      <c r="S163" s="15">
        <f t="shared" si="10"/>
        <v>41792.687442129631</v>
      </c>
      <c r="T163" s="15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9">
        <f t="shared" si="9"/>
        <v>43.5</v>
      </c>
      <c r="Q164" s="11" t="s">
        <v>8309</v>
      </c>
      <c r="R164" t="s">
        <v>8313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9" t="e">
        <f t="shared" si="9"/>
        <v>#DIV/0!</v>
      </c>
      <c r="Q165" s="11" t="s">
        <v>8309</v>
      </c>
      <c r="R165" t="s">
        <v>8313</v>
      </c>
      <c r="S165" s="15">
        <f t="shared" si="10"/>
        <v>42243.961273148147</v>
      </c>
      <c r="T165" s="15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9">
        <f t="shared" si="9"/>
        <v>91.428571428571431</v>
      </c>
      <c r="Q166" s="11" t="s">
        <v>8309</v>
      </c>
      <c r="R166" t="s">
        <v>8313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9" t="e">
        <f t="shared" si="9"/>
        <v>#DIV/0!</v>
      </c>
      <c r="Q167" s="11" t="s">
        <v>8309</v>
      </c>
      <c r="R167" t="s">
        <v>8313</v>
      </c>
      <c r="S167" s="15">
        <f t="shared" si="10"/>
        <v>42351.658842592587</v>
      </c>
      <c r="T167" s="15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9">
        <f t="shared" si="9"/>
        <v>3000</v>
      </c>
      <c r="Q168" s="11" t="s">
        <v>8309</v>
      </c>
      <c r="R168" t="s">
        <v>8313</v>
      </c>
      <c r="S168" s="15">
        <f t="shared" si="10"/>
        <v>42721.075949074075</v>
      </c>
      <c r="T168" s="15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9">
        <f t="shared" si="9"/>
        <v>5.5</v>
      </c>
      <c r="Q169" s="11" t="s">
        <v>8309</v>
      </c>
      <c r="R169" t="s">
        <v>8313</v>
      </c>
      <c r="S169" s="15">
        <f t="shared" si="10"/>
        <v>42160.927488425921</v>
      </c>
      <c r="T169" s="15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9">
        <f t="shared" si="9"/>
        <v>108.33333333333333</v>
      </c>
      <c r="Q170" s="11" t="s">
        <v>8309</v>
      </c>
      <c r="R170" t="s">
        <v>8313</v>
      </c>
      <c r="S170" s="15">
        <f t="shared" si="10"/>
        <v>42052.83530092593</v>
      </c>
      <c r="T170" s="15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9">
        <f t="shared" si="9"/>
        <v>56</v>
      </c>
      <c r="Q171" s="11" t="s">
        <v>8309</v>
      </c>
      <c r="R171" t="s">
        <v>8313</v>
      </c>
      <c r="S171" s="15">
        <f t="shared" si="10"/>
        <v>41900.505312499998</v>
      </c>
      <c r="T171" s="15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9">
        <f t="shared" si="9"/>
        <v>32.5</v>
      </c>
      <c r="Q172" s="11" t="s">
        <v>8309</v>
      </c>
      <c r="R172" t="s">
        <v>8313</v>
      </c>
      <c r="S172" s="15">
        <f t="shared" si="10"/>
        <v>42216.977812500001</v>
      </c>
      <c r="T172" s="15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9">
        <f t="shared" si="9"/>
        <v>1</v>
      </c>
      <c r="Q173" s="11" t="s">
        <v>8309</v>
      </c>
      <c r="R173" t="s">
        <v>8313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9" t="e">
        <f t="shared" si="9"/>
        <v>#DIV/0!</v>
      </c>
      <c r="Q174" s="11" t="s">
        <v>8309</v>
      </c>
      <c r="R174" t="s">
        <v>8313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9" t="e">
        <f t="shared" si="9"/>
        <v>#DIV/0!</v>
      </c>
      <c r="Q175" s="11" t="s">
        <v>8309</v>
      </c>
      <c r="R175" t="s">
        <v>8313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9" t="e">
        <f t="shared" si="9"/>
        <v>#DIV/0!</v>
      </c>
      <c r="Q176" s="11" t="s">
        <v>8309</v>
      </c>
      <c r="R176" t="s">
        <v>8313</v>
      </c>
      <c r="S176" s="15">
        <f t="shared" si="10"/>
        <v>42072.758981481486</v>
      </c>
      <c r="T176" s="15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9">
        <f t="shared" si="9"/>
        <v>49.884615384615387</v>
      </c>
      <c r="Q177" s="11" t="s">
        <v>8309</v>
      </c>
      <c r="R177" t="s">
        <v>8313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9" t="e">
        <f t="shared" si="9"/>
        <v>#DIV/0!</v>
      </c>
      <c r="Q178" s="11" t="s">
        <v>8309</v>
      </c>
      <c r="R178" t="s">
        <v>8313</v>
      </c>
      <c r="S178" s="15">
        <f t="shared" si="10"/>
        <v>42191.824062500003</v>
      </c>
      <c r="T178" s="15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9">
        <f t="shared" si="9"/>
        <v>25.714285714285715</v>
      </c>
      <c r="Q179" s="11" t="s">
        <v>8309</v>
      </c>
      <c r="R179" t="s">
        <v>8313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9" t="e">
        <f t="shared" si="9"/>
        <v>#DIV/0!</v>
      </c>
      <c r="Q180" s="11" t="s">
        <v>8309</v>
      </c>
      <c r="R180" t="s">
        <v>8313</v>
      </c>
      <c r="S180" s="15">
        <f t="shared" si="10"/>
        <v>42304.955381944441</v>
      </c>
      <c r="T180" s="15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9">
        <f t="shared" si="9"/>
        <v>100</v>
      </c>
      <c r="Q181" s="11" t="s">
        <v>8309</v>
      </c>
      <c r="R181" t="s">
        <v>8313</v>
      </c>
      <c r="S181" s="15">
        <f t="shared" si="10"/>
        <v>42403.080497685187</v>
      </c>
      <c r="T181" s="15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9">
        <f t="shared" si="9"/>
        <v>30.846153846153847</v>
      </c>
      <c r="Q182" s="11" t="s">
        <v>8309</v>
      </c>
      <c r="R182" t="s">
        <v>8313</v>
      </c>
      <c r="S182" s="15">
        <f t="shared" si="10"/>
        <v>42067.991238425922</v>
      </c>
      <c r="T182" s="15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9">
        <f t="shared" si="9"/>
        <v>180.5</v>
      </c>
      <c r="Q183" s="11" t="s">
        <v>8309</v>
      </c>
      <c r="R183" t="s">
        <v>8313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9" t="e">
        <f t="shared" si="9"/>
        <v>#DIV/0!</v>
      </c>
      <c r="Q184" s="11" t="s">
        <v>8309</v>
      </c>
      <c r="R184" t="s">
        <v>8313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9">
        <f t="shared" si="9"/>
        <v>373.5</v>
      </c>
      <c r="Q185" s="11" t="s">
        <v>8309</v>
      </c>
      <c r="R185" t="s">
        <v>8313</v>
      </c>
      <c r="S185" s="15">
        <f t="shared" si="10"/>
        <v>41939.810300925928</v>
      </c>
      <c r="T185" s="15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9">
        <f t="shared" si="9"/>
        <v>25.5</v>
      </c>
      <c r="Q186" s="11" t="s">
        <v>8309</v>
      </c>
      <c r="R186" t="s">
        <v>8313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9">
        <f t="shared" si="9"/>
        <v>220</v>
      </c>
      <c r="Q187" s="11" t="s">
        <v>8309</v>
      </c>
      <c r="R187" t="s">
        <v>8313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9" t="e">
        <f t="shared" si="9"/>
        <v>#DIV/0!</v>
      </c>
      <c r="Q188" s="11" t="s">
        <v>8309</v>
      </c>
      <c r="R188" t="s">
        <v>8313</v>
      </c>
      <c r="S188" s="15">
        <f t="shared" si="10"/>
        <v>42767.812893518523</v>
      </c>
      <c r="T188" s="15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9">
        <f t="shared" si="9"/>
        <v>160</v>
      </c>
      <c r="Q189" s="11" t="s">
        <v>8309</v>
      </c>
      <c r="R189" t="s">
        <v>8313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9" t="e">
        <f t="shared" si="9"/>
        <v>#DIV/0!</v>
      </c>
      <c r="Q190" s="11" t="s">
        <v>8309</v>
      </c>
      <c r="R190" t="s">
        <v>8313</v>
      </c>
      <c r="S190" s="15">
        <f t="shared" si="10"/>
        <v>41857.18304398148</v>
      </c>
      <c r="T190" s="15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9">
        <f t="shared" si="9"/>
        <v>69</v>
      </c>
      <c r="Q191" s="11" t="s">
        <v>8309</v>
      </c>
      <c r="R191" t="s">
        <v>8313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9">
        <f t="shared" si="9"/>
        <v>50</v>
      </c>
      <c r="Q192" s="11" t="s">
        <v>8309</v>
      </c>
      <c r="R192" t="s">
        <v>8313</v>
      </c>
      <c r="S192" s="15">
        <f t="shared" si="10"/>
        <v>42527.650995370372</v>
      </c>
      <c r="T192" s="15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9">
        <f t="shared" si="9"/>
        <v>83.333333333333329</v>
      </c>
      <c r="Q193" s="11" t="s">
        <v>8309</v>
      </c>
      <c r="R193" t="s">
        <v>8313</v>
      </c>
      <c r="S193" s="15">
        <f t="shared" si="10"/>
        <v>42239.441412037035</v>
      </c>
      <c r="T193" s="15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2">(E194/D194)*100</f>
        <v>1.6999999999999999E-3</v>
      </c>
      <c r="P194" s="9">
        <f t="shared" ref="P194:P257" si="13">E194/L194</f>
        <v>5.666666666666667</v>
      </c>
      <c r="Q194" s="11" t="s">
        <v>8309</v>
      </c>
      <c r="R194" t="s">
        <v>8313</v>
      </c>
      <c r="S194" s="15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2"/>
        <v>0</v>
      </c>
      <c r="P195" s="9" t="e">
        <f t="shared" si="13"/>
        <v>#DIV/0!</v>
      </c>
      <c r="Q195" s="11" t="s">
        <v>8309</v>
      </c>
      <c r="R195" t="s">
        <v>8313</v>
      </c>
      <c r="S195" s="15">
        <f t="shared" si="14"/>
        <v>41911.934791666667</v>
      </c>
      <c r="T195" s="15">
        <f t="shared" si="15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9">
        <f t="shared" si="13"/>
        <v>1</v>
      </c>
      <c r="Q196" s="11" t="s">
        <v>8309</v>
      </c>
      <c r="R196" t="s">
        <v>8313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9" t="e">
        <f t="shared" si="13"/>
        <v>#DIV/0!</v>
      </c>
      <c r="Q197" s="11" t="s">
        <v>8309</v>
      </c>
      <c r="R197" t="s">
        <v>8313</v>
      </c>
      <c r="S197" s="15">
        <f t="shared" si="14"/>
        <v>42135.67050925926</v>
      </c>
      <c r="T197" s="15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9">
        <f t="shared" si="13"/>
        <v>77.10526315789474</v>
      </c>
      <c r="Q198" s="11" t="s">
        <v>8309</v>
      </c>
      <c r="R198" t="s">
        <v>8313</v>
      </c>
      <c r="S198" s="15">
        <f t="shared" si="14"/>
        <v>42259.542800925927</v>
      </c>
      <c r="T198" s="15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9">
        <f t="shared" si="13"/>
        <v>32.75</v>
      </c>
      <c r="Q199" s="11" t="s">
        <v>8309</v>
      </c>
      <c r="R199" t="s">
        <v>8313</v>
      </c>
      <c r="S199" s="15">
        <f t="shared" si="14"/>
        <v>42741.848379629635</v>
      </c>
      <c r="T199" s="15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9">
        <f t="shared" si="13"/>
        <v>46.5</v>
      </c>
      <c r="Q200" s="11" t="s">
        <v>8309</v>
      </c>
      <c r="R200" t="s">
        <v>8313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9" t="e">
        <f t="shared" si="13"/>
        <v>#DIV/0!</v>
      </c>
      <c r="Q201" s="11" t="s">
        <v>8309</v>
      </c>
      <c r="R201" t="s">
        <v>8313</v>
      </c>
      <c r="S201" s="15">
        <f t="shared" si="14"/>
        <v>42584.123865740738</v>
      </c>
      <c r="T201" s="15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9">
        <f t="shared" si="13"/>
        <v>87.308333333333337</v>
      </c>
      <c r="Q202" s="11" t="s">
        <v>8309</v>
      </c>
      <c r="R202" t="s">
        <v>8313</v>
      </c>
      <c r="S202" s="15">
        <f t="shared" si="14"/>
        <v>41867.083368055559</v>
      </c>
      <c r="T202" s="15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9">
        <f t="shared" si="13"/>
        <v>54.285714285714285</v>
      </c>
      <c r="Q203" s="11" t="s">
        <v>8309</v>
      </c>
      <c r="R203" t="s">
        <v>8313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9" t="e">
        <f t="shared" si="13"/>
        <v>#DIV/0!</v>
      </c>
      <c r="Q204" s="11" t="s">
        <v>8309</v>
      </c>
      <c r="R204" t="s">
        <v>8313</v>
      </c>
      <c r="S204" s="15">
        <f t="shared" si="14"/>
        <v>42255.927824074075</v>
      </c>
      <c r="T204" s="15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9">
        <f t="shared" si="13"/>
        <v>93.25</v>
      </c>
      <c r="Q205" s="11" t="s">
        <v>8309</v>
      </c>
      <c r="R205" t="s">
        <v>8313</v>
      </c>
      <c r="S205" s="15">
        <f t="shared" si="14"/>
        <v>41973.847962962958</v>
      </c>
      <c r="T205" s="15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9">
        <f t="shared" si="13"/>
        <v>117.68368136117556</v>
      </c>
      <c r="Q206" s="11" t="s">
        <v>8309</v>
      </c>
      <c r="R206" t="s">
        <v>8313</v>
      </c>
      <c r="S206" s="15">
        <f t="shared" si="14"/>
        <v>42556.583368055552</v>
      </c>
      <c r="T206" s="15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9">
        <f t="shared" si="13"/>
        <v>76.470588235294116</v>
      </c>
      <c r="Q207" s="11" t="s">
        <v>8309</v>
      </c>
      <c r="R207" t="s">
        <v>8313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9" t="e">
        <f t="shared" si="13"/>
        <v>#DIV/0!</v>
      </c>
      <c r="Q208" s="11" t="s">
        <v>8309</v>
      </c>
      <c r="R208" t="s">
        <v>8313</v>
      </c>
      <c r="S208" s="15">
        <f t="shared" si="14"/>
        <v>42567.004432870366</v>
      </c>
      <c r="T208" s="15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9">
        <f t="shared" si="13"/>
        <v>163.84615384615384</v>
      </c>
      <c r="Q209" s="11" t="s">
        <v>8309</v>
      </c>
      <c r="R209" t="s">
        <v>8313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9" t="e">
        <f t="shared" si="13"/>
        <v>#DIV/0!</v>
      </c>
      <c r="Q210" s="11" t="s">
        <v>8309</v>
      </c>
      <c r="R210" t="s">
        <v>8313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9" t="e">
        <f t="shared" si="13"/>
        <v>#DIV/0!</v>
      </c>
      <c r="Q211" s="11" t="s">
        <v>8309</v>
      </c>
      <c r="R211" t="s">
        <v>8313</v>
      </c>
      <c r="S211" s="15">
        <f t="shared" si="14"/>
        <v>42165.922858796301</v>
      </c>
      <c r="T211" s="15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9">
        <f t="shared" si="13"/>
        <v>91.818181818181813</v>
      </c>
      <c r="Q212" s="11" t="s">
        <v>8309</v>
      </c>
      <c r="R212" t="s">
        <v>8313</v>
      </c>
      <c r="S212" s="15">
        <f t="shared" si="14"/>
        <v>42249.064722222218</v>
      </c>
      <c r="T212" s="15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9">
        <f t="shared" si="13"/>
        <v>185.83333333333334</v>
      </c>
      <c r="Q213" s="11" t="s">
        <v>8309</v>
      </c>
      <c r="R213" t="s">
        <v>8313</v>
      </c>
      <c r="S213" s="15">
        <f t="shared" si="14"/>
        <v>42236.159918981488</v>
      </c>
      <c r="T213" s="15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9">
        <f t="shared" si="13"/>
        <v>1</v>
      </c>
      <c r="Q214" s="11" t="s">
        <v>8309</v>
      </c>
      <c r="R214" t="s">
        <v>8313</v>
      </c>
      <c r="S214" s="15">
        <f t="shared" si="14"/>
        <v>42416.881018518514</v>
      </c>
      <c r="T214" s="15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9">
        <f t="shared" si="13"/>
        <v>20</v>
      </c>
      <c r="Q215" s="11" t="s">
        <v>8309</v>
      </c>
      <c r="R215" t="s">
        <v>8313</v>
      </c>
      <c r="S215" s="15">
        <f t="shared" si="14"/>
        <v>42202.594293981485</v>
      </c>
      <c r="T215" s="15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9">
        <f t="shared" si="13"/>
        <v>1</v>
      </c>
      <c r="Q216" s="11" t="s">
        <v>8309</v>
      </c>
      <c r="R216" t="s">
        <v>8313</v>
      </c>
      <c r="S216" s="15">
        <f t="shared" si="14"/>
        <v>42009.64061342593</v>
      </c>
      <c r="T216" s="15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9">
        <f t="shared" si="13"/>
        <v>10</v>
      </c>
      <c r="Q217" s="11" t="s">
        <v>8309</v>
      </c>
      <c r="R217" t="s">
        <v>8313</v>
      </c>
      <c r="S217" s="15">
        <f t="shared" si="14"/>
        <v>42375.230115740742</v>
      </c>
      <c r="T217" s="15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9">
        <f t="shared" si="13"/>
        <v>331.53833333333336</v>
      </c>
      <c r="Q218" s="11" t="s">
        <v>8309</v>
      </c>
      <c r="R218" t="s">
        <v>8313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9">
        <f t="shared" si="13"/>
        <v>314.28947368421052</v>
      </c>
      <c r="Q219" s="11" t="s">
        <v>8309</v>
      </c>
      <c r="R219" t="s">
        <v>8313</v>
      </c>
      <c r="S219" s="15">
        <f t="shared" si="14"/>
        <v>41970.64061342593</v>
      </c>
      <c r="T219" s="15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9">
        <f t="shared" si="13"/>
        <v>100</v>
      </c>
      <c r="Q220" s="11" t="s">
        <v>8309</v>
      </c>
      <c r="R220" t="s">
        <v>8313</v>
      </c>
      <c r="S220" s="15">
        <f t="shared" si="14"/>
        <v>42079.628344907411</v>
      </c>
      <c r="T220" s="15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9">
        <f t="shared" si="13"/>
        <v>115.98684210526316</v>
      </c>
      <c r="Q221" s="11" t="s">
        <v>8309</v>
      </c>
      <c r="R221" t="s">
        <v>8313</v>
      </c>
      <c r="S221" s="15">
        <f t="shared" si="14"/>
        <v>42429.326678240745</v>
      </c>
      <c r="T221" s="15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9">
        <f t="shared" si="13"/>
        <v>120</v>
      </c>
      <c r="Q222" s="11" t="s">
        <v>8309</v>
      </c>
      <c r="R222" t="s">
        <v>8313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9" t="e">
        <f t="shared" si="13"/>
        <v>#DIV/0!</v>
      </c>
      <c r="Q223" s="11" t="s">
        <v>8309</v>
      </c>
      <c r="R223" t="s">
        <v>8313</v>
      </c>
      <c r="S223" s="15">
        <f t="shared" si="14"/>
        <v>42031.837546296301</v>
      </c>
      <c r="T223" s="15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9">
        <f t="shared" si="13"/>
        <v>65</v>
      </c>
      <c r="Q224" s="11" t="s">
        <v>8309</v>
      </c>
      <c r="R224" t="s">
        <v>8313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9" t="e">
        <f t="shared" si="13"/>
        <v>#DIV/0!</v>
      </c>
      <c r="Q225" s="11" t="s">
        <v>8309</v>
      </c>
      <c r="R225" t="s">
        <v>8313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9" t="e">
        <f t="shared" si="13"/>
        <v>#DIV/0!</v>
      </c>
      <c r="Q226" s="11" t="s">
        <v>8309</v>
      </c>
      <c r="R226" t="s">
        <v>8313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9" t="e">
        <f t="shared" si="13"/>
        <v>#DIV/0!</v>
      </c>
      <c r="Q227" s="11" t="s">
        <v>8309</v>
      </c>
      <c r="R227" t="s">
        <v>8313</v>
      </c>
      <c r="S227" s="15">
        <f t="shared" si="14"/>
        <v>42438.961273148147</v>
      </c>
      <c r="T227" s="15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9">
        <f t="shared" si="13"/>
        <v>125</v>
      </c>
      <c r="Q228" s="11" t="s">
        <v>8309</v>
      </c>
      <c r="R228" t="s">
        <v>8313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9" t="e">
        <f t="shared" si="13"/>
        <v>#DIV/0!</v>
      </c>
      <c r="Q229" s="11" t="s">
        <v>8309</v>
      </c>
      <c r="R229" t="s">
        <v>8313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9" t="e">
        <f t="shared" si="13"/>
        <v>#DIV/0!</v>
      </c>
      <c r="Q230" s="11" t="s">
        <v>8309</v>
      </c>
      <c r="R230" t="s">
        <v>8313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9" t="e">
        <f t="shared" si="13"/>
        <v>#DIV/0!</v>
      </c>
      <c r="Q231" s="11" t="s">
        <v>8309</v>
      </c>
      <c r="R231" t="s">
        <v>8313</v>
      </c>
      <c r="S231" s="15">
        <f t="shared" si="14"/>
        <v>42383.933993055558</v>
      </c>
      <c r="T231" s="15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9">
        <f t="shared" si="13"/>
        <v>30</v>
      </c>
      <c r="Q232" s="11" t="s">
        <v>8309</v>
      </c>
      <c r="R232" t="s">
        <v>8313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9" t="e">
        <f t="shared" si="13"/>
        <v>#DIV/0!</v>
      </c>
      <c r="Q233" s="11" t="s">
        <v>8309</v>
      </c>
      <c r="R233" t="s">
        <v>8313</v>
      </c>
      <c r="S233" s="15">
        <f t="shared" si="14"/>
        <v>42341.958923611113</v>
      </c>
      <c r="T233" s="15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9">
        <f t="shared" si="13"/>
        <v>15.714285714285714</v>
      </c>
      <c r="Q234" s="11" t="s">
        <v>8309</v>
      </c>
      <c r="R234" t="s">
        <v>8313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9" t="e">
        <f t="shared" si="13"/>
        <v>#DIV/0!</v>
      </c>
      <c r="Q235" s="11" t="s">
        <v>8309</v>
      </c>
      <c r="R235" t="s">
        <v>8313</v>
      </c>
      <c r="S235" s="15">
        <f t="shared" si="14"/>
        <v>42612.911712962959</v>
      </c>
      <c r="T235" s="15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9">
        <f t="shared" si="13"/>
        <v>80.2</v>
      </c>
      <c r="Q236" s="11" t="s">
        <v>8309</v>
      </c>
      <c r="R236" t="s">
        <v>8313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9" t="e">
        <f t="shared" si="13"/>
        <v>#DIV/0!</v>
      </c>
      <c r="Q237" s="11" t="s">
        <v>8309</v>
      </c>
      <c r="R237" t="s">
        <v>8313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9" t="e">
        <f t="shared" si="13"/>
        <v>#DIV/0!</v>
      </c>
      <c r="Q238" s="11" t="s">
        <v>8309</v>
      </c>
      <c r="R238" t="s">
        <v>8313</v>
      </c>
      <c r="S238" s="15">
        <f t="shared" si="14"/>
        <v>42321.08447916666</v>
      </c>
      <c r="T238" s="15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9">
        <f t="shared" si="13"/>
        <v>50</v>
      </c>
      <c r="Q239" s="11" t="s">
        <v>8309</v>
      </c>
      <c r="R239" t="s">
        <v>8313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9" t="e">
        <f t="shared" si="13"/>
        <v>#DIV/0!</v>
      </c>
      <c r="Q240" s="11" t="s">
        <v>8309</v>
      </c>
      <c r="R240" t="s">
        <v>8313</v>
      </c>
      <c r="S240" s="15">
        <f t="shared" si="14"/>
        <v>42713.962499999994</v>
      </c>
      <c r="T240" s="15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9">
        <f t="shared" si="13"/>
        <v>50</v>
      </c>
      <c r="Q241" s="11" t="s">
        <v>8309</v>
      </c>
      <c r="R241" t="s">
        <v>8313</v>
      </c>
      <c r="S241" s="15">
        <f t="shared" si="14"/>
        <v>42297.110300925924</v>
      </c>
      <c r="T241" s="15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9">
        <f t="shared" si="13"/>
        <v>117.84759124087591</v>
      </c>
      <c r="Q242" s="11" t="s">
        <v>8309</v>
      </c>
      <c r="R242" t="s">
        <v>8314</v>
      </c>
      <c r="S242" s="15">
        <f t="shared" si="14"/>
        <v>41354.708460648151</v>
      </c>
      <c r="T242" s="15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9">
        <f t="shared" si="13"/>
        <v>109.04255319148936</v>
      </c>
      <c r="Q243" s="11" t="s">
        <v>8309</v>
      </c>
      <c r="R243" t="s">
        <v>8314</v>
      </c>
      <c r="S243" s="15">
        <f t="shared" si="14"/>
        <v>41949.697962962964</v>
      </c>
      <c r="T243" s="15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9">
        <f t="shared" si="13"/>
        <v>73.019801980198025</v>
      </c>
      <c r="Q244" s="11" t="s">
        <v>8309</v>
      </c>
      <c r="R244" t="s">
        <v>8314</v>
      </c>
      <c r="S244" s="15">
        <f t="shared" si="14"/>
        <v>40862.492939814816</v>
      </c>
      <c r="T244" s="15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9">
        <f t="shared" si="13"/>
        <v>78.195121951219505</v>
      </c>
      <c r="Q245" s="11" t="s">
        <v>8309</v>
      </c>
      <c r="R245" t="s">
        <v>8314</v>
      </c>
      <c r="S245" s="15">
        <f t="shared" si="14"/>
        <v>41662.047500000001</v>
      </c>
      <c r="T245" s="15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9">
        <f t="shared" si="13"/>
        <v>47.398809523809526</v>
      </c>
      <c r="Q246" s="11" t="s">
        <v>8309</v>
      </c>
      <c r="R246" t="s">
        <v>8314</v>
      </c>
      <c r="S246" s="15">
        <f t="shared" si="14"/>
        <v>40213.323599537034</v>
      </c>
      <c r="T246" s="15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9">
        <f t="shared" si="13"/>
        <v>54.020833333333336</v>
      </c>
      <c r="Q247" s="11" t="s">
        <v>8309</v>
      </c>
      <c r="R247" t="s">
        <v>8314</v>
      </c>
      <c r="S247" s="15">
        <f t="shared" si="14"/>
        <v>41107.053067129629</v>
      </c>
      <c r="T247" s="15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9">
        <f t="shared" si="13"/>
        <v>68.488789237668158</v>
      </c>
      <c r="Q248" s="11" t="s">
        <v>8309</v>
      </c>
      <c r="R248" t="s">
        <v>8314</v>
      </c>
      <c r="S248" s="15">
        <f t="shared" si="14"/>
        <v>40480.363483796296</v>
      </c>
      <c r="T248" s="15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9">
        <f t="shared" si="13"/>
        <v>108.14516129032258</v>
      </c>
      <c r="Q249" s="11" t="s">
        <v>8309</v>
      </c>
      <c r="R249" t="s">
        <v>8314</v>
      </c>
      <c r="S249" s="15">
        <f t="shared" si="14"/>
        <v>40430.604328703703</v>
      </c>
      <c r="T249" s="15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9">
        <f t="shared" si="13"/>
        <v>589.95205479452056</v>
      </c>
      <c r="Q250" s="11" t="s">
        <v>8309</v>
      </c>
      <c r="R250" t="s">
        <v>8314</v>
      </c>
      <c r="S250" s="15">
        <f t="shared" si="14"/>
        <v>40870.774409722224</v>
      </c>
      <c r="T250" s="15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9">
        <f t="shared" si="13"/>
        <v>48.051063829787232</v>
      </c>
      <c r="Q251" s="11" t="s">
        <v>8309</v>
      </c>
      <c r="R251" t="s">
        <v>8314</v>
      </c>
      <c r="S251" s="15">
        <f t="shared" si="14"/>
        <v>40332.923842592594</v>
      </c>
      <c r="T251" s="15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9">
        <f t="shared" si="13"/>
        <v>72.482837528604122</v>
      </c>
      <c r="Q252" s="11" t="s">
        <v>8309</v>
      </c>
      <c r="R252" t="s">
        <v>8314</v>
      </c>
      <c r="S252" s="15">
        <f t="shared" si="14"/>
        <v>41401.565868055557</v>
      </c>
      <c r="T252" s="15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9">
        <f t="shared" si="13"/>
        <v>57.077922077922075</v>
      </c>
      <c r="Q253" s="11" t="s">
        <v>8309</v>
      </c>
      <c r="R253" t="s">
        <v>8314</v>
      </c>
      <c r="S253" s="15">
        <f t="shared" si="14"/>
        <v>41013.787569444445</v>
      </c>
      <c r="T253" s="15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9">
        <f t="shared" si="13"/>
        <v>85.444444444444443</v>
      </c>
      <c r="Q254" s="11" t="s">
        <v>8309</v>
      </c>
      <c r="R254" t="s">
        <v>8314</v>
      </c>
      <c r="S254" s="15">
        <f t="shared" si="14"/>
        <v>40266.662708333337</v>
      </c>
      <c r="T254" s="15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9">
        <f t="shared" si="13"/>
        <v>215.85714285714286</v>
      </c>
      <c r="Q255" s="11" t="s">
        <v>8309</v>
      </c>
      <c r="R255" t="s">
        <v>8314</v>
      </c>
      <c r="S255" s="15">
        <f t="shared" si="14"/>
        <v>40924.650868055556</v>
      </c>
      <c r="T255" s="15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9">
        <f t="shared" si="13"/>
        <v>89.38643312101911</v>
      </c>
      <c r="Q256" s="11" t="s">
        <v>8309</v>
      </c>
      <c r="R256" t="s">
        <v>8314</v>
      </c>
      <c r="S256" s="15">
        <f t="shared" si="14"/>
        <v>42263.952662037031</v>
      </c>
      <c r="T256" s="15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9">
        <f t="shared" si="13"/>
        <v>45.418404255319146</v>
      </c>
      <c r="Q257" s="11" t="s">
        <v>8309</v>
      </c>
      <c r="R257" t="s">
        <v>8314</v>
      </c>
      <c r="S257" s="15">
        <f t="shared" si="14"/>
        <v>40588.526412037041</v>
      </c>
      <c r="T257" s="15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16">(E258/D258)*100</f>
        <v>139.1</v>
      </c>
      <c r="P258" s="9">
        <f t="shared" ref="P258:P321" si="17">E258/L258</f>
        <v>65.756363636363631</v>
      </c>
      <c r="Q258" s="11" t="s">
        <v>8309</v>
      </c>
      <c r="R258" t="s">
        <v>8314</v>
      </c>
      <c r="S258" s="15">
        <f t="shared" ref="S258:S321" si="18">(((J258/60)/60)/24)+DATE(1970,1,1)</f>
        <v>41319.769293981481</v>
      </c>
      <c r="T258" s="15">
        <f t="shared" ref="T258:T321" si="19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16"/>
        <v>106.72648571428572</v>
      </c>
      <c r="P259" s="9">
        <f t="shared" si="17"/>
        <v>66.70405357142856</v>
      </c>
      <c r="Q259" s="11" t="s">
        <v>8309</v>
      </c>
      <c r="R259" t="s">
        <v>8314</v>
      </c>
      <c r="S259" s="15">
        <f t="shared" si="18"/>
        <v>42479.626875000002</v>
      </c>
      <c r="T259" s="15">
        <f t="shared" si="1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9">
        <f t="shared" si="17"/>
        <v>83.345930232558146</v>
      </c>
      <c r="Q260" s="11" t="s">
        <v>8309</v>
      </c>
      <c r="R260" t="s">
        <v>8314</v>
      </c>
      <c r="S260" s="15">
        <f t="shared" si="18"/>
        <v>40682.051689814813</v>
      </c>
      <c r="T260" s="15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9">
        <f t="shared" si="17"/>
        <v>105.04609341825902</v>
      </c>
      <c r="Q261" s="11" t="s">
        <v>8309</v>
      </c>
      <c r="R261" t="s">
        <v>8314</v>
      </c>
      <c r="S261" s="15">
        <f t="shared" si="18"/>
        <v>42072.738067129627</v>
      </c>
      <c r="T261" s="15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9">
        <f t="shared" si="17"/>
        <v>120.90909090909091</v>
      </c>
      <c r="Q262" s="11" t="s">
        <v>8309</v>
      </c>
      <c r="R262" t="s">
        <v>8314</v>
      </c>
      <c r="S262" s="15">
        <f t="shared" si="18"/>
        <v>40330.755543981482</v>
      </c>
      <c r="T262" s="15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9">
        <f t="shared" si="17"/>
        <v>97.63636363636364</v>
      </c>
      <c r="Q263" s="11" t="s">
        <v>8309</v>
      </c>
      <c r="R263" t="s">
        <v>8314</v>
      </c>
      <c r="S263" s="15">
        <f t="shared" si="18"/>
        <v>41017.885462962964</v>
      </c>
      <c r="T263" s="15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9">
        <f t="shared" si="17"/>
        <v>41.379310344827587</v>
      </c>
      <c r="Q264" s="11" t="s">
        <v>8309</v>
      </c>
      <c r="R264" t="s">
        <v>8314</v>
      </c>
      <c r="S264" s="15">
        <f t="shared" si="18"/>
        <v>40555.24800925926</v>
      </c>
      <c r="T264" s="15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9">
        <f t="shared" si="17"/>
        <v>30.654485981308412</v>
      </c>
      <c r="Q265" s="11" t="s">
        <v>8309</v>
      </c>
      <c r="R265" t="s">
        <v>8314</v>
      </c>
      <c r="S265" s="15">
        <f t="shared" si="18"/>
        <v>41149.954791666663</v>
      </c>
      <c r="T265" s="15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9">
        <f t="shared" si="17"/>
        <v>64.945054945054949</v>
      </c>
      <c r="Q266" s="11" t="s">
        <v>8309</v>
      </c>
      <c r="R266" t="s">
        <v>8314</v>
      </c>
      <c r="S266" s="15">
        <f t="shared" si="18"/>
        <v>41010.620312500003</v>
      </c>
      <c r="T266" s="15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9">
        <f t="shared" si="17"/>
        <v>95.775862068965523</v>
      </c>
      <c r="Q267" s="11" t="s">
        <v>8309</v>
      </c>
      <c r="R267" t="s">
        <v>8314</v>
      </c>
      <c r="S267" s="15">
        <f t="shared" si="18"/>
        <v>40267.245717592588</v>
      </c>
      <c r="T267" s="15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9">
        <f t="shared" si="17"/>
        <v>40.416666666666664</v>
      </c>
      <c r="Q268" s="11" t="s">
        <v>8309</v>
      </c>
      <c r="R268" t="s">
        <v>8314</v>
      </c>
      <c r="S268" s="15">
        <f t="shared" si="18"/>
        <v>40205.174849537041</v>
      </c>
      <c r="T268" s="15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9">
        <f t="shared" si="17"/>
        <v>78.578424242424248</v>
      </c>
      <c r="Q269" s="11" t="s">
        <v>8309</v>
      </c>
      <c r="R269" t="s">
        <v>8314</v>
      </c>
      <c r="S269" s="15">
        <f t="shared" si="18"/>
        <v>41785.452534722222</v>
      </c>
      <c r="T269" s="15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9">
        <f t="shared" si="17"/>
        <v>50.18018018018018</v>
      </c>
      <c r="Q270" s="11" t="s">
        <v>8309</v>
      </c>
      <c r="R270" t="s">
        <v>8314</v>
      </c>
      <c r="S270" s="15">
        <f t="shared" si="18"/>
        <v>40809.15252314815</v>
      </c>
      <c r="T270" s="15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9">
        <f t="shared" si="17"/>
        <v>92.251735588972423</v>
      </c>
      <c r="Q271" s="11" t="s">
        <v>8309</v>
      </c>
      <c r="R271" t="s">
        <v>8314</v>
      </c>
      <c r="S271" s="15">
        <f t="shared" si="18"/>
        <v>42758.197013888886</v>
      </c>
      <c r="T271" s="15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9">
        <f t="shared" si="17"/>
        <v>57.540983606557376</v>
      </c>
      <c r="Q272" s="11" t="s">
        <v>8309</v>
      </c>
      <c r="R272" t="s">
        <v>8314</v>
      </c>
      <c r="S272" s="15">
        <f t="shared" si="18"/>
        <v>40637.866550925923</v>
      </c>
      <c r="T272" s="15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9">
        <f t="shared" si="17"/>
        <v>109.42160278745645</v>
      </c>
      <c r="Q273" s="11" t="s">
        <v>8309</v>
      </c>
      <c r="R273" t="s">
        <v>8314</v>
      </c>
      <c r="S273" s="15">
        <f t="shared" si="18"/>
        <v>41612.10024305556</v>
      </c>
      <c r="T273" s="15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9">
        <f t="shared" si="17"/>
        <v>81.892461538461546</v>
      </c>
      <c r="Q274" s="11" t="s">
        <v>8309</v>
      </c>
      <c r="R274" t="s">
        <v>8314</v>
      </c>
      <c r="S274" s="15">
        <f t="shared" si="18"/>
        <v>40235.900358796294</v>
      </c>
      <c r="T274" s="15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9">
        <f t="shared" si="17"/>
        <v>45.667711864406776</v>
      </c>
      <c r="Q275" s="11" t="s">
        <v>8309</v>
      </c>
      <c r="R275" t="s">
        <v>8314</v>
      </c>
      <c r="S275" s="15">
        <f t="shared" si="18"/>
        <v>40697.498449074075</v>
      </c>
      <c r="T275" s="15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9">
        <f t="shared" si="17"/>
        <v>55.221238938053098</v>
      </c>
      <c r="Q276" s="11" t="s">
        <v>8309</v>
      </c>
      <c r="R276" t="s">
        <v>8314</v>
      </c>
      <c r="S276" s="15">
        <f t="shared" si="18"/>
        <v>40969.912372685183</v>
      </c>
      <c r="T276" s="15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9">
        <f t="shared" si="17"/>
        <v>65.298192771084331</v>
      </c>
      <c r="Q277" s="11" t="s">
        <v>8309</v>
      </c>
      <c r="R277" t="s">
        <v>8314</v>
      </c>
      <c r="S277" s="15">
        <f t="shared" si="18"/>
        <v>41193.032013888893</v>
      </c>
      <c r="T277" s="15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9">
        <f t="shared" si="17"/>
        <v>95.225806451612897</v>
      </c>
      <c r="Q278" s="11" t="s">
        <v>8309</v>
      </c>
      <c r="R278" t="s">
        <v>8314</v>
      </c>
      <c r="S278" s="15">
        <f t="shared" si="18"/>
        <v>40967.081874999996</v>
      </c>
      <c r="T278" s="15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9">
        <f t="shared" si="17"/>
        <v>75.444794952681391</v>
      </c>
      <c r="Q279" s="11" t="s">
        <v>8309</v>
      </c>
      <c r="R279" t="s">
        <v>8314</v>
      </c>
      <c r="S279" s="15">
        <f t="shared" si="18"/>
        <v>42117.891423611116</v>
      </c>
      <c r="T279" s="15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9">
        <f t="shared" si="17"/>
        <v>97.816867469879512</v>
      </c>
      <c r="Q280" s="11" t="s">
        <v>8309</v>
      </c>
      <c r="R280" t="s">
        <v>8314</v>
      </c>
      <c r="S280" s="15">
        <f t="shared" si="18"/>
        <v>41164.040960648148</v>
      </c>
      <c r="T280" s="15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9">
        <f t="shared" si="17"/>
        <v>87.685606557377056</v>
      </c>
      <c r="Q281" s="11" t="s">
        <v>8309</v>
      </c>
      <c r="R281" t="s">
        <v>8314</v>
      </c>
      <c r="S281" s="15">
        <f t="shared" si="18"/>
        <v>42759.244166666671</v>
      </c>
      <c r="T281" s="15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9">
        <f t="shared" si="17"/>
        <v>54.748948106591868</v>
      </c>
      <c r="Q282" s="11" t="s">
        <v>8309</v>
      </c>
      <c r="R282" t="s">
        <v>8314</v>
      </c>
      <c r="S282" s="15">
        <f t="shared" si="18"/>
        <v>41744.590682870366</v>
      </c>
      <c r="T282" s="15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9">
        <f t="shared" si="17"/>
        <v>83.953417721518989</v>
      </c>
      <c r="Q283" s="11" t="s">
        <v>8309</v>
      </c>
      <c r="R283" t="s">
        <v>8314</v>
      </c>
      <c r="S283" s="15">
        <f t="shared" si="18"/>
        <v>39950.163344907407</v>
      </c>
      <c r="T283" s="15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9">
        <f t="shared" si="17"/>
        <v>254.38547486033519</v>
      </c>
      <c r="Q284" s="11" t="s">
        <v>8309</v>
      </c>
      <c r="R284" t="s">
        <v>8314</v>
      </c>
      <c r="S284" s="15">
        <f t="shared" si="18"/>
        <v>40194.920046296298</v>
      </c>
      <c r="T284" s="15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9">
        <f t="shared" si="17"/>
        <v>101.8269801980198</v>
      </c>
      <c r="Q285" s="11" t="s">
        <v>8309</v>
      </c>
      <c r="R285" t="s">
        <v>8314</v>
      </c>
      <c r="S285" s="15">
        <f t="shared" si="18"/>
        <v>40675.71</v>
      </c>
      <c r="T285" s="15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9">
        <f t="shared" si="17"/>
        <v>55.066394736842106</v>
      </c>
      <c r="Q286" s="11" t="s">
        <v>8309</v>
      </c>
      <c r="R286" t="s">
        <v>8314</v>
      </c>
      <c r="S286" s="15">
        <f t="shared" si="18"/>
        <v>40904.738194444442</v>
      </c>
      <c r="T286" s="15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9">
        <f t="shared" si="17"/>
        <v>56.901438721136763</v>
      </c>
      <c r="Q287" s="11" t="s">
        <v>8309</v>
      </c>
      <c r="R287" t="s">
        <v>8314</v>
      </c>
      <c r="S287" s="15">
        <f t="shared" si="18"/>
        <v>41506.756111111114</v>
      </c>
      <c r="T287" s="15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9">
        <f t="shared" si="17"/>
        <v>121.28148148148148</v>
      </c>
      <c r="Q288" s="11" t="s">
        <v>8309</v>
      </c>
      <c r="R288" t="s">
        <v>8314</v>
      </c>
      <c r="S288" s="15">
        <f t="shared" si="18"/>
        <v>41313.816249999996</v>
      </c>
      <c r="T288" s="15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9">
        <f t="shared" si="17"/>
        <v>91.189655172413794</v>
      </c>
      <c r="Q289" s="11" t="s">
        <v>8309</v>
      </c>
      <c r="R289" t="s">
        <v>8314</v>
      </c>
      <c r="S289" s="15">
        <f t="shared" si="18"/>
        <v>41184.277986111112</v>
      </c>
      <c r="T289" s="15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9">
        <f t="shared" si="17"/>
        <v>115.44812080536913</v>
      </c>
      <c r="Q290" s="11" t="s">
        <v>8309</v>
      </c>
      <c r="R290" t="s">
        <v>8314</v>
      </c>
      <c r="S290" s="15">
        <f t="shared" si="18"/>
        <v>41051.168900462959</v>
      </c>
      <c r="T290" s="15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9">
        <f t="shared" si="17"/>
        <v>67.771551724137936</v>
      </c>
      <c r="Q291" s="11" t="s">
        <v>8309</v>
      </c>
      <c r="R291" t="s">
        <v>8314</v>
      </c>
      <c r="S291" s="15">
        <f t="shared" si="18"/>
        <v>41550.456412037034</v>
      </c>
      <c r="T291" s="15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9">
        <f t="shared" si="17"/>
        <v>28.576190476190476</v>
      </c>
      <c r="Q292" s="11" t="s">
        <v>8309</v>
      </c>
      <c r="R292" t="s">
        <v>8314</v>
      </c>
      <c r="S292" s="15">
        <f t="shared" si="18"/>
        <v>40526.36917824074</v>
      </c>
      <c r="T292" s="15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9">
        <f t="shared" si="17"/>
        <v>46.8828125</v>
      </c>
      <c r="Q293" s="11" t="s">
        <v>8309</v>
      </c>
      <c r="R293" t="s">
        <v>8314</v>
      </c>
      <c r="S293" s="15">
        <f t="shared" si="18"/>
        <v>41376.769050925926</v>
      </c>
      <c r="T293" s="15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9">
        <f t="shared" si="17"/>
        <v>154.42231237322514</v>
      </c>
      <c r="Q294" s="11" t="s">
        <v>8309</v>
      </c>
      <c r="R294" t="s">
        <v>8314</v>
      </c>
      <c r="S294" s="15">
        <f t="shared" si="18"/>
        <v>40812.803229166668</v>
      </c>
      <c r="T294" s="15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9">
        <f t="shared" si="17"/>
        <v>201.22137404580153</v>
      </c>
      <c r="Q295" s="11" t="s">
        <v>8309</v>
      </c>
      <c r="R295" t="s">
        <v>8314</v>
      </c>
      <c r="S295" s="15">
        <f t="shared" si="18"/>
        <v>41719.667986111112</v>
      </c>
      <c r="T295" s="15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9">
        <f t="shared" si="17"/>
        <v>100</v>
      </c>
      <c r="Q296" s="11" t="s">
        <v>8309</v>
      </c>
      <c r="R296" t="s">
        <v>8314</v>
      </c>
      <c r="S296" s="15">
        <f t="shared" si="18"/>
        <v>40343.084421296298</v>
      </c>
      <c r="T296" s="15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9">
        <f t="shared" si="17"/>
        <v>100.08204511278196</v>
      </c>
      <c r="Q297" s="11" t="s">
        <v>8309</v>
      </c>
      <c r="R297" t="s">
        <v>8314</v>
      </c>
      <c r="S297" s="15">
        <f t="shared" si="18"/>
        <v>41519.004733796297</v>
      </c>
      <c r="T297" s="15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9">
        <f t="shared" si="17"/>
        <v>230.08953488372092</v>
      </c>
      <c r="Q298" s="11" t="s">
        <v>8309</v>
      </c>
      <c r="R298" t="s">
        <v>8314</v>
      </c>
      <c r="S298" s="15">
        <f t="shared" si="18"/>
        <v>41134.475497685184</v>
      </c>
      <c r="T298" s="15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9">
        <f t="shared" si="17"/>
        <v>141.74647887323943</v>
      </c>
      <c r="Q299" s="11" t="s">
        <v>8309</v>
      </c>
      <c r="R299" t="s">
        <v>8314</v>
      </c>
      <c r="S299" s="15">
        <f t="shared" si="18"/>
        <v>42089.72802083334</v>
      </c>
      <c r="T299" s="15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9">
        <f t="shared" si="17"/>
        <v>56.344351395730705</v>
      </c>
      <c r="Q300" s="11" t="s">
        <v>8309</v>
      </c>
      <c r="R300" t="s">
        <v>8314</v>
      </c>
      <c r="S300" s="15">
        <f t="shared" si="18"/>
        <v>41709.463518518518</v>
      </c>
      <c r="T300" s="15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9">
        <f t="shared" si="17"/>
        <v>73.341188524590166</v>
      </c>
      <c r="Q301" s="11" t="s">
        <v>8309</v>
      </c>
      <c r="R301" t="s">
        <v>8314</v>
      </c>
      <c r="S301" s="15">
        <f t="shared" si="18"/>
        <v>40469.225231481483</v>
      </c>
      <c r="T301" s="15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9">
        <f t="shared" si="17"/>
        <v>85.337785234899329</v>
      </c>
      <c r="Q302" s="11" t="s">
        <v>8309</v>
      </c>
      <c r="R302" t="s">
        <v>8314</v>
      </c>
      <c r="S302" s="15">
        <f t="shared" si="18"/>
        <v>40626.959930555553</v>
      </c>
      <c r="T302" s="15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9">
        <f t="shared" si="17"/>
        <v>61.496215139442228</v>
      </c>
      <c r="Q303" s="11" t="s">
        <v>8309</v>
      </c>
      <c r="R303" t="s">
        <v>8314</v>
      </c>
      <c r="S303" s="15">
        <f t="shared" si="18"/>
        <v>41312.737673611111</v>
      </c>
      <c r="T303" s="15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9">
        <f t="shared" si="17"/>
        <v>93.018518518518519</v>
      </c>
      <c r="Q304" s="11" t="s">
        <v>8309</v>
      </c>
      <c r="R304" t="s">
        <v>8314</v>
      </c>
      <c r="S304" s="15">
        <f t="shared" si="18"/>
        <v>40933.856921296298</v>
      </c>
      <c r="T304" s="15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9">
        <f t="shared" si="17"/>
        <v>50.292682926829265</v>
      </c>
      <c r="Q305" s="11" t="s">
        <v>8309</v>
      </c>
      <c r="R305" t="s">
        <v>8314</v>
      </c>
      <c r="S305" s="15">
        <f t="shared" si="18"/>
        <v>41032.071134259262</v>
      </c>
      <c r="T305" s="15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9">
        <f t="shared" si="17"/>
        <v>106.43243243243244</v>
      </c>
      <c r="Q306" s="11" t="s">
        <v>8309</v>
      </c>
      <c r="R306" t="s">
        <v>8314</v>
      </c>
      <c r="S306" s="15">
        <f t="shared" si="18"/>
        <v>41114.094872685186</v>
      </c>
      <c r="T306" s="15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9">
        <f t="shared" si="17"/>
        <v>51.719576719576722</v>
      </c>
      <c r="Q307" s="11" t="s">
        <v>8309</v>
      </c>
      <c r="R307" t="s">
        <v>8314</v>
      </c>
      <c r="S307" s="15">
        <f t="shared" si="18"/>
        <v>40948.630196759259</v>
      </c>
      <c r="T307" s="15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9">
        <f t="shared" si="17"/>
        <v>36.612499999999997</v>
      </c>
      <c r="Q308" s="11" t="s">
        <v>8309</v>
      </c>
      <c r="R308" t="s">
        <v>8314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9">
        <f t="shared" si="17"/>
        <v>42.517361111111114</v>
      </c>
      <c r="Q309" s="11" t="s">
        <v>8309</v>
      </c>
      <c r="R309" t="s">
        <v>8314</v>
      </c>
      <c r="S309" s="15">
        <f t="shared" si="18"/>
        <v>41282.944456018515</v>
      </c>
      <c r="T309" s="15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9">
        <f t="shared" si="17"/>
        <v>62.712871287128714</v>
      </c>
      <c r="Q310" s="11" t="s">
        <v>8309</v>
      </c>
      <c r="R310" t="s">
        <v>8314</v>
      </c>
      <c r="S310" s="15">
        <f t="shared" si="18"/>
        <v>40567.694560185184</v>
      </c>
      <c r="T310" s="15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9">
        <f t="shared" si="17"/>
        <v>89.957983193277315</v>
      </c>
      <c r="Q311" s="11" t="s">
        <v>8309</v>
      </c>
      <c r="R311" t="s">
        <v>8314</v>
      </c>
      <c r="S311" s="15">
        <f t="shared" si="18"/>
        <v>41134.751550925925</v>
      </c>
      <c r="T311" s="15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9">
        <f t="shared" si="17"/>
        <v>28.924722222222222</v>
      </c>
      <c r="Q312" s="11" t="s">
        <v>8309</v>
      </c>
      <c r="R312" t="s">
        <v>8314</v>
      </c>
      <c r="S312" s="15">
        <f t="shared" si="18"/>
        <v>40821.183136574073</v>
      </c>
      <c r="T312" s="15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9">
        <f t="shared" si="17"/>
        <v>138.8022</v>
      </c>
      <c r="Q313" s="11" t="s">
        <v>8309</v>
      </c>
      <c r="R313" t="s">
        <v>8314</v>
      </c>
      <c r="S313" s="15">
        <f t="shared" si="18"/>
        <v>40868.219814814816</v>
      </c>
      <c r="T313" s="15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9">
        <f t="shared" si="17"/>
        <v>61.301369863013697</v>
      </c>
      <c r="Q314" s="11" t="s">
        <v>8309</v>
      </c>
      <c r="R314" t="s">
        <v>8314</v>
      </c>
      <c r="S314" s="15">
        <f t="shared" si="18"/>
        <v>41348.877685185187</v>
      </c>
      <c r="T314" s="15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9">
        <f t="shared" si="17"/>
        <v>80.202702702702709</v>
      </c>
      <c r="Q315" s="11" t="s">
        <v>8309</v>
      </c>
      <c r="R315" t="s">
        <v>8314</v>
      </c>
      <c r="S315" s="15">
        <f t="shared" si="18"/>
        <v>40357.227939814817</v>
      </c>
      <c r="T315" s="15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9">
        <f t="shared" si="17"/>
        <v>32.095833333333331</v>
      </c>
      <c r="Q316" s="11" t="s">
        <v>8309</v>
      </c>
      <c r="R316" t="s">
        <v>8314</v>
      </c>
      <c r="S316" s="15">
        <f t="shared" si="18"/>
        <v>41304.833194444444</v>
      </c>
      <c r="T316" s="15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9">
        <f t="shared" si="17"/>
        <v>200.88888888888889</v>
      </c>
      <c r="Q317" s="11" t="s">
        <v>8309</v>
      </c>
      <c r="R317" t="s">
        <v>8314</v>
      </c>
      <c r="S317" s="15">
        <f t="shared" si="18"/>
        <v>41113.77238425926</v>
      </c>
      <c r="T317" s="15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9">
        <f t="shared" si="17"/>
        <v>108.01265822784811</v>
      </c>
      <c r="Q318" s="11" t="s">
        <v>8309</v>
      </c>
      <c r="R318" t="s">
        <v>8314</v>
      </c>
      <c r="S318" s="15">
        <f t="shared" si="18"/>
        <v>41950.923576388886</v>
      </c>
      <c r="T318" s="15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9">
        <f t="shared" si="17"/>
        <v>95.699367088607602</v>
      </c>
      <c r="Q319" s="11" t="s">
        <v>8309</v>
      </c>
      <c r="R319" t="s">
        <v>8314</v>
      </c>
      <c r="S319" s="15">
        <f t="shared" si="18"/>
        <v>41589.676886574074</v>
      </c>
      <c r="T319" s="15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9">
        <f t="shared" si="17"/>
        <v>49.880281690140848</v>
      </c>
      <c r="Q320" s="11" t="s">
        <v>8309</v>
      </c>
      <c r="R320" t="s">
        <v>8314</v>
      </c>
      <c r="S320" s="15">
        <f t="shared" si="18"/>
        <v>41330.038784722223</v>
      </c>
      <c r="T320" s="15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9">
        <f t="shared" si="17"/>
        <v>110.47058823529412</v>
      </c>
      <c r="Q321" s="11" t="s">
        <v>8309</v>
      </c>
      <c r="R321" t="s">
        <v>8314</v>
      </c>
      <c r="S321" s="15">
        <f t="shared" si="18"/>
        <v>40123.83829861111</v>
      </c>
      <c r="T321" s="15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20">(E322/D322)*100</f>
        <v>106.58000000000001</v>
      </c>
      <c r="P322" s="9">
        <f t="shared" ref="P322:P385" si="21">E322/L322</f>
        <v>134.91139240506328</v>
      </c>
      <c r="Q322" s="11" t="s">
        <v>8309</v>
      </c>
      <c r="R322" t="s">
        <v>8314</v>
      </c>
      <c r="S322" s="15">
        <f t="shared" ref="S322:S385" si="22">(((J322/60)/60)/24)+DATE(1970,1,1)</f>
        <v>42331.551307870366</v>
      </c>
      <c r="T322" s="15">
        <f t="shared" ref="T322:T385" si="23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20"/>
        <v>102.66285714285715</v>
      </c>
      <c r="P323" s="9">
        <f t="shared" si="21"/>
        <v>106.62314540059347</v>
      </c>
      <c r="Q323" s="11" t="s">
        <v>8309</v>
      </c>
      <c r="R323" t="s">
        <v>8314</v>
      </c>
      <c r="S323" s="15">
        <f t="shared" si="22"/>
        <v>42647.446597222224</v>
      </c>
      <c r="T323" s="15">
        <f t="shared" si="23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9">
        <f t="shared" si="21"/>
        <v>145.04301075268816</v>
      </c>
      <c r="Q324" s="11" t="s">
        <v>8309</v>
      </c>
      <c r="R324" t="s">
        <v>8314</v>
      </c>
      <c r="S324" s="15">
        <f t="shared" si="22"/>
        <v>42473.57</v>
      </c>
      <c r="T324" s="15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9">
        <f t="shared" si="21"/>
        <v>114.58620689655173</v>
      </c>
      <c r="Q325" s="11" t="s">
        <v>8309</v>
      </c>
      <c r="R325" t="s">
        <v>8314</v>
      </c>
      <c r="S325" s="15">
        <f t="shared" si="22"/>
        <v>42697.32136574074</v>
      </c>
      <c r="T325" s="15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9">
        <f t="shared" si="21"/>
        <v>105.3170731707317</v>
      </c>
      <c r="Q326" s="11" t="s">
        <v>8309</v>
      </c>
      <c r="R326" t="s">
        <v>8314</v>
      </c>
      <c r="S326" s="15">
        <f t="shared" si="22"/>
        <v>42184.626250000001</v>
      </c>
      <c r="T326" s="15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9">
        <f t="shared" si="21"/>
        <v>70.921195652173907</v>
      </c>
      <c r="Q327" s="11" t="s">
        <v>8309</v>
      </c>
      <c r="R327" t="s">
        <v>8314</v>
      </c>
      <c r="S327" s="15">
        <f t="shared" si="22"/>
        <v>42689.187881944439</v>
      </c>
      <c r="T327" s="15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9">
        <f t="shared" si="21"/>
        <v>147.17167680278018</v>
      </c>
      <c r="Q328" s="11" t="s">
        <v>8309</v>
      </c>
      <c r="R328" t="s">
        <v>8314</v>
      </c>
      <c r="S328" s="15">
        <f t="shared" si="22"/>
        <v>42775.314884259264</v>
      </c>
      <c r="T328" s="15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9">
        <f t="shared" si="21"/>
        <v>160.47058823529412</v>
      </c>
      <c r="Q329" s="11" t="s">
        <v>8309</v>
      </c>
      <c r="R329" t="s">
        <v>8314</v>
      </c>
      <c r="S329" s="15">
        <f t="shared" si="22"/>
        <v>42058.235289351855</v>
      </c>
      <c r="T329" s="15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9">
        <f t="shared" si="21"/>
        <v>156.04578313253012</v>
      </c>
      <c r="Q330" s="11" t="s">
        <v>8309</v>
      </c>
      <c r="R330" t="s">
        <v>8314</v>
      </c>
      <c r="S330" s="15">
        <f t="shared" si="22"/>
        <v>42278.946620370371</v>
      </c>
      <c r="T330" s="15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9">
        <f t="shared" si="21"/>
        <v>63.17365269461078</v>
      </c>
      <c r="Q331" s="11" t="s">
        <v>8309</v>
      </c>
      <c r="R331" t="s">
        <v>8314</v>
      </c>
      <c r="S331" s="15">
        <f t="shared" si="22"/>
        <v>42291.46674768519</v>
      </c>
      <c r="T331" s="15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9">
        <f t="shared" si="21"/>
        <v>104.82352941176471</v>
      </c>
      <c r="Q332" s="11" t="s">
        <v>8309</v>
      </c>
      <c r="R332" t="s">
        <v>8314</v>
      </c>
      <c r="S332" s="15">
        <f t="shared" si="22"/>
        <v>41379.515775462962</v>
      </c>
      <c r="T332" s="15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9">
        <f t="shared" si="21"/>
        <v>97.356164383561648</v>
      </c>
      <c r="Q333" s="11" t="s">
        <v>8309</v>
      </c>
      <c r="R333" t="s">
        <v>8314</v>
      </c>
      <c r="S333" s="15">
        <f t="shared" si="22"/>
        <v>42507.581412037034</v>
      </c>
      <c r="T333" s="15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9">
        <f t="shared" si="21"/>
        <v>203.63063063063063</v>
      </c>
      <c r="Q334" s="11" t="s">
        <v>8309</v>
      </c>
      <c r="R334" t="s">
        <v>8314</v>
      </c>
      <c r="S334" s="15">
        <f t="shared" si="22"/>
        <v>42263.680289351847</v>
      </c>
      <c r="T334" s="15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9">
        <f t="shared" si="21"/>
        <v>188.31203007518798</v>
      </c>
      <c r="Q335" s="11" t="s">
        <v>8309</v>
      </c>
      <c r="R335" t="s">
        <v>8314</v>
      </c>
      <c r="S335" s="15">
        <f t="shared" si="22"/>
        <v>42437.636469907404</v>
      </c>
      <c r="T335" s="15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9">
        <f t="shared" si="21"/>
        <v>146.65217391304347</v>
      </c>
      <c r="Q336" s="11" t="s">
        <v>8309</v>
      </c>
      <c r="R336" t="s">
        <v>8314</v>
      </c>
      <c r="S336" s="15">
        <f t="shared" si="22"/>
        <v>42101.682372685187</v>
      </c>
      <c r="T336" s="15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9">
        <f t="shared" si="21"/>
        <v>109.1875</v>
      </c>
      <c r="Q337" s="11" t="s">
        <v>8309</v>
      </c>
      <c r="R337" t="s">
        <v>8314</v>
      </c>
      <c r="S337" s="15">
        <f t="shared" si="22"/>
        <v>42101.737442129626</v>
      </c>
      <c r="T337" s="15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9">
        <f t="shared" si="21"/>
        <v>59.249046653144013</v>
      </c>
      <c r="Q338" s="11" t="s">
        <v>8309</v>
      </c>
      <c r="R338" t="s">
        <v>8314</v>
      </c>
      <c r="S338" s="15">
        <f t="shared" si="22"/>
        <v>42291.596273148149</v>
      </c>
      <c r="T338" s="15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9">
        <f t="shared" si="21"/>
        <v>97.904838709677421</v>
      </c>
      <c r="Q339" s="11" t="s">
        <v>8309</v>
      </c>
      <c r="R339" t="s">
        <v>8314</v>
      </c>
      <c r="S339" s="15">
        <f t="shared" si="22"/>
        <v>42047.128564814819</v>
      </c>
      <c r="T339" s="15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9">
        <f t="shared" si="21"/>
        <v>70.000169491525426</v>
      </c>
      <c r="Q340" s="11" t="s">
        <v>8309</v>
      </c>
      <c r="R340" t="s">
        <v>8314</v>
      </c>
      <c r="S340" s="15">
        <f t="shared" si="22"/>
        <v>42559.755671296298</v>
      </c>
      <c r="T340" s="15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9">
        <f t="shared" si="21"/>
        <v>72.865168539325836</v>
      </c>
      <c r="Q341" s="11" t="s">
        <v>8309</v>
      </c>
      <c r="R341" t="s">
        <v>8314</v>
      </c>
      <c r="S341" s="15">
        <f t="shared" si="22"/>
        <v>42093.760046296295</v>
      </c>
      <c r="T341" s="15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9">
        <f t="shared" si="21"/>
        <v>146.34782608695653</v>
      </c>
      <c r="Q342" s="11" t="s">
        <v>8309</v>
      </c>
      <c r="R342" t="s">
        <v>8314</v>
      </c>
      <c r="S342" s="15">
        <f t="shared" si="22"/>
        <v>42772.669062500005</v>
      </c>
      <c r="T342" s="15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9">
        <f t="shared" si="21"/>
        <v>67.909090909090907</v>
      </c>
      <c r="Q343" s="11" t="s">
        <v>8309</v>
      </c>
      <c r="R343" t="s">
        <v>8314</v>
      </c>
      <c r="S343" s="15">
        <f t="shared" si="22"/>
        <v>41894.879606481481</v>
      </c>
      <c r="T343" s="15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9">
        <f t="shared" si="21"/>
        <v>169.85083076923075</v>
      </c>
      <c r="Q344" s="11" t="s">
        <v>8309</v>
      </c>
      <c r="R344" t="s">
        <v>8314</v>
      </c>
      <c r="S344" s="15">
        <f t="shared" si="22"/>
        <v>42459.780844907407</v>
      </c>
      <c r="T344" s="15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9">
        <f t="shared" si="21"/>
        <v>58.413339694656486</v>
      </c>
      <c r="Q345" s="11" t="s">
        <v>8309</v>
      </c>
      <c r="R345" t="s">
        <v>8314</v>
      </c>
      <c r="S345" s="15">
        <f t="shared" si="22"/>
        <v>41926.73778935185</v>
      </c>
      <c r="T345" s="15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9">
        <f t="shared" si="21"/>
        <v>119.99298245614035</v>
      </c>
      <c r="Q346" s="11" t="s">
        <v>8309</v>
      </c>
      <c r="R346" t="s">
        <v>8314</v>
      </c>
      <c r="S346" s="15">
        <f t="shared" si="22"/>
        <v>42111.970995370371</v>
      </c>
      <c r="T346" s="15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9">
        <f t="shared" si="21"/>
        <v>99.860335195530723</v>
      </c>
      <c r="Q347" s="11" t="s">
        <v>8309</v>
      </c>
      <c r="R347" t="s">
        <v>8314</v>
      </c>
      <c r="S347" s="15">
        <f t="shared" si="22"/>
        <v>42114.944328703699</v>
      </c>
      <c r="T347" s="15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9">
        <f t="shared" si="21"/>
        <v>90.579148936170213</v>
      </c>
      <c r="Q348" s="11" t="s">
        <v>8309</v>
      </c>
      <c r="R348" t="s">
        <v>8314</v>
      </c>
      <c r="S348" s="15">
        <f t="shared" si="22"/>
        <v>42261.500243055561</v>
      </c>
      <c r="T348" s="15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9">
        <f t="shared" si="21"/>
        <v>117.77361477572559</v>
      </c>
      <c r="Q349" s="11" t="s">
        <v>8309</v>
      </c>
      <c r="R349" t="s">
        <v>8314</v>
      </c>
      <c r="S349" s="15">
        <f t="shared" si="22"/>
        <v>42292.495474537034</v>
      </c>
      <c r="T349" s="15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9">
        <f t="shared" si="21"/>
        <v>86.554621848739501</v>
      </c>
      <c r="Q350" s="11" t="s">
        <v>8309</v>
      </c>
      <c r="R350" t="s">
        <v>8314</v>
      </c>
      <c r="S350" s="15">
        <f t="shared" si="22"/>
        <v>42207.58699074074</v>
      </c>
      <c r="T350" s="15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9">
        <f t="shared" si="21"/>
        <v>71.899281437125751</v>
      </c>
      <c r="Q351" s="11" t="s">
        <v>8309</v>
      </c>
      <c r="R351" t="s">
        <v>8314</v>
      </c>
      <c r="S351" s="15">
        <f t="shared" si="22"/>
        <v>42760.498935185184</v>
      </c>
      <c r="T351" s="15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9">
        <f t="shared" si="21"/>
        <v>129.81900452488688</v>
      </c>
      <c r="Q352" s="11" t="s">
        <v>8309</v>
      </c>
      <c r="R352" t="s">
        <v>8314</v>
      </c>
      <c r="S352" s="15">
        <f t="shared" si="22"/>
        <v>42586.066076388888</v>
      </c>
      <c r="T352" s="15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9">
        <f t="shared" si="21"/>
        <v>44.912863070539416</v>
      </c>
      <c r="Q353" s="11" t="s">
        <v>8309</v>
      </c>
      <c r="R353" t="s">
        <v>8314</v>
      </c>
      <c r="S353" s="15">
        <f t="shared" si="22"/>
        <v>42427.964745370366</v>
      </c>
      <c r="T353" s="15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9">
        <f t="shared" si="21"/>
        <v>40.755244755244753</v>
      </c>
      <c r="Q354" s="11" t="s">
        <v>8309</v>
      </c>
      <c r="R354" t="s">
        <v>8314</v>
      </c>
      <c r="S354" s="15">
        <f t="shared" si="22"/>
        <v>41890.167453703703</v>
      </c>
      <c r="T354" s="15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9">
        <f t="shared" si="21"/>
        <v>103.52394779771615</v>
      </c>
      <c r="Q355" s="11" t="s">
        <v>8309</v>
      </c>
      <c r="R355" t="s">
        <v>8314</v>
      </c>
      <c r="S355" s="15">
        <f t="shared" si="22"/>
        <v>42297.791886574079</v>
      </c>
      <c r="T355" s="15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9">
        <f t="shared" si="21"/>
        <v>125.44827586206897</v>
      </c>
      <c r="Q356" s="11" t="s">
        <v>8309</v>
      </c>
      <c r="R356" t="s">
        <v>8314</v>
      </c>
      <c r="S356" s="15">
        <f t="shared" si="22"/>
        <v>42438.827789351853</v>
      </c>
      <c r="T356" s="15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9">
        <f t="shared" si="21"/>
        <v>246.60606060606059</v>
      </c>
      <c r="Q357" s="11" t="s">
        <v>8309</v>
      </c>
      <c r="R357" t="s">
        <v>8314</v>
      </c>
      <c r="S357" s="15">
        <f t="shared" si="22"/>
        <v>41943.293912037036</v>
      </c>
      <c r="T357" s="15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9">
        <f t="shared" si="21"/>
        <v>79.401340206185566</v>
      </c>
      <c r="Q358" s="11" t="s">
        <v>8309</v>
      </c>
      <c r="R358" t="s">
        <v>8314</v>
      </c>
      <c r="S358" s="15">
        <f t="shared" si="22"/>
        <v>42415.803159722222</v>
      </c>
      <c r="T358" s="15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9">
        <f t="shared" si="21"/>
        <v>86.138613861386133</v>
      </c>
      <c r="Q359" s="11" t="s">
        <v>8309</v>
      </c>
      <c r="R359" t="s">
        <v>8314</v>
      </c>
      <c r="S359" s="15">
        <f t="shared" si="22"/>
        <v>42078.222187499996</v>
      </c>
      <c r="T359" s="15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9">
        <f t="shared" si="21"/>
        <v>193.04868913857678</v>
      </c>
      <c r="Q360" s="11" t="s">
        <v>8309</v>
      </c>
      <c r="R360" t="s">
        <v>8314</v>
      </c>
      <c r="S360" s="15">
        <f t="shared" si="22"/>
        <v>42507.860196759255</v>
      </c>
      <c r="T360" s="15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9">
        <f t="shared" si="21"/>
        <v>84.023178807947019</v>
      </c>
      <c r="Q361" s="11" t="s">
        <v>8309</v>
      </c>
      <c r="R361" t="s">
        <v>8314</v>
      </c>
      <c r="S361" s="15">
        <f t="shared" si="22"/>
        <v>41935.070486111108</v>
      </c>
      <c r="T361" s="15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9">
        <f t="shared" si="21"/>
        <v>139.82758620689654</v>
      </c>
      <c r="Q362" s="11" t="s">
        <v>8309</v>
      </c>
      <c r="R362" t="s">
        <v>8314</v>
      </c>
      <c r="S362" s="15">
        <f t="shared" si="22"/>
        <v>42163.897916666669</v>
      </c>
      <c r="T362" s="15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9">
        <f t="shared" si="21"/>
        <v>109.82189265536722</v>
      </c>
      <c r="Q363" s="11" t="s">
        <v>8309</v>
      </c>
      <c r="R363" t="s">
        <v>8314</v>
      </c>
      <c r="S363" s="15">
        <f t="shared" si="22"/>
        <v>41936.001226851848</v>
      </c>
      <c r="T363" s="15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9">
        <f t="shared" si="21"/>
        <v>139.53488372093022</v>
      </c>
      <c r="Q364" s="11" t="s">
        <v>8309</v>
      </c>
      <c r="R364" t="s">
        <v>8314</v>
      </c>
      <c r="S364" s="15">
        <f t="shared" si="22"/>
        <v>41837.210543981484</v>
      </c>
      <c r="T364" s="15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9">
        <f t="shared" si="21"/>
        <v>347.84615384615387</v>
      </c>
      <c r="Q365" s="11" t="s">
        <v>8309</v>
      </c>
      <c r="R365" t="s">
        <v>8314</v>
      </c>
      <c r="S365" s="15">
        <f t="shared" si="22"/>
        <v>40255.744629629626</v>
      </c>
      <c r="T365" s="15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9">
        <f t="shared" si="21"/>
        <v>68.24159292035398</v>
      </c>
      <c r="Q366" s="11" t="s">
        <v>8309</v>
      </c>
      <c r="R366" t="s">
        <v>8314</v>
      </c>
      <c r="S366" s="15">
        <f t="shared" si="22"/>
        <v>41780.859629629631</v>
      </c>
      <c r="T366" s="15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9">
        <f t="shared" si="21"/>
        <v>239.93846153846152</v>
      </c>
      <c r="Q367" s="11" t="s">
        <v>8309</v>
      </c>
      <c r="R367" t="s">
        <v>8314</v>
      </c>
      <c r="S367" s="15">
        <f t="shared" si="22"/>
        <v>41668.606469907405</v>
      </c>
      <c r="T367" s="15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9">
        <f t="shared" si="21"/>
        <v>287.31343283582089</v>
      </c>
      <c r="Q368" s="11" t="s">
        <v>8309</v>
      </c>
      <c r="R368" t="s">
        <v>8314</v>
      </c>
      <c r="S368" s="15">
        <f t="shared" si="22"/>
        <v>41019.793032407404</v>
      </c>
      <c r="T368" s="15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9">
        <f t="shared" si="21"/>
        <v>86.84882352941176</v>
      </c>
      <c r="Q369" s="11" t="s">
        <v>8309</v>
      </c>
      <c r="R369" t="s">
        <v>8314</v>
      </c>
      <c r="S369" s="15">
        <f t="shared" si="22"/>
        <v>41355.577291666668</v>
      </c>
      <c r="T369" s="15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9">
        <f t="shared" si="21"/>
        <v>81.84905660377359</v>
      </c>
      <c r="Q370" s="11" t="s">
        <v>8309</v>
      </c>
      <c r="R370" t="s">
        <v>8314</v>
      </c>
      <c r="S370" s="15">
        <f t="shared" si="22"/>
        <v>42043.605578703704</v>
      </c>
      <c r="T370" s="15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9">
        <f t="shared" si="21"/>
        <v>42.874970059880241</v>
      </c>
      <c r="Q371" s="11" t="s">
        <v>8309</v>
      </c>
      <c r="R371" t="s">
        <v>8314</v>
      </c>
      <c r="S371" s="15">
        <f t="shared" si="22"/>
        <v>40893.551724537036</v>
      </c>
      <c r="T371" s="15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9">
        <f t="shared" si="21"/>
        <v>709.41860465116281</v>
      </c>
      <c r="Q372" s="11" t="s">
        <v>8309</v>
      </c>
      <c r="R372" t="s">
        <v>8314</v>
      </c>
      <c r="S372" s="15">
        <f t="shared" si="22"/>
        <v>42711.795138888891</v>
      </c>
      <c r="T372" s="15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9">
        <f t="shared" si="21"/>
        <v>161.25517890772127</v>
      </c>
      <c r="Q373" s="11" t="s">
        <v>8309</v>
      </c>
      <c r="R373" t="s">
        <v>8314</v>
      </c>
      <c r="S373" s="15">
        <f t="shared" si="22"/>
        <v>41261.767812500002</v>
      </c>
      <c r="T373" s="15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9">
        <f t="shared" si="21"/>
        <v>41.777777777777779</v>
      </c>
      <c r="Q374" s="11" t="s">
        <v>8309</v>
      </c>
      <c r="R374" t="s">
        <v>8314</v>
      </c>
      <c r="S374" s="15">
        <f t="shared" si="22"/>
        <v>42425.576898148152</v>
      </c>
      <c r="T374" s="15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9">
        <f t="shared" si="21"/>
        <v>89.887640449438209</v>
      </c>
      <c r="Q375" s="11" t="s">
        <v>8309</v>
      </c>
      <c r="R375" t="s">
        <v>8314</v>
      </c>
      <c r="S375" s="15">
        <f t="shared" si="22"/>
        <v>41078.91201388889</v>
      </c>
      <c r="T375" s="15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9">
        <f t="shared" si="21"/>
        <v>45.051724137931032</v>
      </c>
      <c r="Q376" s="11" t="s">
        <v>8309</v>
      </c>
      <c r="R376" t="s">
        <v>8314</v>
      </c>
      <c r="S376" s="15">
        <f t="shared" si="22"/>
        <v>40757.889247685183</v>
      </c>
      <c r="T376" s="15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9">
        <f t="shared" si="21"/>
        <v>42.857142857142854</v>
      </c>
      <c r="Q377" s="11" t="s">
        <v>8309</v>
      </c>
      <c r="R377" t="s">
        <v>8314</v>
      </c>
      <c r="S377" s="15">
        <f t="shared" si="22"/>
        <v>41657.985081018516</v>
      </c>
      <c r="T377" s="15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9">
        <f t="shared" si="21"/>
        <v>54.083333333333336</v>
      </c>
      <c r="Q378" s="11" t="s">
        <v>8309</v>
      </c>
      <c r="R378" t="s">
        <v>8314</v>
      </c>
      <c r="S378" s="15">
        <f t="shared" si="22"/>
        <v>42576.452731481477</v>
      </c>
      <c r="T378" s="15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9">
        <f t="shared" si="21"/>
        <v>103.21804511278195</v>
      </c>
      <c r="Q379" s="11" t="s">
        <v>8309</v>
      </c>
      <c r="R379" t="s">
        <v>8314</v>
      </c>
      <c r="S379" s="15">
        <f t="shared" si="22"/>
        <v>42292.250787037032</v>
      </c>
      <c r="T379" s="15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9">
        <f t="shared" si="21"/>
        <v>40.397590361445786</v>
      </c>
      <c r="Q380" s="11" t="s">
        <v>8309</v>
      </c>
      <c r="R380" t="s">
        <v>8314</v>
      </c>
      <c r="S380" s="15">
        <f t="shared" si="22"/>
        <v>42370.571851851855</v>
      </c>
      <c r="T380" s="15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9">
        <f t="shared" si="21"/>
        <v>116.85906040268456</v>
      </c>
      <c r="Q381" s="11" t="s">
        <v>8309</v>
      </c>
      <c r="R381" t="s">
        <v>8314</v>
      </c>
      <c r="S381" s="15">
        <f t="shared" si="22"/>
        <v>40987.688333333332</v>
      </c>
      <c r="T381" s="15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9">
        <f t="shared" si="21"/>
        <v>115.51020408163265</v>
      </c>
      <c r="Q382" s="11" t="s">
        <v>8309</v>
      </c>
      <c r="R382" t="s">
        <v>8314</v>
      </c>
      <c r="S382" s="15">
        <f t="shared" si="22"/>
        <v>42367.719814814816</v>
      </c>
      <c r="T382" s="15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9">
        <f t="shared" si="21"/>
        <v>104.31274900398407</v>
      </c>
      <c r="Q383" s="11" t="s">
        <v>8309</v>
      </c>
      <c r="R383" t="s">
        <v>8314</v>
      </c>
      <c r="S383" s="15">
        <f t="shared" si="22"/>
        <v>41085.698113425926</v>
      </c>
      <c r="T383" s="15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9">
        <f t="shared" si="21"/>
        <v>69.772727272727266</v>
      </c>
      <c r="Q384" s="11" t="s">
        <v>8309</v>
      </c>
      <c r="R384" t="s">
        <v>8314</v>
      </c>
      <c r="S384" s="15">
        <f t="shared" si="22"/>
        <v>41144.709490740745</v>
      </c>
      <c r="T384" s="15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9">
        <f t="shared" si="21"/>
        <v>43.020833333333336</v>
      </c>
      <c r="Q385" s="11" t="s">
        <v>8309</v>
      </c>
      <c r="R385" t="s">
        <v>8314</v>
      </c>
      <c r="S385" s="15">
        <f t="shared" si="22"/>
        <v>41755.117581018516</v>
      </c>
      <c r="T385" s="15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24">(E386/D386)*100</f>
        <v>112.105</v>
      </c>
      <c r="P386" s="9">
        <f t="shared" ref="P386:P449" si="25">E386/L386</f>
        <v>58.540469973890339</v>
      </c>
      <c r="Q386" s="11" t="s">
        <v>8309</v>
      </c>
      <c r="R386" t="s">
        <v>8314</v>
      </c>
      <c r="S386" s="15">
        <f t="shared" ref="S386:S449" si="26">(((J386/60)/60)/24)+DATE(1970,1,1)</f>
        <v>41980.781793981485</v>
      </c>
      <c r="T386" s="15">
        <f t="shared" ref="T386:T449" si="27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24"/>
        <v>105.982</v>
      </c>
      <c r="P387" s="9">
        <f t="shared" si="25"/>
        <v>111.79535864978902</v>
      </c>
      <c r="Q387" s="11" t="s">
        <v>8309</v>
      </c>
      <c r="R387" t="s">
        <v>8314</v>
      </c>
      <c r="S387" s="15">
        <f t="shared" si="26"/>
        <v>41934.584502314814</v>
      </c>
      <c r="T387" s="15">
        <f t="shared" si="27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9">
        <f t="shared" si="25"/>
        <v>46.230769230769234</v>
      </c>
      <c r="Q388" s="11" t="s">
        <v>8309</v>
      </c>
      <c r="R388" t="s">
        <v>8314</v>
      </c>
      <c r="S388" s="15">
        <f t="shared" si="26"/>
        <v>42211.951284722221</v>
      </c>
      <c r="T388" s="15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9">
        <f t="shared" si="25"/>
        <v>144.69039145907473</v>
      </c>
      <c r="Q389" s="11" t="s">
        <v>8309</v>
      </c>
      <c r="R389" t="s">
        <v>8314</v>
      </c>
      <c r="S389" s="15">
        <f t="shared" si="26"/>
        <v>42200.67659722222</v>
      </c>
      <c r="T389" s="15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9">
        <f t="shared" si="25"/>
        <v>88.845070422535215</v>
      </c>
      <c r="Q390" s="11" t="s">
        <v>8309</v>
      </c>
      <c r="R390" t="s">
        <v>8314</v>
      </c>
      <c r="S390" s="15">
        <f t="shared" si="26"/>
        <v>42549.076157407413</v>
      </c>
      <c r="T390" s="15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9">
        <f t="shared" si="25"/>
        <v>81.75107284768211</v>
      </c>
      <c r="Q391" s="11" t="s">
        <v>8309</v>
      </c>
      <c r="R391" t="s">
        <v>8314</v>
      </c>
      <c r="S391" s="15">
        <f t="shared" si="26"/>
        <v>41674.063078703701</v>
      </c>
      <c r="T391" s="15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9">
        <f t="shared" si="25"/>
        <v>71.428571428571431</v>
      </c>
      <c r="Q392" s="11" t="s">
        <v>8309</v>
      </c>
      <c r="R392" t="s">
        <v>8314</v>
      </c>
      <c r="S392" s="15">
        <f t="shared" si="26"/>
        <v>42112.036712962959</v>
      </c>
      <c r="T392" s="15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9">
        <f t="shared" si="25"/>
        <v>104.25906735751295</v>
      </c>
      <c r="Q393" s="11" t="s">
        <v>8309</v>
      </c>
      <c r="R393" t="s">
        <v>8314</v>
      </c>
      <c r="S393" s="15">
        <f t="shared" si="26"/>
        <v>40865.042256944449</v>
      </c>
      <c r="T393" s="15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9">
        <f t="shared" si="25"/>
        <v>90.616504854368927</v>
      </c>
      <c r="Q394" s="11" t="s">
        <v>8309</v>
      </c>
      <c r="R394" t="s">
        <v>8314</v>
      </c>
      <c r="S394" s="15">
        <f t="shared" si="26"/>
        <v>40763.717256944445</v>
      </c>
      <c r="T394" s="15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9">
        <f t="shared" si="25"/>
        <v>157.33048433048432</v>
      </c>
      <c r="Q395" s="11" t="s">
        <v>8309</v>
      </c>
      <c r="R395" t="s">
        <v>8314</v>
      </c>
      <c r="S395" s="15">
        <f t="shared" si="26"/>
        <v>41526.708935185183</v>
      </c>
      <c r="T395" s="15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9">
        <f t="shared" si="25"/>
        <v>105.18</v>
      </c>
      <c r="Q396" s="11" t="s">
        <v>8309</v>
      </c>
      <c r="R396" t="s">
        <v>8314</v>
      </c>
      <c r="S396" s="15">
        <f t="shared" si="26"/>
        <v>42417.818078703705</v>
      </c>
      <c r="T396" s="15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9">
        <f t="shared" si="25"/>
        <v>58.719836956521746</v>
      </c>
      <c r="Q397" s="11" t="s">
        <v>8309</v>
      </c>
      <c r="R397" t="s">
        <v>8314</v>
      </c>
      <c r="S397" s="15">
        <f t="shared" si="26"/>
        <v>40990.909259259257</v>
      </c>
      <c r="T397" s="15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9">
        <f t="shared" si="25"/>
        <v>81.632653061224488</v>
      </c>
      <c r="Q398" s="11" t="s">
        <v>8309</v>
      </c>
      <c r="R398" t="s">
        <v>8314</v>
      </c>
      <c r="S398" s="15">
        <f t="shared" si="26"/>
        <v>41082.564884259256</v>
      </c>
      <c r="T398" s="15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9">
        <f t="shared" si="25"/>
        <v>56.460043668122275</v>
      </c>
      <c r="Q399" s="11" t="s">
        <v>8309</v>
      </c>
      <c r="R399" t="s">
        <v>8314</v>
      </c>
      <c r="S399" s="15">
        <f t="shared" si="26"/>
        <v>40379.776435185187</v>
      </c>
      <c r="T399" s="15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9">
        <f t="shared" si="25"/>
        <v>140.1044776119403</v>
      </c>
      <c r="Q400" s="11" t="s">
        <v>8309</v>
      </c>
      <c r="R400" t="s">
        <v>8314</v>
      </c>
      <c r="S400" s="15">
        <f t="shared" si="26"/>
        <v>42078.793124999997</v>
      </c>
      <c r="T400" s="15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9">
        <f t="shared" si="25"/>
        <v>224.85263157894738</v>
      </c>
      <c r="Q401" s="11" t="s">
        <v>8309</v>
      </c>
      <c r="R401" t="s">
        <v>8314</v>
      </c>
      <c r="S401" s="15">
        <f t="shared" si="26"/>
        <v>42687.875775462962</v>
      </c>
      <c r="T401" s="15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9">
        <f t="shared" si="25"/>
        <v>181.13306451612902</v>
      </c>
      <c r="Q402" s="11" t="s">
        <v>8309</v>
      </c>
      <c r="R402" t="s">
        <v>8314</v>
      </c>
      <c r="S402" s="15">
        <f t="shared" si="26"/>
        <v>41745.635960648149</v>
      </c>
      <c r="T402" s="15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9">
        <f t="shared" si="25"/>
        <v>711.04109589041093</v>
      </c>
      <c r="Q403" s="11" t="s">
        <v>8309</v>
      </c>
      <c r="R403" t="s">
        <v>8314</v>
      </c>
      <c r="S403" s="15">
        <f t="shared" si="26"/>
        <v>40732.842245370368</v>
      </c>
      <c r="T403" s="15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9">
        <f t="shared" si="25"/>
        <v>65.883720930232556</v>
      </c>
      <c r="Q404" s="11" t="s">
        <v>8309</v>
      </c>
      <c r="R404" t="s">
        <v>8314</v>
      </c>
      <c r="S404" s="15">
        <f t="shared" si="26"/>
        <v>42292.539548611108</v>
      </c>
      <c r="T404" s="15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9">
        <f t="shared" si="25"/>
        <v>75.185714285714283</v>
      </c>
      <c r="Q405" s="11" t="s">
        <v>8309</v>
      </c>
      <c r="R405" t="s">
        <v>8314</v>
      </c>
      <c r="S405" s="15">
        <f t="shared" si="26"/>
        <v>40718.310659722221</v>
      </c>
      <c r="T405" s="15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9">
        <f t="shared" si="25"/>
        <v>133.14391143911439</v>
      </c>
      <c r="Q406" s="11" t="s">
        <v>8309</v>
      </c>
      <c r="R406" t="s">
        <v>8314</v>
      </c>
      <c r="S406" s="15">
        <f t="shared" si="26"/>
        <v>41646.628032407411</v>
      </c>
      <c r="T406" s="15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9">
        <f t="shared" si="25"/>
        <v>55.2</v>
      </c>
      <c r="Q407" s="11" t="s">
        <v>8309</v>
      </c>
      <c r="R407" t="s">
        <v>8314</v>
      </c>
      <c r="S407" s="15">
        <f t="shared" si="26"/>
        <v>41674.08494212963</v>
      </c>
      <c r="T407" s="15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9">
        <f t="shared" si="25"/>
        <v>86.163714285714292</v>
      </c>
      <c r="Q408" s="11" t="s">
        <v>8309</v>
      </c>
      <c r="R408" t="s">
        <v>8314</v>
      </c>
      <c r="S408" s="15">
        <f t="shared" si="26"/>
        <v>40638.162465277775</v>
      </c>
      <c r="T408" s="15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9">
        <f t="shared" si="25"/>
        <v>92.318181818181813</v>
      </c>
      <c r="Q409" s="11" t="s">
        <v>8309</v>
      </c>
      <c r="R409" t="s">
        <v>8314</v>
      </c>
      <c r="S409" s="15">
        <f t="shared" si="26"/>
        <v>40806.870949074073</v>
      </c>
      <c r="T409" s="15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9">
        <f t="shared" si="25"/>
        <v>160.16473684210527</v>
      </c>
      <c r="Q410" s="11" t="s">
        <v>8309</v>
      </c>
      <c r="R410" t="s">
        <v>8314</v>
      </c>
      <c r="S410" s="15">
        <f t="shared" si="26"/>
        <v>41543.735995370371</v>
      </c>
      <c r="T410" s="15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9">
        <f t="shared" si="25"/>
        <v>45.6</v>
      </c>
      <c r="Q411" s="11" t="s">
        <v>8309</v>
      </c>
      <c r="R411" t="s">
        <v>8314</v>
      </c>
      <c r="S411" s="15">
        <f t="shared" si="26"/>
        <v>42543.862777777773</v>
      </c>
      <c r="T411" s="15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9">
        <f t="shared" si="25"/>
        <v>183.28571428571428</v>
      </c>
      <c r="Q412" s="11" t="s">
        <v>8309</v>
      </c>
      <c r="R412" t="s">
        <v>8314</v>
      </c>
      <c r="S412" s="15">
        <f t="shared" si="26"/>
        <v>42113.981446759266</v>
      </c>
      <c r="T412" s="15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9">
        <f t="shared" si="25"/>
        <v>125.78838174273859</v>
      </c>
      <c r="Q413" s="11" t="s">
        <v>8309</v>
      </c>
      <c r="R413" t="s">
        <v>8314</v>
      </c>
      <c r="S413" s="15">
        <f t="shared" si="26"/>
        <v>41598.17597222222</v>
      </c>
      <c r="T413" s="15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9">
        <f t="shared" si="25"/>
        <v>57.654545454545456</v>
      </c>
      <c r="Q414" s="11" t="s">
        <v>8309</v>
      </c>
      <c r="R414" t="s">
        <v>8314</v>
      </c>
      <c r="S414" s="15">
        <f t="shared" si="26"/>
        <v>41099.742800925924</v>
      </c>
      <c r="T414" s="15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9">
        <f t="shared" si="25"/>
        <v>78.660818713450297</v>
      </c>
      <c r="Q415" s="11" t="s">
        <v>8309</v>
      </c>
      <c r="R415" t="s">
        <v>8314</v>
      </c>
      <c r="S415" s="15">
        <f t="shared" si="26"/>
        <v>41079.877442129626</v>
      </c>
      <c r="T415" s="15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9">
        <f t="shared" si="25"/>
        <v>91.480769230769226</v>
      </c>
      <c r="Q416" s="11" t="s">
        <v>8309</v>
      </c>
      <c r="R416" t="s">
        <v>8314</v>
      </c>
      <c r="S416" s="15">
        <f t="shared" si="26"/>
        <v>41529.063252314816</v>
      </c>
      <c r="T416" s="15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9">
        <f t="shared" si="25"/>
        <v>68.09809523809524</v>
      </c>
      <c r="Q417" s="11" t="s">
        <v>8309</v>
      </c>
      <c r="R417" t="s">
        <v>8314</v>
      </c>
      <c r="S417" s="15">
        <f t="shared" si="26"/>
        <v>41904.851875</v>
      </c>
      <c r="T417" s="15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9">
        <f t="shared" si="25"/>
        <v>48.086800000000004</v>
      </c>
      <c r="Q418" s="11" t="s">
        <v>8309</v>
      </c>
      <c r="R418" t="s">
        <v>8314</v>
      </c>
      <c r="S418" s="15">
        <f t="shared" si="26"/>
        <v>41648.396192129629</v>
      </c>
      <c r="T418" s="15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9">
        <f t="shared" si="25"/>
        <v>202.42307692307693</v>
      </c>
      <c r="Q419" s="11" t="s">
        <v>8309</v>
      </c>
      <c r="R419" t="s">
        <v>8314</v>
      </c>
      <c r="S419" s="15">
        <f t="shared" si="26"/>
        <v>41360.970601851855</v>
      </c>
      <c r="T419" s="15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9">
        <f t="shared" si="25"/>
        <v>216.75</v>
      </c>
      <c r="Q420" s="11" t="s">
        <v>8309</v>
      </c>
      <c r="R420" t="s">
        <v>8314</v>
      </c>
      <c r="S420" s="15">
        <f t="shared" si="26"/>
        <v>42178.282372685186</v>
      </c>
      <c r="T420" s="15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9">
        <f t="shared" si="25"/>
        <v>110.06849315068493</v>
      </c>
      <c r="Q421" s="11" t="s">
        <v>8309</v>
      </c>
      <c r="R421" t="s">
        <v>8314</v>
      </c>
      <c r="S421" s="15">
        <f t="shared" si="26"/>
        <v>41394.842442129629</v>
      </c>
      <c r="T421" s="15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9">
        <f t="shared" si="25"/>
        <v>4.833333333333333</v>
      </c>
      <c r="Q422" s="11" t="s">
        <v>8309</v>
      </c>
      <c r="R422" t="s">
        <v>8315</v>
      </c>
      <c r="S422" s="15">
        <f t="shared" si="26"/>
        <v>41682.23646990741</v>
      </c>
      <c r="T422" s="15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9">
        <f t="shared" si="25"/>
        <v>50.166666666666664</v>
      </c>
      <c r="Q423" s="11" t="s">
        <v>8309</v>
      </c>
      <c r="R423" t="s">
        <v>8315</v>
      </c>
      <c r="S423" s="15">
        <f t="shared" si="26"/>
        <v>42177.491388888884</v>
      </c>
      <c r="T423" s="15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9">
        <f t="shared" si="25"/>
        <v>35.833333333333336</v>
      </c>
      <c r="Q424" s="11" t="s">
        <v>8309</v>
      </c>
      <c r="R424" t="s">
        <v>8315</v>
      </c>
      <c r="S424" s="15">
        <f t="shared" si="26"/>
        <v>41863.260381944441</v>
      </c>
      <c r="T424" s="15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9">
        <f t="shared" si="25"/>
        <v>11.76923076923077</v>
      </c>
      <c r="Q425" s="11" t="s">
        <v>8309</v>
      </c>
      <c r="R425" t="s">
        <v>8315</v>
      </c>
      <c r="S425" s="15">
        <f t="shared" si="26"/>
        <v>41400.92627314815</v>
      </c>
      <c r="T425" s="15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9">
        <f t="shared" si="25"/>
        <v>40.78</v>
      </c>
      <c r="Q426" s="11" t="s">
        <v>8309</v>
      </c>
      <c r="R426" t="s">
        <v>8315</v>
      </c>
      <c r="S426" s="15">
        <f t="shared" si="26"/>
        <v>40934.376145833332</v>
      </c>
      <c r="T426" s="15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9">
        <f t="shared" si="25"/>
        <v>3</v>
      </c>
      <c r="Q427" s="11" t="s">
        <v>8309</v>
      </c>
      <c r="R427" t="s">
        <v>8315</v>
      </c>
      <c r="S427" s="15">
        <f t="shared" si="26"/>
        <v>42275.861157407402</v>
      </c>
      <c r="T427" s="15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9">
        <f t="shared" si="25"/>
        <v>16.625</v>
      </c>
      <c r="Q428" s="11" t="s">
        <v>8309</v>
      </c>
      <c r="R428" t="s">
        <v>8315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9" t="e">
        <f t="shared" si="25"/>
        <v>#DIV/0!</v>
      </c>
      <c r="Q429" s="11" t="s">
        <v>8309</v>
      </c>
      <c r="R429" t="s">
        <v>8315</v>
      </c>
      <c r="S429" s="15">
        <f t="shared" si="26"/>
        <v>42285.909027777772</v>
      </c>
      <c r="T429" s="15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9">
        <f t="shared" si="25"/>
        <v>52</v>
      </c>
      <c r="Q430" s="11" t="s">
        <v>8309</v>
      </c>
      <c r="R430" t="s">
        <v>8315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9" t="e">
        <f t="shared" si="25"/>
        <v>#DIV/0!</v>
      </c>
      <c r="Q431" s="11" t="s">
        <v>8309</v>
      </c>
      <c r="R431" t="s">
        <v>8315</v>
      </c>
      <c r="S431" s="15">
        <f t="shared" si="26"/>
        <v>40070.901412037041</v>
      </c>
      <c r="T431" s="15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9">
        <f t="shared" si="25"/>
        <v>4.8</v>
      </c>
      <c r="Q432" s="11" t="s">
        <v>8309</v>
      </c>
      <c r="R432" t="s">
        <v>8315</v>
      </c>
      <c r="S432" s="15">
        <f t="shared" si="26"/>
        <v>41513.107256944444</v>
      </c>
      <c r="T432" s="15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9">
        <f t="shared" si="25"/>
        <v>51.875</v>
      </c>
      <c r="Q433" s="11" t="s">
        <v>8309</v>
      </c>
      <c r="R433" t="s">
        <v>8315</v>
      </c>
      <c r="S433" s="15">
        <f t="shared" si="26"/>
        <v>42526.871331018512</v>
      </c>
      <c r="T433" s="15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9">
        <f t="shared" si="25"/>
        <v>71.25</v>
      </c>
      <c r="Q434" s="11" t="s">
        <v>8309</v>
      </c>
      <c r="R434" t="s">
        <v>8315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9" t="e">
        <f t="shared" si="25"/>
        <v>#DIV/0!</v>
      </c>
      <c r="Q435" s="11" t="s">
        <v>8309</v>
      </c>
      <c r="R435" t="s">
        <v>8315</v>
      </c>
      <c r="S435" s="15">
        <f t="shared" si="26"/>
        <v>42228.629884259266</v>
      </c>
      <c r="T435" s="15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9">
        <f t="shared" si="25"/>
        <v>62.5</v>
      </c>
      <c r="Q436" s="11" t="s">
        <v>8309</v>
      </c>
      <c r="R436" t="s">
        <v>8315</v>
      </c>
      <c r="S436" s="15">
        <f t="shared" si="26"/>
        <v>41576.834513888891</v>
      </c>
      <c r="T436" s="15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9">
        <f t="shared" si="25"/>
        <v>1</v>
      </c>
      <c r="Q437" s="11" t="s">
        <v>8309</v>
      </c>
      <c r="R437" t="s">
        <v>8315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9" t="e">
        <f t="shared" si="25"/>
        <v>#DIV/0!</v>
      </c>
      <c r="Q438" s="11" t="s">
        <v>8309</v>
      </c>
      <c r="R438" t="s">
        <v>8315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9" t="e">
        <f t="shared" si="25"/>
        <v>#DIV/0!</v>
      </c>
      <c r="Q439" s="11" t="s">
        <v>8309</v>
      </c>
      <c r="R439" t="s">
        <v>8315</v>
      </c>
      <c r="S439" s="15">
        <f t="shared" si="26"/>
        <v>42591.31858796296</v>
      </c>
      <c r="T439" s="15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9">
        <f t="shared" si="25"/>
        <v>170.54545454545453</v>
      </c>
      <c r="Q440" s="11" t="s">
        <v>8309</v>
      </c>
      <c r="R440" t="s">
        <v>8315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9" t="e">
        <f t="shared" si="25"/>
        <v>#DIV/0!</v>
      </c>
      <c r="Q441" s="11" t="s">
        <v>8309</v>
      </c>
      <c r="R441" t="s">
        <v>8315</v>
      </c>
      <c r="S441" s="15">
        <f t="shared" si="26"/>
        <v>41919.761782407404</v>
      </c>
      <c r="T441" s="15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9">
        <f t="shared" si="25"/>
        <v>5</v>
      </c>
      <c r="Q442" s="11" t="s">
        <v>8309</v>
      </c>
      <c r="R442" t="s">
        <v>8315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9" t="e">
        <f t="shared" si="25"/>
        <v>#DIV/0!</v>
      </c>
      <c r="Q443" s="11" t="s">
        <v>8309</v>
      </c>
      <c r="R443" t="s">
        <v>8315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9">
        <f t="shared" si="25"/>
        <v>393.58823529411762</v>
      </c>
      <c r="Q444" s="11" t="s">
        <v>8309</v>
      </c>
      <c r="R444" t="s">
        <v>8315</v>
      </c>
      <c r="S444" s="15">
        <f t="shared" si="26"/>
        <v>42024.888692129629</v>
      </c>
      <c r="T444" s="15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9">
        <f t="shared" si="25"/>
        <v>5</v>
      </c>
      <c r="Q445" s="11" t="s">
        <v>8309</v>
      </c>
      <c r="R445" t="s">
        <v>8315</v>
      </c>
      <c r="S445" s="15">
        <f t="shared" si="26"/>
        <v>41650.015057870369</v>
      </c>
      <c r="T445" s="15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9">
        <f t="shared" si="25"/>
        <v>50</v>
      </c>
      <c r="Q446" s="11" t="s">
        <v>8309</v>
      </c>
      <c r="R446" t="s">
        <v>8315</v>
      </c>
      <c r="S446" s="15">
        <f t="shared" si="26"/>
        <v>40894.906956018516</v>
      </c>
      <c r="T446" s="15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9">
        <f t="shared" si="25"/>
        <v>1</v>
      </c>
      <c r="Q447" s="11" t="s">
        <v>8309</v>
      </c>
      <c r="R447" t="s">
        <v>8315</v>
      </c>
      <c r="S447" s="15">
        <f t="shared" si="26"/>
        <v>42130.335358796292</v>
      </c>
      <c r="T447" s="15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9">
        <f t="shared" si="25"/>
        <v>47.875</v>
      </c>
      <c r="Q448" s="11" t="s">
        <v>8309</v>
      </c>
      <c r="R448" t="s">
        <v>8315</v>
      </c>
      <c r="S448" s="15">
        <f t="shared" si="26"/>
        <v>42037.083564814813</v>
      </c>
      <c r="T448" s="15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9">
        <f t="shared" si="25"/>
        <v>5</v>
      </c>
      <c r="Q449" s="11" t="s">
        <v>8309</v>
      </c>
      <c r="R449" t="s">
        <v>8315</v>
      </c>
      <c r="S449" s="15">
        <f t="shared" si="26"/>
        <v>41331.555127314816</v>
      </c>
      <c r="T449" s="15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28">(E450/D450)*100</f>
        <v>3.2804000000000002</v>
      </c>
      <c r="P450" s="9">
        <f t="shared" ref="P450:P513" si="29">E450/L450</f>
        <v>20.502500000000001</v>
      </c>
      <c r="Q450" s="11" t="s">
        <v>8309</v>
      </c>
      <c r="R450" t="s">
        <v>8315</v>
      </c>
      <c r="S450" s="15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28"/>
        <v>2.25</v>
      </c>
      <c r="P451" s="9">
        <f t="shared" si="29"/>
        <v>9</v>
      </c>
      <c r="Q451" s="11" t="s">
        <v>8309</v>
      </c>
      <c r="R451" t="s">
        <v>8315</v>
      </c>
      <c r="S451" s="15">
        <f t="shared" si="30"/>
        <v>41534.568113425928</v>
      </c>
      <c r="T451" s="15">
        <f t="shared" si="31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9">
        <f t="shared" si="29"/>
        <v>56.571428571428569</v>
      </c>
      <c r="Q452" s="11" t="s">
        <v>8309</v>
      </c>
      <c r="R452" t="s">
        <v>8315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9" t="e">
        <f t="shared" si="29"/>
        <v>#DIV/0!</v>
      </c>
      <c r="Q453" s="11" t="s">
        <v>8309</v>
      </c>
      <c r="R453" t="s">
        <v>8315</v>
      </c>
      <c r="S453" s="15">
        <f t="shared" si="30"/>
        <v>41634.715173611112</v>
      </c>
      <c r="T453" s="15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9">
        <f t="shared" si="29"/>
        <v>40</v>
      </c>
      <c r="Q454" s="11" t="s">
        <v>8309</v>
      </c>
      <c r="R454" t="s">
        <v>8315</v>
      </c>
      <c r="S454" s="15">
        <f t="shared" si="30"/>
        <v>42107.703877314809</v>
      </c>
      <c r="T454" s="15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9">
        <f t="shared" si="29"/>
        <v>13</v>
      </c>
      <c r="Q455" s="11" t="s">
        <v>8309</v>
      </c>
      <c r="R455" t="s">
        <v>8315</v>
      </c>
      <c r="S455" s="15">
        <f t="shared" si="30"/>
        <v>42038.824988425928</v>
      </c>
      <c r="T455" s="15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9">
        <f t="shared" si="29"/>
        <v>16.399999999999999</v>
      </c>
      <c r="Q456" s="11" t="s">
        <v>8309</v>
      </c>
      <c r="R456" t="s">
        <v>8315</v>
      </c>
      <c r="S456" s="15">
        <f t="shared" si="30"/>
        <v>41938.717256944445</v>
      </c>
      <c r="T456" s="15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9">
        <f t="shared" si="29"/>
        <v>22.5</v>
      </c>
      <c r="Q457" s="11" t="s">
        <v>8309</v>
      </c>
      <c r="R457" t="s">
        <v>8315</v>
      </c>
      <c r="S457" s="15">
        <f t="shared" si="30"/>
        <v>40971.002569444441</v>
      </c>
      <c r="T457" s="15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9">
        <f t="shared" si="29"/>
        <v>20.333333333333332</v>
      </c>
      <c r="Q458" s="11" t="s">
        <v>8309</v>
      </c>
      <c r="R458" t="s">
        <v>8315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9" t="e">
        <f t="shared" si="29"/>
        <v>#DIV/0!</v>
      </c>
      <c r="Q459" s="11" t="s">
        <v>8309</v>
      </c>
      <c r="R459" t="s">
        <v>8315</v>
      </c>
      <c r="S459" s="15">
        <f t="shared" si="30"/>
        <v>41837.767500000002</v>
      </c>
      <c r="T459" s="15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9">
        <f t="shared" si="29"/>
        <v>16.755102040816325</v>
      </c>
      <c r="Q460" s="11" t="s">
        <v>8309</v>
      </c>
      <c r="R460" t="s">
        <v>8315</v>
      </c>
      <c r="S460" s="15">
        <f t="shared" si="30"/>
        <v>41378.69976851852</v>
      </c>
      <c r="T460" s="15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9">
        <f t="shared" si="29"/>
        <v>25</v>
      </c>
      <c r="Q461" s="11" t="s">
        <v>8309</v>
      </c>
      <c r="R461" t="s">
        <v>8315</v>
      </c>
      <c r="S461" s="15">
        <f t="shared" si="30"/>
        <v>40800.6403587963</v>
      </c>
      <c r="T461" s="15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9">
        <f t="shared" si="29"/>
        <v>12.5</v>
      </c>
      <c r="Q462" s="11" t="s">
        <v>8309</v>
      </c>
      <c r="R462" t="s">
        <v>8315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9" t="e">
        <f t="shared" si="29"/>
        <v>#DIV/0!</v>
      </c>
      <c r="Q463" s="11" t="s">
        <v>8309</v>
      </c>
      <c r="R463" t="s">
        <v>8315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9" t="e">
        <f t="shared" si="29"/>
        <v>#DIV/0!</v>
      </c>
      <c r="Q464" s="11" t="s">
        <v>8309</v>
      </c>
      <c r="R464" t="s">
        <v>8315</v>
      </c>
      <c r="S464" s="15">
        <f t="shared" si="30"/>
        <v>40705.126631944448</v>
      </c>
      <c r="T464" s="15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9">
        <f t="shared" si="29"/>
        <v>113.63636363636364</v>
      </c>
      <c r="Q465" s="11" t="s">
        <v>8309</v>
      </c>
      <c r="R465" t="s">
        <v>8315</v>
      </c>
      <c r="S465" s="15">
        <f t="shared" si="30"/>
        <v>40750.710104166668</v>
      </c>
      <c r="T465" s="15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9">
        <f t="shared" si="29"/>
        <v>1</v>
      </c>
      <c r="Q466" s="11" t="s">
        <v>8309</v>
      </c>
      <c r="R466" t="s">
        <v>8315</v>
      </c>
      <c r="S466" s="15">
        <f t="shared" si="30"/>
        <v>42488.848784722228</v>
      </c>
      <c r="T466" s="15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9">
        <f t="shared" si="29"/>
        <v>17.25</v>
      </c>
      <c r="Q467" s="11" t="s">
        <v>8309</v>
      </c>
      <c r="R467" t="s">
        <v>8315</v>
      </c>
      <c r="S467" s="15">
        <f t="shared" si="30"/>
        <v>41801.120069444441</v>
      </c>
      <c r="T467" s="15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9">
        <f t="shared" si="29"/>
        <v>15.2</v>
      </c>
      <c r="Q468" s="11" t="s">
        <v>8309</v>
      </c>
      <c r="R468" t="s">
        <v>8315</v>
      </c>
      <c r="S468" s="15">
        <f t="shared" si="30"/>
        <v>41129.942870370374</v>
      </c>
      <c r="T468" s="15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9">
        <f t="shared" si="29"/>
        <v>110.64102564102564</v>
      </c>
      <c r="Q469" s="11" t="s">
        <v>8309</v>
      </c>
      <c r="R469" t="s">
        <v>8315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9" t="e">
        <f t="shared" si="29"/>
        <v>#DIV/0!</v>
      </c>
      <c r="Q470" s="11" t="s">
        <v>8309</v>
      </c>
      <c r="R470" t="s">
        <v>8315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9" t="e">
        <f t="shared" si="29"/>
        <v>#DIV/0!</v>
      </c>
      <c r="Q471" s="11" t="s">
        <v>8309</v>
      </c>
      <c r="R471" t="s">
        <v>8315</v>
      </c>
      <c r="S471" s="15">
        <f t="shared" si="30"/>
        <v>41827.989861111113</v>
      </c>
      <c r="T471" s="15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9">
        <f t="shared" si="29"/>
        <v>25.5</v>
      </c>
      <c r="Q472" s="11" t="s">
        <v>8309</v>
      </c>
      <c r="R472" t="s">
        <v>8315</v>
      </c>
      <c r="S472" s="15">
        <f t="shared" si="30"/>
        <v>41605.167696759258</v>
      </c>
      <c r="T472" s="15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9">
        <f t="shared" si="29"/>
        <v>38.476470588235294</v>
      </c>
      <c r="Q473" s="11" t="s">
        <v>8309</v>
      </c>
      <c r="R473" t="s">
        <v>8315</v>
      </c>
      <c r="S473" s="15">
        <f t="shared" si="30"/>
        <v>41703.721979166665</v>
      </c>
      <c r="T473" s="15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9">
        <f t="shared" si="29"/>
        <v>28.2</v>
      </c>
      <c r="Q474" s="11" t="s">
        <v>8309</v>
      </c>
      <c r="R474" t="s">
        <v>8315</v>
      </c>
      <c r="S474" s="15">
        <f t="shared" si="30"/>
        <v>41844.922662037039</v>
      </c>
      <c r="T474" s="15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9">
        <f t="shared" si="29"/>
        <v>61.5</v>
      </c>
      <c r="Q475" s="11" t="s">
        <v>8309</v>
      </c>
      <c r="R475" t="s">
        <v>8315</v>
      </c>
      <c r="S475" s="15">
        <f t="shared" si="30"/>
        <v>41869.698136574072</v>
      </c>
      <c r="T475" s="15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9">
        <f t="shared" si="29"/>
        <v>1</v>
      </c>
      <c r="Q476" s="11" t="s">
        <v>8309</v>
      </c>
      <c r="R476" t="s">
        <v>8315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9" t="e">
        <f t="shared" si="29"/>
        <v>#DIV/0!</v>
      </c>
      <c r="Q477" s="11" t="s">
        <v>8309</v>
      </c>
      <c r="R477" t="s">
        <v>8315</v>
      </c>
      <c r="S477" s="15">
        <f t="shared" si="30"/>
        <v>42100.086145833338</v>
      </c>
      <c r="T477" s="15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9">
        <f t="shared" si="29"/>
        <v>39.569274193548388</v>
      </c>
      <c r="Q478" s="11" t="s">
        <v>8309</v>
      </c>
      <c r="R478" t="s">
        <v>8315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9" t="e">
        <f t="shared" si="29"/>
        <v>#DIV/0!</v>
      </c>
      <c r="Q479" s="11" t="s">
        <v>8309</v>
      </c>
      <c r="R479" t="s">
        <v>8315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9" t="e">
        <f t="shared" si="29"/>
        <v>#DIV/0!</v>
      </c>
      <c r="Q480" s="11" t="s">
        <v>8309</v>
      </c>
      <c r="R480" t="s">
        <v>8315</v>
      </c>
      <c r="S480" s="15">
        <f t="shared" si="30"/>
        <v>42065.910983796297</v>
      </c>
      <c r="T480" s="15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9">
        <f t="shared" si="29"/>
        <v>88.8</v>
      </c>
      <c r="Q481" s="11" t="s">
        <v>8309</v>
      </c>
      <c r="R481" t="s">
        <v>8315</v>
      </c>
      <c r="S481" s="15">
        <f t="shared" si="30"/>
        <v>41904.407812500001</v>
      </c>
      <c r="T481" s="15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9">
        <f t="shared" si="29"/>
        <v>55.457142857142856</v>
      </c>
      <c r="Q482" s="11" t="s">
        <v>8309</v>
      </c>
      <c r="R482" t="s">
        <v>8315</v>
      </c>
      <c r="S482" s="15">
        <f t="shared" si="30"/>
        <v>41465.500173611108</v>
      </c>
      <c r="T482" s="15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9">
        <f t="shared" si="29"/>
        <v>87.142857142857139</v>
      </c>
      <c r="Q483" s="11" t="s">
        <v>8309</v>
      </c>
      <c r="R483" t="s">
        <v>8315</v>
      </c>
      <c r="S483" s="15">
        <f t="shared" si="30"/>
        <v>41162.672326388885</v>
      </c>
      <c r="T483" s="15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9">
        <f t="shared" si="29"/>
        <v>10</v>
      </c>
      <c r="Q484" s="11" t="s">
        <v>8309</v>
      </c>
      <c r="R484" t="s">
        <v>8315</v>
      </c>
      <c r="S484" s="15">
        <f t="shared" si="30"/>
        <v>42447.896875000006</v>
      </c>
      <c r="T484" s="15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9">
        <f t="shared" si="29"/>
        <v>51.224489795918366</v>
      </c>
      <c r="Q485" s="11" t="s">
        <v>8309</v>
      </c>
      <c r="R485" t="s">
        <v>8315</v>
      </c>
      <c r="S485" s="15">
        <f t="shared" si="30"/>
        <v>41243.197592592594</v>
      </c>
      <c r="T485" s="15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9">
        <f t="shared" si="29"/>
        <v>13.545454545454545</v>
      </c>
      <c r="Q486" s="11" t="s">
        <v>8309</v>
      </c>
      <c r="R486" t="s">
        <v>8315</v>
      </c>
      <c r="S486" s="15">
        <f t="shared" si="30"/>
        <v>42272.93949074074</v>
      </c>
      <c r="T486" s="15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9">
        <f t="shared" si="29"/>
        <v>66.520080000000007</v>
      </c>
      <c r="Q487" s="11" t="s">
        <v>8309</v>
      </c>
      <c r="R487" t="s">
        <v>8315</v>
      </c>
      <c r="S487" s="15">
        <f t="shared" si="30"/>
        <v>41381.50577546296</v>
      </c>
      <c r="T487" s="15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9">
        <f t="shared" si="29"/>
        <v>50</v>
      </c>
      <c r="Q488" s="11" t="s">
        <v>8309</v>
      </c>
      <c r="R488" t="s">
        <v>8315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9" t="e">
        <f t="shared" si="29"/>
        <v>#DIV/0!</v>
      </c>
      <c r="Q489" s="11" t="s">
        <v>8309</v>
      </c>
      <c r="R489" t="s">
        <v>8315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9" t="e">
        <f t="shared" si="29"/>
        <v>#DIV/0!</v>
      </c>
      <c r="Q490" s="11" t="s">
        <v>8309</v>
      </c>
      <c r="R490" t="s">
        <v>8315</v>
      </c>
      <c r="S490" s="15">
        <f t="shared" si="30"/>
        <v>42714.054398148146</v>
      </c>
      <c r="T490" s="15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9">
        <f t="shared" si="29"/>
        <v>71.666666666666671</v>
      </c>
      <c r="Q491" s="11" t="s">
        <v>8309</v>
      </c>
      <c r="R491" t="s">
        <v>8315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9" t="e">
        <f t="shared" si="29"/>
        <v>#DIV/0!</v>
      </c>
      <c r="Q492" s="11" t="s">
        <v>8309</v>
      </c>
      <c r="R492" t="s">
        <v>8315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9" t="e">
        <f t="shared" si="29"/>
        <v>#DIV/0!</v>
      </c>
      <c r="Q493" s="11" t="s">
        <v>8309</v>
      </c>
      <c r="R493" t="s">
        <v>8315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9" t="e">
        <f t="shared" si="29"/>
        <v>#DIV/0!</v>
      </c>
      <c r="Q494" s="11" t="s">
        <v>8309</v>
      </c>
      <c r="R494" t="s">
        <v>8315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9" t="e">
        <f t="shared" si="29"/>
        <v>#DIV/0!</v>
      </c>
      <c r="Q495" s="11" t="s">
        <v>8309</v>
      </c>
      <c r="R495" t="s">
        <v>8315</v>
      </c>
      <c r="S495" s="15">
        <f t="shared" si="30"/>
        <v>42114.726134259254</v>
      </c>
      <c r="T495" s="15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9">
        <f t="shared" si="29"/>
        <v>10.333333333333334</v>
      </c>
      <c r="Q496" s="11" t="s">
        <v>8309</v>
      </c>
      <c r="R496" t="s">
        <v>8315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9" t="e">
        <f t="shared" si="29"/>
        <v>#DIV/0!</v>
      </c>
      <c r="Q497" s="11" t="s">
        <v>8309</v>
      </c>
      <c r="R497" t="s">
        <v>8315</v>
      </c>
      <c r="S497" s="15">
        <f t="shared" si="30"/>
        <v>42171.827604166669</v>
      </c>
      <c r="T497" s="15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9">
        <f t="shared" si="29"/>
        <v>1</v>
      </c>
      <c r="Q498" s="11" t="s">
        <v>8309</v>
      </c>
      <c r="R498" t="s">
        <v>8315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9">
        <f t="shared" si="29"/>
        <v>10</v>
      </c>
      <c r="Q499" s="11" t="s">
        <v>8309</v>
      </c>
      <c r="R499" t="s">
        <v>8315</v>
      </c>
      <c r="S499" s="15">
        <f t="shared" si="30"/>
        <v>41945.037789351853</v>
      </c>
      <c r="T499" s="15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9">
        <f t="shared" si="29"/>
        <v>136.09090909090909</v>
      </c>
      <c r="Q500" s="11" t="s">
        <v>8309</v>
      </c>
      <c r="R500" t="s">
        <v>8315</v>
      </c>
      <c r="S500" s="15">
        <f t="shared" si="30"/>
        <v>40858.762141203704</v>
      </c>
      <c r="T500" s="15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9">
        <f t="shared" si="29"/>
        <v>73.461538461538467</v>
      </c>
      <c r="Q501" s="11" t="s">
        <v>8309</v>
      </c>
      <c r="R501" t="s">
        <v>8315</v>
      </c>
      <c r="S501" s="15">
        <f t="shared" si="30"/>
        <v>40043.895462962959</v>
      </c>
      <c r="T501" s="15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9">
        <f t="shared" si="29"/>
        <v>53.75</v>
      </c>
      <c r="Q502" s="11" t="s">
        <v>8309</v>
      </c>
      <c r="R502" t="s">
        <v>8315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9" t="e">
        <f t="shared" si="29"/>
        <v>#DIV/0!</v>
      </c>
      <c r="Q503" s="11" t="s">
        <v>8309</v>
      </c>
      <c r="R503" t="s">
        <v>8315</v>
      </c>
      <c r="S503" s="15">
        <f t="shared" si="30"/>
        <v>40703.234386574077</v>
      </c>
      <c r="T503" s="15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9">
        <f t="shared" si="29"/>
        <v>57.5</v>
      </c>
      <c r="Q504" s="11" t="s">
        <v>8309</v>
      </c>
      <c r="R504" t="s">
        <v>8315</v>
      </c>
      <c r="S504" s="15">
        <f t="shared" si="30"/>
        <v>40956.553530092591</v>
      </c>
      <c r="T504" s="15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9">
        <f t="shared" si="29"/>
        <v>12.666666666666666</v>
      </c>
      <c r="Q505" s="11" t="s">
        <v>8309</v>
      </c>
      <c r="R505" t="s">
        <v>8315</v>
      </c>
      <c r="S505" s="15">
        <f t="shared" si="30"/>
        <v>41991.526655092588</v>
      </c>
      <c r="T505" s="15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9">
        <f t="shared" si="29"/>
        <v>67</v>
      </c>
      <c r="Q506" s="11" t="s">
        <v>8309</v>
      </c>
      <c r="R506" t="s">
        <v>8315</v>
      </c>
      <c r="S506" s="15">
        <f t="shared" si="30"/>
        <v>40949.98364583333</v>
      </c>
      <c r="T506" s="15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9">
        <f t="shared" si="29"/>
        <v>3.7142857142857144</v>
      </c>
      <c r="Q507" s="11" t="s">
        <v>8309</v>
      </c>
      <c r="R507" t="s">
        <v>8315</v>
      </c>
      <c r="S507" s="15">
        <f t="shared" si="30"/>
        <v>42318.098217592589</v>
      </c>
      <c r="T507" s="15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9">
        <f t="shared" si="29"/>
        <v>250</v>
      </c>
      <c r="Q508" s="11" t="s">
        <v>8309</v>
      </c>
      <c r="R508" t="s">
        <v>8315</v>
      </c>
      <c r="S508" s="15">
        <f t="shared" si="30"/>
        <v>41466.552314814813</v>
      </c>
      <c r="T508" s="15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9">
        <f t="shared" si="29"/>
        <v>64</v>
      </c>
      <c r="Q509" s="11" t="s">
        <v>8309</v>
      </c>
      <c r="R509" t="s">
        <v>8315</v>
      </c>
      <c r="S509" s="15">
        <f t="shared" si="30"/>
        <v>41156.958993055552</v>
      </c>
      <c r="T509" s="15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9">
        <f t="shared" si="29"/>
        <v>133.33333333333334</v>
      </c>
      <c r="Q510" s="11" t="s">
        <v>8309</v>
      </c>
      <c r="R510" t="s">
        <v>8315</v>
      </c>
      <c r="S510" s="15">
        <f t="shared" si="30"/>
        <v>40995.024317129632</v>
      </c>
      <c r="T510" s="15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9">
        <f t="shared" si="29"/>
        <v>10</v>
      </c>
      <c r="Q511" s="11" t="s">
        <v>8309</v>
      </c>
      <c r="R511" t="s">
        <v>8315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9" t="e">
        <f t="shared" si="29"/>
        <v>#DIV/0!</v>
      </c>
      <c r="Q512" s="11" t="s">
        <v>8309</v>
      </c>
      <c r="R512" t="s">
        <v>8315</v>
      </c>
      <c r="S512" s="15">
        <f t="shared" si="30"/>
        <v>42400.176377314812</v>
      </c>
      <c r="T512" s="15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9">
        <f t="shared" si="29"/>
        <v>30</v>
      </c>
      <c r="Q513" s="11" t="s">
        <v>8309</v>
      </c>
      <c r="R513" t="s">
        <v>8315</v>
      </c>
      <c r="S513" s="15">
        <f t="shared" si="30"/>
        <v>41340.303032407406</v>
      </c>
      <c r="T513" s="15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32">(E514/D514)*100</f>
        <v>0.13749999999999998</v>
      </c>
      <c r="P514" s="9">
        <f t="shared" ref="P514:P577" si="33">E514/L514</f>
        <v>5.5</v>
      </c>
      <c r="Q514" s="11" t="s">
        <v>8309</v>
      </c>
      <c r="R514" t="s">
        <v>8315</v>
      </c>
      <c r="S514" s="15">
        <f t="shared" ref="S514:S577" si="34">(((J514/60)/60)/24)+DATE(1970,1,1)</f>
        <v>42649.742210648154</v>
      </c>
      <c r="T514" s="15">
        <f t="shared" ref="T514:T577" si="35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32"/>
        <v>13.923999999999999</v>
      </c>
      <c r="P515" s="9">
        <f t="shared" si="33"/>
        <v>102.38235294117646</v>
      </c>
      <c r="Q515" s="11" t="s">
        <v>8309</v>
      </c>
      <c r="R515" t="s">
        <v>8315</v>
      </c>
      <c r="S515" s="15">
        <f t="shared" si="34"/>
        <v>42552.653993055559</v>
      </c>
      <c r="T515" s="15">
        <f t="shared" si="35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9">
        <f t="shared" si="33"/>
        <v>16.666666666666668</v>
      </c>
      <c r="Q516" s="11" t="s">
        <v>8309</v>
      </c>
      <c r="R516" t="s">
        <v>8315</v>
      </c>
      <c r="S516" s="15">
        <f t="shared" si="34"/>
        <v>41830.613969907405</v>
      </c>
      <c r="T516" s="15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9">
        <f t="shared" si="33"/>
        <v>725.02941176470586</v>
      </c>
      <c r="Q517" s="11" t="s">
        <v>8309</v>
      </c>
      <c r="R517" t="s">
        <v>8315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9" t="e">
        <f t="shared" si="33"/>
        <v>#DIV/0!</v>
      </c>
      <c r="Q518" s="11" t="s">
        <v>8309</v>
      </c>
      <c r="R518" t="s">
        <v>8315</v>
      </c>
      <c r="S518" s="15">
        <f t="shared" si="34"/>
        <v>42091.778703703705</v>
      </c>
      <c r="T518" s="15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9">
        <f t="shared" si="33"/>
        <v>68.333333333333329</v>
      </c>
      <c r="Q519" s="11" t="s">
        <v>8309</v>
      </c>
      <c r="R519" t="s">
        <v>8315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9" t="e">
        <f t="shared" si="33"/>
        <v>#DIV/0!</v>
      </c>
      <c r="Q520" s="11" t="s">
        <v>8309</v>
      </c>
      <c r="R520" t="s">
        <v>8315</v>
      </c>
      <c r="S520" s="15">
        <f t="shared" si="34"/>
        <v>42223.616018518514</v>
      </c>
      <c r="T520" s="15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9">
        <f t="shared" si="33"/>
        <v>39.228571428571428</v>
      </c>
      <c r="Q521" s="11" t="s">
        <v>8309</v>
      </c>
      <c r="R521" t="s">
        <v>8315</v>
      </c>
      <c r="S521" s="15">
        <f t="shared" si="34"/>
        <v>41218.391446759262</v>
      </c>
      <c r="T521" s="15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9">
        <f t="shared" si="33"/>
        <v>150.14705882352942</v>
      </c>
      <c r="Q522" s="11" t="s">
        <v>8316</v>
      </c>
      <c r="R522" t="s">
        <v>8317</v>
      </c>
      <c r="S522" s="15">
        <f t="shared" si="34"/>
        <v>42318.702094907407</v>
      </c>
      <c r="T522" s="15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9">
        <f t="shared" si="33"/>
        <v>93.428571428571431</v>
      </c>
      <c r="Q523" s="11" t="s">
        <v>8316</v>
      </c>
      <c r="R523" t="s">
        <v>8317</v>
      </c>
      <c r="S523" s="15">
        <f t="shared" si="34"/>
        <v>42646.092812499999</v>
      </c>
      <c r="T523" s="15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9">
        <f t="shared" si="33"/>
        <v>110.96774193548387</v>
      </c>
      <c r="Q524" s="11" t="s">
        <v>8316</v>
      </c>
      <c r="R524" t="s">
        <v>8317</v>
      </c>
      <c r="S524" s="15">
        <f t="shared" si="34"/>
        <v>42430.040798611109</v>
      </c>
      <c r="T524" s="15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9">
        <f t="shared" si="33"/>
        <v>71.785714285714292</v>
      </c>
      <c r="Q525" s="11" t="s">
        <v>8316</v>
      </c>
      <c r="R525" t="s">
        <v>8317</v>
      </c>
      <c r="S525" s="15">
        <f t="shared" si="34"/>
        <v>42238.13282407407</v>
      </c>
      <c r="T525" s="15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9">
        <f t="shared" si="33"/>
        <v>29.258076923076924</v>
      </c>
      <c r="Q526" s="11" t="s">
        <v>8316</v>
      </c>
      <c r="R526" t="s">
        <v>8317</v>
      </c>
      <c r="S526" s="15">
        <f t="shared" si="34"/>
        <v>42492.717233796298</v>
      </c>
      <c r="T526" s="15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9">
        <f t="shared" si="33"/>
        <v>1000</v>
      </c>
      <c r="Q527" s="11" t="s">
        <v>8316</v>
      </c>
      <c r="R527" t="s">
        <v>8317</v>
      </c>
      <c r="S527" s="15">
        <f t="shared" si="34"/>
        <v>41850.400937500002</v>
      </c>
      <c r="T527" s="15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9">
        <f t="shared" si="33"/>
        <v>74.347826086956516</v>
      </c>
      <c r="Q528" s="11" t="s">
        <v>8316</v>
      </c>
      <c r="R528" t="s">
        <v>8317</v>
      </c>
      <c r="S528" s="15">
        <f t="shared" si="34"/>
        <v>42192.591944444444</v>
      </c>
      <c r="T528" s="15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9">
        <f t="shared" si="33"/>
        <v>63.829113924050631</v>
      </c>
      <c r="Q529" s="11" t="s">
        <v>8316</v>
      </c>
      <c r="R529" t="s">
        <v>8317</v>
      </c>
      <c r="S529" s="15">
        <f t="shared" si="34"/>
        <v>42753.205625000002</v>
      </c>
      <c r="T529" s="15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9">
        <f t="shared" si="33"/>
        <v>44.333333333333336</v>
      </c>
      <c r="Q530" s="11" t="s">
        <v>8316</v>
      </c>
      <c r="R530" t="s">
        <v>8317</v>
      </c>
      <c r="S530" s="15">
        <f t="shared" si="34"/>
        <v>42155.920219907406</v>
      </c>
      <c r="T530" s="15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9">
        <f t="shared" si="33"/>
        <v>86.944444444444443</v>
      </c>
      <c r="Q531" s="11" t="s">
        <v>8316</v>
      </c>
      <c r="R531" t="s">
        <v>8317</v>
      </c>
      <c r="S531" s="15">
        <f t="shared" si="34"/>
        <v>42725.031180555554</v>
      </c>
      <c r="T531" s="15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9">
        <f t="shared" si="33"/>
        <v>126.55172413793103</v>
      </c>
      <c r="Q532" s="11" t="s">
        <v>8316</v>
      </c>
      <c r="R532" t="s">
        <v>8317</v>
      </c>
      <c r="S532" s="15">
        <f t="shared" si="34"/>
        <v>42157.591064814813</v>
      </c>
      <c r="T532" s="15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9">
        <f t="shared" si="33"/>
        <v>129.03225806451613</v>
      </c>
      <c r="Q533" s="11" t="s">
        <v>8316</v>
      </c>
      <c r="R533" t="s">
        <v>8317</v>
      </c>
      <c r="S533" s="15">
        <f t="shared" si="34"/>
        <v>42676.065150462964</v>
      </c>
      <c r="T533" s="15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9">
        <f t="shared" si="33"/>
        <v>71.242774566473983</v>
      </c>
      <c r="Q534" s="11" t="s">
        <v>8316</v>
      </c>
      <c r="R534" t="s">
        <v>8317</v>
      </c>
      <c r="S534" s="15">
        <f t="shared" si="34"/>
        <v>42473.007037037038</v>
      </c>
      <c r="T534" s="15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9">
        <f t="shared" si="33"/>
        <v>117.88235294117646</v>
      </c>
      <c r="Q535" s="11" t="s">
        <v>8316</v>
      </c>
      <c r="R535" t="s">
        <v>8317</v>
      </c>
      <c r="S535" s="15">
        <f t="shared" si="34"/>
        <v>42482.43478009259</v>
      </c>
      <c r="T535" s="15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9">
        <f t="shared" si="33"/>
        <v>327.08333333333331</v>
      </c>
      <c r="Q536" s="11" t="s">
        <v>8316</v>
      </c>
      <c r="R536" t="s">
        <v>8317</v>
      </c>
      <c r="S536" s="15">
        <f t="shared" si="34"/>
        <v>42270.810995370368</v>
      </c>
      <c r="T536" s="15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9">
        <f t="shared" si="33"/>
        <v>34.745762711864408</v>
      </c>
      <c r="Q537" s="11" t="s">
        <v>8316</v>
      </c>
      <c r="R537" t="s">
        <v>8317</v>
      </c>
      <c r="S537" s="15">
        <f t="shared" si="34"/>
        <v>42711.545196759253</v>
      </c>
      <c r="T537" s="15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9">
        <f t="shared" si="33"/>
        <v>100.06410256410257</v>
      </c>
      <c r="Q538" s="11" t="s">
        <v>8316</v>
      </c>
      <c r="R538" t="s">
        <v>8317</v>
      </c>
      <c r="S538" s="15">
        <f t="shared" si="34"/>
        <v>42179.344988425932</v>
      </c>
      <c r="T538" s="15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9">
        <f t="shared" si="33"/>
        <v>40.847457627118644</v>
      </c>
      <c r="Q539" s="11" t="s">
        <v>8316</v>
      </c>
      <c r="R539" t="s">
        <v>8317</v>
      </c>
      <c r="S539" s="15">
        <f t="shared" si="34"/>
        <v>42282.768414351856</v>
      </c>
      <c r="T539" s="15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9">
        <f t="shared" si="33"/>
        <v>252.01666666666668</v>
      </c>
      <c r="Q540" s="11" t="s">
        <v>8316</v>
      </c>
      <c r="R540" t="s">
        <v>8317</v>
      </c>
      <c r="S540" s="15">
        <f t="shared" si="34"/>
        <v>42473.794710648144</v>
      </c>
      <c r="T540" s="15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9">
        <f t="shared" si="33"/>
        <v>25.161000000000001</v>
      </c>
      <c r="Q541" s="11" t="s">
        <v>8316</v>
      </c>
      <c r="R541" t="s">
        <v>8317</v>
      </c>
      <c r="S541" s="15">
        <f t="shared" si="34"/>
        <v>42535.049849537041</v>
      </c>
      <c r="T541" s="15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9">
        <f t="shared" si="33"/>
        <v>1</v>
      </c>
      <c r="Q542" s="11" t="s">
        <v>8318</v>
      </c>
      <c r="R542" t="s">
        <v>8319</v>
      </c>
      <c r="S542" s="15">
        <f t="shared" si="34"/>
        <v>42009.817199074074</v>
      </c>
      <c r="T542" s="15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9">
        <f t="shared" si="33"/>
        <v>25</v>
      </c>
      <c r="Q543" s="11" t="s">
        <v>8318</v>
      </c>
      <c r="R543" t="s">
        <v>8319</v>
      </c>
      <c r="S543" s="15">
        <f t="shared" si="34"/>
        <v>42276.046689814815</v>
      </c>
      <c r="T543" s="15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9">
        <f t="shared" si="33"/>
        <v>1</v>
      </c>
      <c r="Q544" s="11" t="s">
        <v>8318</v>
      </c>
      <c r="R544" t="s">
        <v>8319</v>
      </c>
      <c r="S544" s="15">
        <f t="shared" si="34"/>
        <v>42433.737453703703</v>
      </c>
      <c r="T544" s="15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9">
        <f t="shared" si="33"/>
        <v>35</v>
      </c>
      <c r="Q545" s="11" t="s">
        <v>8318</v>
      </c>
      <c r="R545" t="s">
        <v>8319</v>
      </c>
      <c r="S545" s="15">
        <f t="shared" si="34"/>
        <v>41914.092152777775</v>
      </c>
      <c r="T545" s="15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9">
        <f t="shared" si="33"/>
        <v>3</v>
      </c>
      <c r="Q546" s="11" t="s">
        <v>8318</v>
      </c>
      <c r="R546" t="s">
        <v>8319</v>
      </c>
      <c r="S546" s="15">
        <f t="shared" si="34"/>
        <v>42525.656944444447</v>
      </c>
      <c r="T546" s="15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9">
        <f t="shared" si="33"/>
        <v>402.70588235294116</v>
      </c>
      <c r="Q547" s="11" t="s">
        <v>8318</v>
      </c>
      <c r="R547" t="s">
        <v>8319</v>
      </c>
      <c r="S547" s="15">
        <f t="shared" si="34"/>
        <v>42283.592465277776</v>
      </c>
      <c r="T547" s="15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9">
        <f t="shared" si="33"/>
        <v>26</v>
      </c>
      <c r="Q548" s="11" t="s">
        <v>8318</v>
      </c>
      <c r="R548" t="s">
        <v>8319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9" t="e">
        <f t="shared" si="33"/>
        <v>#DIV/0!</v>
      </c>
      <c r="Q549" s="11" t="s">
        <v>8318</v>
      </c>
      <c r="R549" t="s">
        <v>8319</v>
      </c>
      <c r="S549" s="15">
        <f t="shared" si="34"/>
        <v>42380.696342592593</v>
      </c>
      <c r="T549" s="15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9">
        <f t="shared" si="33"/>
        <v>9</v>
      </c>
      <c r="Q550" s="11" t="s">
        <v>8318</v>
      </c>
      <c r="R550" t="s">
        <v>8319</v>
      </c>
      <c r="S550" s="15">
        <f t="shared" si="34"/>
        <v>42276.903333333335</v>
      </c>
      <c r="T550" s="15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9">
        <f t="shared" si="33"/>
        <v>8.5</v>
      </c>
      <c r="Q551" s="11" t="s">
        <v>8318</v>
      </c>
      <c r="R551" t="s">
        <v>8319</v>
      </c>
      <c r="S551" s="15">
        <f t="shared" si="34"/>
        <v>42163.636828703704</v>
      </c>
      <c r="T551" s="15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9">
        <f t="shared" si="33"/>
        <v>8.75</v>
      </c>
      <c r="Q552" s="11" t="s">
        <v>8318</v>
      </c>
      <c r="R552" t="s">
        <v>8319</v>
      </c>
      <c r="S552" s="15">
        <f t="shared" si="34"/>
        <v>42753.678761574076</v>
      </c>
      <c r="T552" s="15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9">
        <f t="shared" si="33"/>
        <v>135.03571428571428</v>
      </c>
      <c r="Q553" s="11" t="s">
        <v>8318</v>
      </c>
      <c r="R553" t="s">
        <v>8319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9" t="e">
        <f t="shared" si="33"/>
        <v>#DIV/0!</v>
      </c>
      <c r="Q554" s="11" t="s">
        <v>8318</v>
      </c>
      <c r="R554" t="s">
        <v>8319</v>
      </c>
      <c r="S554" s="15">
        <f t="shared" si="34"/>
        <v>42318.616851851853</v>
      </c>
      <c r="T554" s="15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9">
        <f t="shared" si="33"/>
        <v>20.5</v>
      </c>
      <c r="Q555" s="11" t="s">
        <v>8318</v>
      </c>
      <c r="R555" t="s">
        <v>8319</v>
      </c>
      <c r="S555" s="15">
        <f t="shared" si="34"/>
        <v>41927.71980324074</v>
      </c>
      <c r="T555" s="15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9">
        <f t="shared" si="33"/>
        <v>64.36363636363636</v>
      </c>
      <c r="Q556" s="11" t="s">
        <v>8318</v>
      </c>
      <c r="R556" t="s">
        <v>8319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9" t="e">
        <f t="shared" si="33"/>
        <v>#DIV/0!</v>
      </c>
      <c r="Q557" s="11" t="s">
        <v>8318</v>
      </c>
      <c r="R557" t="s">
        <v>8319</v>
      </c>
      <c r="S557" s="15">
        <f t="shared" si="34"/>
        <v>42503.353506944448</v>
      </c>
      <c r="T557" s="15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9">
        <f t="shared" si="33"/>
        <v>200</v>
      </c>
      <c r="Q558" s="11" t="s">
        <v>8318</v>
      </c>
      <c r="R558" t="s">
        <v>8319</v>
      </c>
      <c r="S558" s="15">
        <f t="shared" si="34"/>
        <v>42345.860150462962</v>
      </c>
      <c r="T558" s="15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9">
        <f t="shared" si="33"/>
        <v>68.3</v>
      </c>
      <c r="Q559" s="11" t="s">
        <v>8318</v>
      </c>
      <c r="R559" t="s">
        <v>8319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9" t="e">
        <f t="shared" si="33"/>
        <v>#DIV/0!</v>
      </c>
      <c r="Q560" s="11" t="s">
        <v>8318</v>
      </c>
      <c r="R560" t="s">
        <v>8319</v>
      </c>
      <c r="S560" s="15">
        <f t="shared" si="34"/>
        <v>42057.883159722223</v>
      </c>
      <c r="T560" s="15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9">
        <f t="shared" si="33"/>
        <v>50</v>
      </c>
      <c r="Q561" s="11" t="s">
        <v>8318</v>
      </c>
      <c r="R561" t="s">
        <v>8319</v>
      </c>
      <c r="S561" s="15">
        <f t="shared" si="34"/>
        <v>42321.283101851848</v>
      </c>
      <c r="T561" s="15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9">
        <f t="shared" si="33"/>
        <v>4</v>
      </c>
      <c r="Q562" s="11" t="s">
        <v>8318</v>
      </c>
      <c r="R562" t="s">
        <v>8319</v>
      </c>
      <c r="S562" s="15">
        <f t="shared" si="34"/>
        <v>41960.771354166667</v>
      </c>
      <c r="T562" s="15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9">
        <f t="shared" si="33"/>
        <v>27.5</v>
      </c>
      <c r="Q563" s="11" t="s">
        <v>8318</v>
      </c>
      <c r="R563" t="s">
        <v>8319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9" t="e">
        <f t="shared" si="33"/>
        <v>#DIV/0!</v>
      </c>
      <c r="Q564" s="11" t="s">
        <v>8318</v>
      </c>
      <c r="R564" t="s">
        <v>8319</v>
      </c>
      <c r="S564" s="15">
        <f t="shared" si="34"/>
        <v>42692.389062500006</v>
      </c>
      <c r="T564" s="15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9">
        <f t="shared" si="33"/>
        <v>34</v>
      </c>
      <c r="Q565" s="11" t="s">
        <v>8318</v>
      </c>
      <c r="R565" t="s">
        <v>8319</v>
      </c>
      <c r="S565" s="15">
        <f t="shared" si="34"/>
        <v>42022.069988425923</v>
      </c>
      <c r="T565" s="15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9">
        <f t="shared" si="33"/>
        <v>1</v>
      </c>
      <c r="Q566" s="11" t="s">
        <v>8318</v>
      </c>
      <c r="R566" t="s">
        <v>8319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9" t="e">
        <f t="shared" si="33"/>
        <v>#DIV/0!</v>
      </c>
      <c r="Q567" s="11" t="s">
        <v>8318</v>
      </c>
      <c r="R567" t="s">
        <v>8319</v>
      </c>
      <c r="S567" s="15">
        <f t="shared" si="34"/>
        <v>42165.785289351858</v>
      </c>
      <c r="T567" s="15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9">
        <f t="shared" si="33"/>
        <v>1</v>
      </c>
      <c r="Q568" s="11" t="s">
        <v>8318</v>
      </c>
      <c r="R568" t="s">
        <v>8319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9" t="e">
        <f t="shared" si="33"/>
        <v>#DIV/0!</v>
      </c>
      <c r="Q569" s="11" t="s">
        <v>8318</v>
      </c>
      <c r="R569" t="s">
        <v>8319</v>
      </c>
      <c r="S569" s="15">
        <f t="shared" si="34"/>
        <v>41975.842523148152</v>
      </c>
      <c r="T569" s="15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9">
        <f t="shared" si="33"/>
        <v>49</v>
      </c>
      <c r="Q570" s="11" t="s">
        <v>8318</v>
      </c>
      <c r="R570" t="s">
        <v>8319</v>
      </c>
      <c r="S570" s="15">
        <f t="shared" si="34"/>
        <v>42348.9215625</v>
      </c>
      <c r="T570" s="15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9">
        <f t="shared" si="33"/>
        <v>20</v>
      </c>
      <c r="Q571" s="11" t="s">
        <v>8318</v>
      </c>
      <c r="R571" t="s">
        <v>8319</v>
      </c>
      <c r="S571" s="15">
        <f t="shared" si="34"/>
        <v>42340.847361111111</v>
      </c>
      <c r="T571" s="15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9">
        <f t="shared" si="33"/>
        <v>142</v>
      </c>
      <c r="Q572" s="11" t="s">
        <v>8318</v>
      </c>
      <c r="R572" t="s">
        <v>8319</v>
      </c>
      <c r="S572" s="15">
        <f t="shared" si="34"/>
        <v>42388.798252314817</v>
      </c>
      <c r="T572" s="15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9">
        <f t="shared" si="33"/>
        <v>53</v>
      </c>
      <c r="Q573" s="11" t="s">
        <v>8318</v>
      </c>
      <c r="R573" t="s">
        <v>8319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9" t="e">
        <f t="shared" si="33"/>
        <v>#DIV/0!</v>
      </c>
      <c r="Q574" s="11" t="s">
        <v>8318</v>
      </c>
      <c r="R574" t="s">
        <v>8319</v>
      </c>
      <c r="S574" s="15">
        <f t="shared" si="34"/>
        <v>42282.71629629629</v>
      </c>
      <c r="T574" s="15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9">
        <f t="shared" si="33"/>
        <v>38.444444444444443</v>
      </c>
      <c r="Q575" s="11" t="s">
        <v>8318</v>
      </c>
      <c r="R575" t="s">
        <v>8319</v>
      </c>
      <c r="S575" s="15">
        <f t="shared" si="34"/>
        <v>41963.050127314811</v>
      </c>
      <c r="T575" s="15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9">
        <f t="shared" si="33"/>
        <v>20</v>
      </c>
      <c r="Q576" s="11" t="s">
        <v>8318</v>
      </c>
      <c r="R576" t="s">
        <v>8319</v>
      </c>
      <c r="S576" s="15">
        <f t="shared" si="34"/>
        <v>42632.443368055552</v>
      </c>
      <c r="T576" s="15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9">
        <f t="shared" si="33"/>
        <v>64.75</v>
      </c>
      <c r="Q577" s="11" t="s">
        <v>8318</v>
      </c>
      <c r="R577" t="s">
        <v>8319</v>
      </c>
      <c r="S577" s="15">
        <f t="shared" si="34"/>
        <v>42138.692627314813</v>
      </c>
      <c r="T577" s="15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36">(E578/D578)*100</f>
        <v>1.25E-3</v>
      </c>
      <c r="P578" s="9">
        <f t="shared" ref="P578:P641" si="37">E578/L578</f>
        <v>1</v>
      </c>
      <c r="Q578" s="11" t="s">
        <v>8318</v>
      </c>
      <c r="R578" t="s">
        <v>8319</v>
      </c>
      <c r="S578" s="15">
        <f t="shared" ref="S578:S641" si="38">(((J578/60)/60)/24)+DATE(1970,1,1)</f>
        <v>42031.471666666665</v>
      </c>
      <c r="T578" s="15">
        <f t="shared" ref="T578:T641" si="39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36"/>
        <v>0.2</v>
      </c>
      <c r="P579" s="9">
        <f t="shared" si="37"/>
        <v>10</v>
      </c>
      <c r="Q579" s="11" t="s">
        <v>8318</v>
      </c>
      <c r="R579" t="s">
        <v>8319</v>
      </c>
      <c r="S579" s="15">
        <f t="shared" si="38"/>
        <v>42450.589143518519</v>
      </c>
      <c r="T579" s="15">
        <f t="shared" si="3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9">
        <f t="shared" si="37"/>
        <v>2</v>
      </c>
      <c r="Q580" s="11" t="s">
        <v>8318</v>
      </c>
      <c r="R580" t="s">
        <v>8319</v>
      </c>
      <c r="S580" s="15">
        <f t="shared" si="38"/>
        <v>42230.578622685185</v>
      </c>
      <c r="T580" s="15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9">
        <f t="shared" si="37"/>
        <v>35</v>
      </c>
      <c r="Q581" s="11" t="s">
        <v>8318</v>
      </c>
      <c r="R581" t="s">
        <v>8319</v>
      </c>
      <c r="S581" s="15">
        <f t="shared" si="38"/>
        <v>41968.852118055554</v>
      </c>
      <c r="T581" s="15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9">
        <f t="shared" si="37"/>
        <v>1</v>
      </c>
      <c r="Q582" s="11" t="s">
        <v>8318</v>
      </c>
      <c r="R582" t="s">
        <v>8319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9" t="e">
        <f t="shared" si="37"/>
        <v>#DIV/0!</v>
      </c>
      <c r="Q583" s="11" t="s">
        <v>8318</v>
      </c>
      <c r="R583" t="s">
        <v>8319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9" t="e">
        <f t="shared" si="37"/>
        <v>#DIV/0!</v>
      </c>
      <c r="Q584" s="11" t="s">
        <v>8318</v>
      </c>
      <c r="R584" t="s">
        <v>8319</v>
      </c>
      <c r="S584" s="15">
        <f t="shared" si="38"/>
        <v>42055.739803240736</v>
      </c>
      <c r="T584" s="15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9">
        <f t="shared" si="37"/>
        <v>1</v>
      </c>
      <c r="Q585" s="11" t="s">
        <v>8318</v>
      </c>
      <c r="R585" t="s">
        <v>8319</v>
      </c>
      <c r="S585" s="15">
        <f t="shared" si="38"/>
        <v>42052.93850694444</v>
      </c>
      <c r="T585" s="15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9">
        <f t="shared" si="37"/>
        <v>5</v>
      </c>
      <c r="Q586" s="11" t="s">
        <v>8318</v>
      </c>
      <c r="R586" t="s">
        <v>8319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9" t="e">
        <f t="shared" si="37"/>
        <v>#DIV/0!</v>
      </c>
      <c r="Q587" s="11" t="s">
        <v>8318</v>
      </c>
      <c r="R587" t="s">
        <v>8319</v>
      </c>
      <c r="S587" s="15">
        <f t="shared" si="38"/>
        <v>42283.3909375</v>
      </c>
      <c r="T587" s="15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9">
        <f t="shared" si="37"/>
        <v>14</v>
      </c>
      <c r="Q588" s="11" t="s">
        <v>8318</v>
      </c>
      <c r="R588" t="s">
        <v>8319</v>
      </c>
      <c r="S588" s="15">
        <f t="shared" si="38"/>
        <v>42020.854247685187</v>
      </c>
      <c r="T588" s="15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9">
        <f t="shared" si="37"/>
        <v>389.28571428571428</v>
      </c>
      <c r="Q589" s="11" t="s">
        <v>8318</v>
      </c>
      <c r="R589" t="s">
        <v>8319</v>
      </c>
      <c r="S589" s="15">
        <f t="shared" si="38"/>
        <v>42080.757326388892</v>
      </c>
      <c r="T589" s="15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9">
        <f t="shared" si="37"/>
        <v>150.5</v>
      </c>
      <c r="Q590" s="11" t="s">
        <v>8318</v>
      </c>
      <c r="R590" t="s">
        <v>8319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9">
        <f t="shared" si="37"/>
        <v>1</v>
      </c>
      <c r="Q591" s="11" t="s">
        <v>8318</v>
      </c>
      <c r="R591" t="s">
        <v>8319</v>
      </c>
      <c r="S591" s="15">
        <f t="shared" si="38"/>
        <v>42178.614571759259</v>
      </c>
      <c r="T591" s="15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9">
        <f t="shared" si="37"/>
        <v>24.777777777777779</v>
      </c>
      <c r="Q592" s="11" t="s">
        <v>8318</v>
      </c>
      <c r="R592" t="s">
        <v>8319</v>
      </c>
      <c r="S592" s="15">
        <f t="shared" si="38"/>
        <v>42377.554756944446</v>
      </c>
      <c r="T592" s="15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9">
        <f t="shared" si="37"/>
        <v>30.5</v>
      </c>
      <c r="Q593" s="11" t="s">
        <v>8318</v>
      </c>
      <c r="R593" t="s">
        <v>8319</v>
      </c>
      <c r="S593" s="15">
        <f t="shared" si="38"/>
        <v>42177.543171296296</v>
      </c>
      <c r="T593" s="15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9">
        <f t="shared" si="37"/>
        <v>250</v>
      </c>
      <c r="Q594" s="11" t="s">
        <v>8318</v>
      </c>
      <c r="R594" t="s">
        <v>8319</v>
      </c>
      <c r="S594" s="15">
        <f t="shared" si="38"/>
        <v>41946.232175925928</v>
      </c>
      <c r="T594" s="15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9">
        <f t="shared" si="37"/>
        <v>16.428571428571427</v>
      </c>
      <c r="Q595" s="11" t="s">
        <v>8318</v>
      </c>
      <c r="R595" t="s">
        <v>8319</v>
      </c>
      <c r="S595" s="15">
        <f t="shared" si="38"/>
        <v>42070.677604166667</v>
      </c>
      <c r="T595" s="15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9">
        <f t="shared" si="37"/>
        <v>13</v>
      </c>
      <c r="Q596" s="11" t="s">
        <v>8318</v>
      </c>
      <c r="R596" t="s">
        <v>8319</v>
      </c>
      <c r="S596" s="15">
        <f t="shared" si="38"/>
        <v>42446.780162037037</v>
      </c>
      <c r="T596" s="15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9">
        <f t="shared" si="37"/>
        <v>53.25</v>
      </c>
      <c r="Q597" s="11" t="s">
        <v>8318</v>
      </c>
      <c r="R597" t="s">
        <v>8319</v>
      </c>
      <c r="S597" s="15">
        <f t="shared" si="38"/>
        <v>42083.069884259254</v>
      </c>
      <c r="T597" s="15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9">
        <f t="shared" si="37"/>
        <v>3</v>
      </c>
      <c r="Q598" s="11" t="s">
        <v>8318</v>
      </c>
      <c r="R598" t="s">
        <v>8319</v>
      </c>
      <c r="S598" s="15">
        <f t="shared" si="38"/>
        <v>42646.896898148145</v>
      </c>
      <c r="T598" s="15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9">
        <f t="shared" si="37"/>
        <v>10</v>
      </c>
      <c r="Q599" s="11" t="s">
        <v>8318</v>
      </c>
      <c r="R599" t="s">
        <v>8319</v>
      </c>
      <c r="S599" s="15">
        <f t="shared" si="38"/>
        <v>42545.705266203702</v>
      </c>
      <c r="T599" s="15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9">
        <f t="shared" si="37"/>
        <v>121.42857142857143</v>
      </c>
      <c r="Q600" s="11" t="s">
        <v>8318</v>
      </c>
      <c r="R600" t="s">
        <v>8319</v>
      </c>
      <c r="S600" s="15">
        <f t="shared" si="38"/>
        <v>41948.00209490741</v>
      </c>
      <c r="T600" s="15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9">
        <f t="shared" si="37"/>
        <v>15.5</v>
      </c>
      <c r="Q601" s="11" t="s">
        <v>8318</v>
      </c>
      <c r="R601" t="s">
        <v>8319</v>
      </c>
      <c r="S601" s="15">
        <f t="shared" si="38"/>
        <v>42047.812523148154</v>
      </c>
      <c r="T601" s="15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9">
        <f t="shared" si="37"/>
        <v>100</v>
      </c>
      <c r="Q602" s="11" t="s">
        <v>8318</v>
      </c>
      <c r="R602" t="s">
        <v>8319</v>
      </c>
      <c r="S602" s="15">
        <f t="shared" si="38"/>
        <v>42073.798171296294</v>
      </c>
      <c r="T602" s="15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9">
        <f t="shared" si="37"/>
        <v>23.333333333333332</v>
      </c>
      <c r="Q603" s="11" t="s">
        <v>8318</v>
      </c>
      <c r="R603" t="s">
        <v>8319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9" t="e">
        <f t="shared" si="37"/>
        <v>#DIV/0!</v>
      </c>
      <c r="Q604" s="11" t="s">
        <v>8318</v>
      </c>
      <c r="R604" t="s">
        <v>8319</v>
      </c>
      <c r="S604" s="15">
        <f t="shared" si="38"/>
        <v>42143.79415509259</v>
      </c>
      <c r="T604" s="15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9">
        <f t="shared" si="37"/>
        <v>45.386153846153846</v>
      </c>
      <c r="Q605" s="11" t="s">
        <v>8318</v>
      </c>
      <c r="R605" t="s">
        <v>8319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9" t="e">
        <f t="shared" si="37"/>
        <v>#DIV/0!</v>
      </c>
      <c r="Q606" s="11" t="s">
        <v>8318</v>
      </c>
      <c r="R606" t="s">
        <v>8319</v>
      </c>
      <c r="S606" s="15">
        <f t="shared" si="38"/>
        <v>41849.035370370373</v>
      </c>
      <c r="T606" s="15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9">
        <f t="shared" si="37"/>
        <v>16.375</v>
      </c>
      <c r="Q607" s="11" t="s">
        <v>8318</v>
      </c>
      <c r="R607" t="s">
        <v>8319</v>
      </c>
      <c r="S607" s="15">
        <f t="shared" si="38"/>
        <v>42194.357731481476</v>
      </c>
      <c r="T607" s="15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9">
        <f t="shared" si="37"/>
        <v>10</v>
      </c>
      <c r="Q608" s="11" t="s">
        <v>8318</v>
      </c>
      <c r="R608" t="s">
        <v>8319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9" t="e">
        <f t="shared" si="37"/>
        <v>#DIV/0!</v>
      </c>
      <c r="Q609" s="11" t="s">
        <v>8318</v>
      </c>
      <c r="R609" t="s">
        <v>8319</v>
      </c>
      <c r="S609" s="15">
        <f t="shared" si="38"/>
        <v>42300.825648148151</v>
      </c>
      <c r="T609" s="15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9">
        <f t="shared" si="37"/>
        <v>292.2</v>
      </c>
      <c r="Q610" s="11" t="s">
        <v>8318</v>
      </c>
      <c r="R610" t="s">
        <v>8319</v>
      </c>
      <c r="S610" s="15">
        <f t="shared" si="38"/>
        <v>42140.921064814815</v>
      </c>
      <c r="T610" s="15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9">
        <f t="shared" si="37"/>
        <v>5</v>
      </c>
      <c r="Q611" s="11" t="s">
        <v>8318</v>
      </c>
      <c r="R611" t="s">
        <v>8319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9" t="e">
        <f t="shared" si="37"/>
        <v>#DIV/0!</v>
      </c>
      <c r="Q612" s="11" t="s">
        <v>8318</v>
      </c>
      <c r="R612" t="s">
        <v>8319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9" t="e">
        <f t="shared" si="37"/>
        <v>#DIV/0!</v>
      </c>
      <c r="Q613" s="11" t="s">
        <v>8318</v>
      </c>
      <c r="R613" t="s">
        <v>8319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9" t="e">
        <f t="shared" si="37"/>
        <v>#DIV/0!</v>
      </c>
      <c r="Q614" s="11" t="s">
        <v>8318</v>
      </c>
      <c r="R614" t="s">
        <v>8319</v>
      </c>
      <c r="S614" s="15">
        <f t="shared" si="38"/>
        <v>42585.031782407401</v>
      </c>
      <c r="T614" s="15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9">
        <f t="shared" si="37"/>
        <v>105.93388429752066</v>
      </c>
      <c r="Q615" s="11" t="s">
        <v>8318</v>
      </c>
      <c r="R615" t="s">
        <v>8319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9" t="e">
        <f t="shared" si="37"/>
        <v>#DIV/0!</v>
      </c>
      <c r="Q616" s="11" t="s">
        <v>8318</v>
      </c>
      <c r="R616" t="s">
        <v>8319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9" t="e">
        <f t="shared" si="37"/>
        <v>#DIV/0!</v>
      </c>
      <c r="Q617" s="11" t="s">
        <v>8318</v>
      </c>
      <c r="R617" t="s">
        <v>8319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9" t="e">
        <f t="shared" si="37"/>
        <v>#DIV/0!</v>
      </c>
      <c r="Q618" s="11" t="s">
        <v>8318</v>
      </c>
      <c r="R618" t="s">
        <v>8319</v>
      </c>
      <c r="S618" s="15">
        <f t="shared" si="38"/>
        <v>42761.376238425932</v>
      </c>
      <c r="T618" s="15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9">
        <f t="shared" si="37"/>
        <v>20</v>
      </c>
      <c r="Q619" s="11" t="s">
        <v>8318</v>
      </c>
      <c r="R619" t="s">
        <v>8319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9" t="e">
        <f t="shared" si="37"/>
        <v>#DIV/0!</v>
      </c>
      <c r="Q620" s="11" t="s">
        <v>8318</v>
      </c>
      <c r="R620" t="s">
        <v>8319</v>
      </c>
      <c r="S620" s="15">
        <f t="shared" si="38"/>
        <v>42317.810219907406</v>
      </c>
      <c r="T620" s="15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9">
        <f t="shared" si="37"/>
        <v>1</v>
      </c>
      <c r="Q621" s="11" t="s">
        <v>8318</v>
      </c>
      <c r="R621" t="s">
        <v>8319</v>
      </c>
      <c r="S621" s="15">
        <f t="shared" si="38"/>
        <v>41908.650347222225</v>
      </c>
      <c r="T621" s="15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9">
        <f t="shared" si="37"/>
        <v>300</v>
      </c>
      <c r="Q622" s="11" t="s">
        <v>8318</v>
      </c>
      <c r="R622" t="s">
        <v>8319</v>
      </c>
      <c r="S622" s="15">
        <f t="shared" si="38"/>
        <v>41831.716874999998</v>
      </c>
      <c r="T622" s="15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9">
        <f t="shared" si="37"/>
        <v>87</v>
      </c>
      <c r="Q623" s="11" t="s">
        <v>8318</v>
      </c>
      <c r="R623" t="s">
        <v>8319</v>
      </c>
      <c r="S623" s="15">
        <f t="shared" si="38"/>
        <v>42528.987696759257</v>
      </c>
      <c r="T623" s="15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9">
        <f t="shared" si="37"/>
        <v>37.888888888888886</v>
      </c>
      <c r="Q624" s="11" t="s">
        <v>8318</v>
      </c>
      <c r="R624" t="s">
        <v>8319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9" t="e">
        <f t="shared" si="37"/>
        <v>#DIV/0!</v>
      </c>
      <c r="Q625" s="11" t="s">
        <v>8318</v>
      </c>
      <c r="R625" t="s">
        <v>8319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9" t="e">
        <f t="shared" si="37"/>
        <v>#DIV/0!</v>
      </c>
      <c r="Q626" s="11" t="s">
        <v>8318</v>
      </c>
      <c r="R626" t="s">
        <v>8319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9" t="e">
        <f t="shared" si="37"/>
        <v>#DIV/0!</v>
      </c>
      <c r="Q627" s="11" t="s">
        <v>8318</v>
      </c>
      <c r="R627" t="s">
        <v>8319</v>
      </c>
      <c r="S627" s="15">
        <f t="shared" si="38"/>
        <v>42790.895567129628</v>
      </c>
      <c r="T627" s="15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9">
        <f t="shared" si="37"/>
        <v>111.41025641025641</v>
      </c>
      <c r="Q628" s="11" t="s">
        <v>8318</v>
      </c>
      <c r="R628" t="s">
        <v>8319</v>
      </c>
      <c r="S628" s="15">
        <f t="shared" si="38"/>
        <v>42198.559479166666</v>
      </c>
      <c r="T628" s="15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9">
        <f t="shared" si="37"/>
        <v>90</v>
      </c>
      <c r="Q629" s="11" t="s">
        <v>8318</v>
      </c>
      <c r="R629" t="s">
        <v>8319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9" t="e">
        <f t="shared" si="37"/>
        <v>#DIV/0!</v>
      </c>
      <c r="Q630" s="11" t="s">
        <v>8318</v>
      </c>
      <c r="R630" t="s">
        <v>8319</v>
      </c>
      <c r="S630" s="15">
        <f t="shared" si="38"/>
        <v>41803.692789351851</v>
      </c>
      <c r="T630" s="15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9">
        <f t="shared" si="37"/>
        <v>116.66666666666667</v>
      </c>
      <c r="Q631" s="11" t="s">
        <v>8318</v>
      </c>
      <c r="R631" t="s">
        <v>8319</v>
      </c>
      <c r="S631" s="15">
        <f t="shared" si="38"/>
        <v>42474.637824074074</v>
      </c>
      <c r="T631" s="15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9">
        <f t="shared" si="37"/>
        <v>10</v>
      </c>
      <c r="Q632" s="11" t="s">
        <v>8318</v>
      </c>
      <c r="R632" t="s">
        <v>8319</v>
      </c>
      <c r="S632" s="15">
        <f t="shared" si="38"/>
        <v>42223.619456018518</v>
      </c>
      <c r="T632" s="15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9">
        <f t="shared" si="37"/>
        <v>76.666666666666671</v>
      </c>
      <c r="Q633" s="11" t="s">
        <v>8318</v>
      </c>
      <c r="R633" t="s">
        <v>8319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9" t="e">
        <f t="shared" si="37"/>
        <v>#DIV/0!</v>
      </c>
      <c r="Q634" s="11" t="s">
        <v>8318</v>
      </c>
      <c r="R634" t="s">
        <v>8319</v>
      </c>
      <c r="S634" s="15">
        <f t="shared" si="38"/>
        <v>42303.659317129626</v>
      </c>
      <c r="T634" s="15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9">
        <f t="shared" si="37"/>
        <v>49.8</v>
      </c>
      <c r="Q635" s="11" t="s">
        <v>8318</v>
      </c>
      <c r="R635" t="s">
        <v>8319</v>
      </c>
      <c r="S635" s="15">
        <f t="shared" si="38"/>
        <v>42507.29932870371</v>
      </c>
      <c r="T635" s="15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9">
        <f t="shared" si="37"/>
        <v>1</v>
      </c>
      <c r="Q636" s="11" t="s">
        <v>8318</v>
      </c>
      <c r="R636" t="s">
        <v>8319</v>
      </c>
      <c r="S636" s="15">
        <f t="shared" si="38"/>
        <v>42031.928576388891</v>
      </c>
      <c r="T636" s="15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9">
        <f t="shared" si="37"/>
        <v>2</v>
      </c>
      <c r="Q637" s="11" t="s">
        <v>8318</v>
      </c>
      <c r="R637" t="s">
        <v>8319</v>
      </c>
      <c r="S637" s="15">
        <f t="shared" si="38"/>
        <v>42076.092152777783</v>
      </c>
      <c r="T637" s="15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9">
        <f t="shared" si="37"/>
        <v>4</v>
      </c>
      <c r="Q638" s="11" t="s">
        <v>8318</v>
      </c>
      <c r="R638" t="s">
        <v>8319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9" t="e">
        <f t="shared" si="37"/>
        <v>#DIV/0!</v>
      </c>
      <c r="Q639" s="11" t="s">
        <v>8318</v>
      </c>
      <c r="R639" t="s">
        <v>8319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9">
        <f t="shared" si="37"/>
        <v>3</v>
      </c>
      <c r="Q640" s="11" t="s">
        <v>8318</v>
      </c>
      <c r="R640" t="s">
        <v>8319</v>
      </c>
      <c r="S640" s="15">
        <f t="shared" si="38"/>
        <v>42759.593310185184</v>
      </c>
      <c r="T640" s="15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9">
        <f t="shared" si="37"/>
        <v>1</v>
      </c>
      <c r="Q641" s="11" t="s">
        <v>8318</v>
      </c>
      <c r="R641" t="s">
        <v>8319</v>
      </c>
      <c r="S641" s="15">
        <f t="shared" si="38"/>
        <v>41865.583275462966</v>
      </c>
      <c r="T641" s="15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40">(E642/D642)*100</f>
        <v>144.28571428571428</v>
      </c>
      <c r="P642" s="9">
        <f t="shared" ref="P642:P705" si="41">E642/L642</f>
        <v>50.5</v>
      </c>
      <c r="Q642" s="11" t="s">
        <v>8318</v>
      </c>
      <c r="R642" t="s">
        <v>8320</v>
      </c>
      <c r="S642" s="15">
        <f t="shared" ref="S642:S705" si="42">(((J642/60)/60)/24)+DATE(1970,1,1)</f>
        <v>42683.420312500006</v>
      </c>
      <c r="T642" s="15">
        <f t="shared" ref="T642:T705" si="43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40"/>
        <v>119.16249999999999</v>
      </c>
      <c r="P643" s="9">
        <f t="shared" si="41"/>
        <v>151.31746031746033</v>
      </c>
      <c r="Q643" s="11" t="s">
        <v>8318</v>
      </c>
      <c r="R643" t="s">
        <v>8320</v>
      </c>
      <c r="S643" s="15">
        <f t="shared" si="42"/>
        <v>42199.57</v>
      </c>
      <c r="T643" s="15">
        <f t="shared" si="43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9">
        <f t="shared" si="41"/>
        <v>134.3592456301748</v>
      </c>
      <c r="Q644" s="11" t="s">
        <v>8318</v>
      </c>
      <c r="R644" t="s">
        <v>8320</v>
      </c>
      <c r="S644" s="15">
        <f t="shared" si="42"/>
        <v>42199.651319444441</v>
      </c>
      <c r="T644" s="15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9">
        <f t="shared" si="41"/>
        <v>174.02631578947367</v>
      </c>
      <c r="Q645" s="11" t="s">
        <v>8318</v>
      </c>
      <c r="R645" t="s">
        <v>8320</v>
      </c>
      <c r="S645" s="15">
        <f t="shared" si="42"/>
        <v>42100.642071759255</v>
      </c>
      <c r="T645" s="15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9">
        <f t="shared" si="41"/>
        <v>73.486268364348675</v>
      </c>
      <c r="Q646" s="11" t="s">
        <v>8318</v>
      </c>
      <c r="R646" t="s">
        <v>8320</v>
      </c>
      <c r="S646" s="15">
        <f t="shared" si="42"/>
        <v>41898.665960648148</v>
      </c>
      <c r="T646" s="15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9">
        <f t="shared" si="41"/>
        <v>23.518987341772153</v>
      </c>
      <c r="Q647" s="11" t="s">
        <v>8318</v>
      </c>
      <c r="R647" t="s">
        <v>8320</v>
      </c>
      <c r="S647" s="15">
        <f t="shared" si="42"/>
        <v>42564.026319444441</v>
      </c>
      <c r="T647" s="15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9">
        <f t="shared" si="41"/>
        <v>39.074444444444445</v>
      </c>
      <c r="Q648" s="11" t="s">
        <v>8318</v>
      </c>
      <c r="R648" t="s">
        <v>8320</v>
      </c>
      <c r="S648" s="15">
        <f t="shared" si="42"/>
        <v>41832.852627314816</v>
      </c>
      <c r="T648" s="15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9">
        <f t="shared" si="41"/>
        <v>125.94117647058823</v>
      </c>
      <c r="Q649" s="11" t="s">
        <v>8318</v>
      </c>
      <c r="R649" t="s">
        <v>8320</v>
      </c>
      <c r="S649" s="15">
        <f t="shared" si="42"/>
        <v>42416.767928240741</v>
      </c>
      <c r="T649" s="15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9">
        <f t="shared" si="41"/>
        <v>1644</v>
      </c>
      <c r="Q650" s="11" t="s">
        <v>8318</v>
      </c>
      <c r="R650" t="s">
        <v>8320</v>
      </c>
      <c r="S650" s="15">
        <f t="shared" si="42"/>
        <v>41891.693379629629</v>
      </c>
      <c r="T650" s="15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9">
        <f t="shared" si="41"/>
        <v>42.670731707317074</v>
      </c>
      <c r="Q651" s="11" t="s">
        <v>8318</v>
      </c>
      <c r="R651" t="s">
        <v>8320</v>
      </c>
      <c r="S651" s="15">
        <f t="shared" si="42"/>
        <v>41877.912187499998</v>
      </c>
      <c r="T651" s="15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9">
        <f t="shared" si="41"/>
        <v>35.125</v>
      </c>
      <c r="Q652" s="11" t="s">
        <v>8318</v>
      </c>
      <c r="R652" t="s">
        <v>8320</v>
      </c>
      <c r="S652" s="15">
        <f t="shared" si="42"/>
        <v>41932.036851851852</v>
      </c>
      <c r="T652" s="15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9">
        <f t="shared" si="41"/>
        <v>239.35238095238094</v>
      </c>
      <c r="Q653" s="11" t="s">
        <v>8318</v>
      </c>
      <c r="R653" t="s">
        <v>8320</v>
      </c>
      <c r="S653" s="15">
        <f t="shared" si="42"/>
        <v>41956.017488425925</v>
      </c>
      <c r="T653" s="15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9">
        <f t="shared" si="41"/>
        <v>107.64285714285714</v>
      </c>
      <c r="Q654" s="11" t="s">
        <v>8318</v>
      </c>
      <c r="R654" t="s">
        <v>8320</v>
      </c>
      <c r="S654" s="15">
        <f t="shared" si="42"/>
        <v>42675.690393518518</v>
      </c>
      <c r="T654" s="15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9">
        <f t="shared" si="41"/>
        <v>95.830623306233065</v>
      </c>
      <c r="Q655" s="11" t="s">
        <v>8318</v>
      </c>
      <c r="R655" t="s">
        <v>8320</v>
      </c>
      <c r="S655" s="15">
        <f t="shared" si="42"/>
        <v>42199.618518518517</v>
      </c>
      <c r="T655" s="15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9">
        <f t="shared" si="41"/>
        <v>31.663376110562684</v>
      </c>
      <c r="Q656" s="11" t="s">
        <v>8318</v>
      </c>
      <c r="R656" t="s">
        <v>8320</v>
      </c>
      <c r="S656" s="15">
        <f t="shared" si="42"/>
        <v>42163.957326388889</v>
      </c>
      <c r="T656" s="15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9">
        <f t="shared" si="41"/>
        <v>42.886861313868614</v>
      </c>
      <c r="Q657" s="11" t="s">
        <v>8318</v>
      </c>
      <c r="R657" t="s">
        <v>8320</v>
      </c>
      <c r="S657" s="15">
        <f t="shared" si="42"/>
        <v>42045.957314814819</v>
      </c>
      <c r="T657" s="15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9">
        <f t="shared" si="41"/>
        <v>122.73563218390805</v>
      </c>
      <c r="Q658" s="11" t="s">
        <v>8318</v>
      </c>
      <c r="R658" t="s">
        <v>8320</v>
      </c>
      <c r="S658" s="15">
        <f t="shared" si="42"/>
        <v>42417.804618055554</v>
      </c>
      <c r="T658" s="15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9">
        <f t="shared" si="41"/>
        <v>190.45454545454547</v>
      </c>
      <c r="Q659" s="11" t="s">
        <v>8318</v>
      </c>
      <c r="R659" t="s">
        <v>8320</v>
      </c>
      <c r="S659" s="15">
        <f t="shared" si="42"/>
        <v>42331.84574074074</v>
      </c>
      <c r="T659" s="15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9">
        <f t="shared" si="41"/>
        <v>109.33695652173913</v>
      </c>
      <c r="Q660" s="11" t="s">
        <v>8318</v>
      </c>
      <c r="R660" t="s">
        <v>8320</v>
      </c>
      <c r="S660" s="15">
        <f t="shared" si="42"/>
        <v>42179.160752314812</v>
      </c>
      <c r="T660" s="15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9">
        <f t="shared" si="41"/>
        <v>143.66666666666666</v>
      </c>
      <c r="Q661" s="11" t="s">
        <v>8318</v>
      </c>
      <c r="R661" t="s">
        <v>8320</v>
      </c>
      <c r="S661" s="15">
        <f t="shared" si="42"/>
        <v>42209.593692129631</v>
      </c>
      <c r="T661" s="15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9">
        <f t="shared" si="41"/>
        <v>84.944444444444443</v>
      </c>
      <c r="Q662" s="11" t="s">
        <v>8318</v>
      </c>
      <c r="R662" t="s">
        <v>8320</v>
      </c>
      <c r="S662" s="15">
        <f t="shared" si="42"/>
        <v>41922.741655092592</v>
      </c>
      <c r="T662" s="15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9">
        <f t="shared" si="41"/>
        <v>10.555555555555555</v>
      </c>
      <c r="Q663" s="11" t="s">
        <v>8318</v>
      </c>
      <c r="R663" t="s">
        <v>8320</v>
      </c>
      <c r="S663" s="15">
        <f t="shared" si="42"/>
        <v>42636.645358796297</v>
      </c>
      <c r="T663" s="15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9">
        <f t="shared" si="41"/>
        <v>39</v>
      </c>
      <c r="Q664" s="11" t="s">
        <v>8318</v>
      </c>
      <c r="R664" t="s">
        <v>8320</v>
      </c>
      <c r="S664" s="15">
        <f t="shared" si="42"/>
        <v>41990.438043981485</v>
      </c>
      <c r="T664" s="15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9">
        <f t="shared" si="41"/>
        <v>100</v>
      </c>
      <c r="Q665" s="11" t="s">
        <v>8318</v>
      </c>
      <c r="R665" t="s">
        <v>8320</v>
      </c>
      <c r="S665" s="15">
        <f t="shared" si="42"/>
        <v>42173.843240740738</v>
      </c>
      <c r="T665" s="15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9">
        <f t="shared" si="41"/>
        <v>31.172413793103448</v>
      </c>
      <c r="Q666" s="11" t="s">
        <v>8318</v>
      </c>
      <c r="R666" t="s">
        <v>8320</v>
      </c>
      <c r="S666" s="15">
        <f t="shared" si="42"/>
        <v>42077.666377314818</v>
      </c>
      <c r="T666" s="15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9">
        <f t="shared" si="41"/>
        <v>155.33333333333334</v>
      </c>
      <c r="Q667" s="11" t="s">
        <v>8318</v>
      </c>
      <c r="R667" t="s">
        <v>8320</v>
      </c>
      <c r="S667" s="15">
        <f t="shared" si="42"/>
        <v>42688.711354166662</v>
      </c>
      <c r="T667" s="15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9">
        <f t="shared" si="41"/>
        <v>2</v>
      </c>
      <c r="Q668" s="11" t="s">
        <v>8318</v>
      </c>
      <c r="R668" t="s">
        <v>8320</v>
      </c>
      <c r="S668" s="15">
        <f t="shared" si="42"/>
        <v>41838.832152777781</v>
      </c>
      <c r="T668" s="15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9">
        <f t="shared" si="41"/>
        <v>178.92857142857142</v>
      </c>
      <c r="Q669" s="11" t="s">
        <v>8318</v>
      </c>
      <c r="R669" t="s">
        <v>8320</v>
      </c>
      <c r="S669" s="15">
        <f t="shared" si="42"/>
        <v>42632.373414351852</v>
      </c>
      <c r="T669" s="15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9">
        <f t="shared" si="41"/>
        <v>27.36</v>
      </c>
      <c r="Q670" s="11" t="s">
        <v>8318</v>
      </c>
      <c r="R670" t="s">
        <v>8320</v>
      </c>
      <c r="S670" s="15">
        <f t="shared" si="42"/>
        <v>42090.831273148149</v>
      </c>
      <c r="T670" s="15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9">
        <f t="shared" si="41"/>
        <v>1536.25</v>
      </c>
      <c r="Q671" s="11" t="s">
        <v>8318</v>
      </c>
      <c r="R671" t="s">
        <v>8320</v>
      </c>
      <c r="S671" s="15">
        <f t="shared" si="42"/>
        <v>42527.625671296293</v>
      </c>
      <c r="T671" s="15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9">
        <f t="shared" si="41"/>
        <v>84.99677419354839</v>
      </c>
      <c r="Q672" s="11" t="s">
        <v>8318</v>
      </c>
      <c r="R672" t="s">
        <v>8320</v>
      </c>
      <c r="S672" s="15">
        <f t="shared" si="42"/>
        <v>42506.709722222222</v>
      </c>
      <c r="T672" s="15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9">
        <f t="shared" si="41"/>
        <v>788.5333333333333</v>
      </c>
      <c r="Q673" s="11" t="s">
        <v>8318</v>
      </c>
      <c r="R673" t="s">
        <v>8320</v>
      </c>
      <c r="S673" s="15">
        <f t="shared" si="42"/>
        <v>41984.692731481482</v>
      </c>
      <c r="T673" s="15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9">
        <f t="shared" si="41"/>
        <v>50.29767441860465</v>
      </c>
      <c r="Q674" s="11" t="s">
        <v>8318</v>
      </c>
      <c r="R674" t="s">
        <v>8320</v>
      </c>
      <c r="S674" s="15">
        <f t="shared" si="42"/>
        <v>41974.219490740739</v>
      </c>
      <c r="T674" s="15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9">
        <f t="shared" si="41"/>
        <v>68.333333333333329</v>
      </c>
      <c r="Q675" s="11" t="s">
        <v>8318</v>
      </c>
      <c r="R675" t="s">
        <v>8320</v>
      </c>
      <c r="S675" s="15">
        <f t="shared" si="42"/>
        <v>41838.840474537035</v>
      </c>
      <c r="T675" s="15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9">
        <f t="shared" si="41"/>
        <v>7.5</v>
      </c>
      <c r="Q676" s="11" t="s">
        <v>8318</v>
      </c>
      <c r="R676" t="s">
        <v>8320</v>
      </c>
      <c r="S676" s="15">
        <f t="shared" si="42"/>
        <v>41803.116053240738</v>
      </c>
      <c r="T676" s="15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9">
        <f t="shared" si="41"/>
        <v>34.269230769230766</v>
      </c>
      <c r="Q677" s="11" t="s">
        <v>8318</v>
      </c>
      <c r="R677" t="s">
        <v>8320</v>
      </c>
      <c r="S677" s="15">
        <f t="shared" si="42"/>
        <v>41975.930601851855</v>
      </c>
      <c r="T677" s="15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9">
        <f t="shared" si="41"/>
        <v>61.291666666666664</v>
      </c>
      <c r="Q678" s="11" t="s">
        <v>8318</v>
      </c>
      <c r="R678" t="s">
        <v>8320</v>
      </c>
      <c r="S678" s="15">
        <f t="shared" si="42"/>
        <v>42012.768298611118</v>
      </c>
      <c r="T678" s="15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9">
        <f t="shared" si="41"/>
        <v>133.25</v>
      </c>
      <c r="Q679" s="11" t="s">
        <v>8318</v>
      </c>
      <c r="R679" t="s">
        <v>8320</v>
      </c>
      <c r="S679" s="15">
        <f t="shared" si="42"/>
        <v>42504.403877314813</v>
      </c>
      <c r="T679" s="15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9">
        <f t="shared" si="41"/>
        <v>65.17647058823529</v>
      </c>
      <c r="Q680" s="11" t="s">
        <v>8318</v>
      </c>
      <c r="R680" t="s">
        <v>8320</v>
      </c>
      <c r="S680" s="15">
        <f t="shared" si="42"/>
        <v>42481.376597222217</v>
      </c>
      <c r="T680" s="15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9">
        <f t="shared" si="41"/>
        <v>93.90425531914893</v>
      </c>
      <c r="Q681" s="11" t="s">
        <v>8318</v>
      </c>
      <c r="R681" t="s">
        <v>8320</v>
      </c>
      <c r="S681" s="15">
        <f t="shared" si="42"/>
        <v>42556.695706018523</v>
      </c>
      <c r="T681" s="15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9">
        <f t="shared" si="41"/>
        <v>150.65116279069767</v>
      </c>
      <c r="Q682" s="11" t="s">
        <v>8318</v>
      </c>
      <c r="R682" t="s">
        <v>8320</v>
      </c>
      <c r="S682" s="15">
        <f t="shared" si="42"/>
        <v>41864.501516203702</v>
      </c>
      <c r="T682" s="15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9">
        <f t="shared" si="41"/>
        <v>1</v>
      </c>
      <c r="Q683" s="11" t="s">
        <v>8318</v>
      </c>
      <c r="R683" t="s">
        <v>8320</v>
      </c>
      <c r="S683" s="15">
        <f t="shared" si="42"/>
        <v>42639.805601851855</v>
      </c>
      <c r="T683" s="15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9">
        <f t="shared" si="41"/>
        <v>13.25</v>
      </c>
      <c r="Q684" s="11" t="s">
        <v>8318</v>
      </c>
      <c r="R684" t="s">
        <v>8320</v>
      </c>
      <c r="S684" s="15">
        <f t="shared" si="42"/>
        <v>42778.765300925923</v>
      </c>
      <c r="T684" s="15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9">
        <f t="shared" si="41"/>
        <v>99.333333333333329</v>
      </c>
      <c r="Q685" s="11" t="s">
        <v>8318</v>
      </c>
      <c r="R685" t="s">
        <v>8320</v>
      </c>
      <c r="S685" s="15">
        <f t="shared" si="42"/>
        <v>42634.900046296301</v>
      </c>
      <c r="T685" s="15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9">
        <f t="shared" si="41"/>
        <v>177.39259259259259</v>
      </c>
      <c r="Q686" s="11" t="s">
        <v>8318</v>
      </c>
      <c r="R686" t="s">
        <v>8320</v>
      </c>
      <c r="S686" s="15">
        <f t="shared" si="42"/>
        <v>41809.473275462966</v>
      </c>
      <c r="T686" s="15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9">
        <f t="shared" si="41"/>
        <v>55.3</v>
      </c>
      <c r="Q687" s="11" t="s">
        <v>8318</v>
      </c>
      <c r="R687" t="s">
        <v>8320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9" t="e">
        <f t="shared" si="41"/>
        <v>#DIV/0!</v>
      </c>
      <c r="Q688" s="11" t="s">
        <v>8318</v>
      </c>
      <c r="R688" t="s">
        <v>8320</v>
      </c>
      <c r="S688" s="15">
        <f t="shared" si="42"/>
        <v>42189.673263888893</v>
      </c>
      <c r="T688" s="15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9">
        <f t="shared" si="41"/>
        <v>591.66666666666663</v>
      </c>
      <c r="Q689" s="11" t="s">
        <v>8318</v>
      </c>
      <c r="R689" t="s">
        <v>8320</v>
      </c>
      <c r="S689" s="15">
        <f t="shared" si="42"/>
        <v>42711.750613425931</v>
      </c>
      <c r="T689" s="15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9">
        <f t="shared" si="41"/>
        <v>405.5</v>
      </c>
      <c r="Q690" s="11" t="s">
        <v>8318</v>
      </c>
      <c r="R690" t="s">
        <v>8320</v>
      </c>
      <c r="S690" s="15">
        <f t="shared" si="42"/>
        <v>42262.104780092588</v>
      </c>
      <c r="T690" s="15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9">
        <f t="shared" si="41"/>
        <v>343.14732142857144</v>
      </c>
      <c r="Q691" s="11" t="s">
        <v>8318</v>
      </c>
      <c r="R691" t="s">
        <v>8320</v>
      </c>
      <c r="S691" s="15">
        <f t="shared" si="42"/>
        <v>42675.66778935185</v>
      </c>
      <c r="T691" s="15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9">
        <f t="shared" si="41"/>
        <v>72.588235294117652</v>
      </c>
      <c r="Q692" s="11" t="s">
        <v>8318</v>
      </c>
      <c r="R692" t="s">
        <v>8320</v>
      </c>
      <c r="S692" s="15">
        <f t="shared" si="42"/>
        <v>42579.634733796294</v>
      </c>
      <c r="T692" s="15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9">
        <f t="shared" si="41"/>
        <v>26</v>
      </c>
      <c r="Q693" s="11" t="s">
        <v>8318</v>
      </c>
      <c r="R693" t="s">
        <v>8320</v>
      </c>
      <c r="S693" s="15">
        <f t="shared" si="42"/>
        <v>42158.028310185182</v>
      </c>
      <c r="T693" s="15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9">
        <f t="shared" si="41"/>
        <v>6.4975124378109452</v>
      </c>
      <c r="Q694" s="11" t="s">
        <v>8318</v>
      </c>
      <c r="R694" t="s">
        <v>8320</v>
      </c>
      <c r="S694" s="15">
        <f t="shared" si="42"/>
        <v>42696.37572916667</v>
      </c>
      <c r="T694" s="15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9">
        <f t="shared" si="41"/>
        <v>119.38513513513513</v>
      </c>
      <c r="Q695" s="11" t="s">
        <v>8318</v>
      </c>
      <c r="R695" t="s">
        <v>8320</v>
      </c>
      <c r="S695" s="15">
        <f t="shared" si="42"/>
        <v>42094.808182870373</v>
      </c>
      <c r="T695" s="15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9">
        <f t="shared" si="41"/>
        <v>84.285714285714292</v>
      </c>
      <c r="Q696" s="11" t="s">
        <v>8318</v>
      </c>
      <c r="R696" t="s">
        <v>8320</v>
      </c>
      <c r="S696" s="15">
        <f t="shared" si="42"/>
        <v>42737.663877314815</v>
      </c>
      <c r="T696" s="15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9">
        <f t="shared" si="41"/>
        <v>90.857142857142861</v>
      </c>
      <c r="Q697" s="11" t="s">
        <v>8318</v>
      </c>
      <c r="R697" t="s">
        <v>8320</v>
      </c>
      <c r="S697" s="15">
        <f t="shared" si="42"/>
        <v>41913.521064814813</v>
      </c>
      <c r="T697" s="15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9">
        <f t="shared" si="41"/>
        <v>1</v>
      </c>
      <c r="Q698" s="11" t="s">
        <v>8318</v>
      </c>
      <c r="R698" t="s">
        <v>8320</v>
      </c>
      <c r="S698" s="15">
        <f t="shared" si="42"/>
        <v>41815.927106481482</v>
      </c>
      <c r="T698" s="15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9">
        <f t="shared" si="41"/>
        <v>20.342105263157894</v>
      </c>
      <c r="Q699" s="11" t="s">
        <v>8318</v>
      </c>
      <c r="R699" t="s">
        <v>8320</v>
      </c>
      <c r="S699" s="15">
        <f t="shared" si="42"/>
        <v>42388.523020833338</v>
      </c>
      <c r="T699" s="15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9">
        <f t="shared" si="41"/>
        <v>530.68965517241384</v>
      </c>
      <c r="Q700" s="11" t="s">
        <v>8318</v>
      </c>
      <c r="R700" t="s">
        <v>8320</v>
      </c>
      <c r="S700" s="15">
        <f t="shared" si="42"/>
        <v>41866.931076388886</v>
      </c>
      <c r="T700" s="15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9">
        <f t="shared" si="41"/>
        <v>120.39184269662923</v>
      </c>
      <c r="Q701" s="11" t="s">
        <v>8318</v>
      </c>
      <c r="R701" t="s">
        <v>8320</v>
      </c>
      <c r="S701" s="15">
        <f t="shared" si="42"/>
        <v>41563.485509259262</v>
      </c>
      <c r="T701" s="15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9">
        <f t="shared" si="41"/>
        <v>13</v>
      </c>
      <c r="Q702" s="11" t="s">
        <v>8318</v>
      </c>
      <c r="R702" t="s">
        <v>8320</v>
      </c>
      <c r="S702" s="15">
        <f t="shared" si="42"/>
        <v>42715.688437500001</v>
      </c>
      <c r="T702" s="15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9">
        <f t="shared" si="41"/>
        <v>291.33333333333331</v>
      </c>
      <c r="Q703" s="11" t="s">
        <v>8318</v>
      </c>
      <c r="R703" t="s">
        <v>8320</v>
      </c>
      <c r="S703" s="15">
        <f t="shared" si="42"/>
        <v>41813.662962962961</v>
      </c>
      <c r="T703" s="15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9">
        <f t="shared" si="41"/>
        <v>124.9191891891892</v>
      </c>
      <c r="Q704" s="11" t="s">
        <v>8318</v>
      </c>
      <c r="R704" t="s">
        <v>8320</v>
      </c>
      <c r="S704" s="15">
        <f t="shared" si="42"/>
        <v>42668.726701388892</v>
      </c>
      <c r="T704" s="15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9">
        <f t="shared" si="41"/>
        <v>119.57142857142857</v>
      </c>
      <c r="Q705" s="11" t="s">
        <v>8318</v>
      </c>
      <c r="R705" t="s">
        <v>8320</v>
      </c>
      <c r="S705" s="15">
        <f t="shared" si="42"/>
        <v>42711.950798611113</v>
      </c>
      <c r="T705" s="15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44">(E706/D706)*100</f>
        <v>0.87454545454545463</v>
      </c>
      <c r="P706" s="9">
        <f t="shared" ref="P706:P769" si="45">E706/L706</f>
        <v>120.25</v>
      </c>
      <c r="Q706" s="11" t="s">
        <v>8318</v>
      </c>
      <c r="R706" t="s">
        <v>8320</v>
      </c>
      <c r="S706" s="15">
        <f t="shared" ref="S706:S769" si="46">(((J706/60)/60)/24)+DATE(1970,1,1)</f>
        <v>42726.192916666667</v>
      </c>
      <c r="T706" s="15">
        <f t="shared" ref="T706:T769" si="47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44"/>
        <v>0.97699999999999987</v>
      </c>
      <c r="P707" s="9">
        <f t="shared" si="45"/>
        <v>195.4</v>
      </c>
      <c r="Q707" s="11" t="s">
        <v>8318</v>
      </c>
      <c r="R707" t="s">
        <v>8320</v>
      </c>
      <c r="S707" s="15">
        <f t="shared" si="46"/>
        <v>42726.491643518515</v>
      </c>
      <c r="T707" s="15">
        <f t="shared" si="47"/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9" t="e">
        <f t="shared" si="45"/>
        <v>#DIV/0!</v>
      </c>
      <c r="Q708" s="11" t="s">
        <v>8318</v>
      </c>
      <c r="R708" t="s">
        <v>8320</v>
      </c>
      <c r="S708" s="15">
        <f t="shared" si="46"/>
        <v>42676.995173611111</v>
      </c>
      <c r="T708" s="15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9">
        <f t="shared" si="45"/>
        <v>117.69868421052631</v>
      </c>
      <c r="Q709" s="11" t="s">
        <v>8318</v>
      </c>
      <c r="R709" t="s">
        <v>8320</v>
      </c>
      <c r="S709" s="15">
        <f t="shared" si="46"/>
        <v>42696.663506944446</v>
      </c>
      <c r="T709" s="15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9">
        <f t="shared" si="45"/>
        <v>23.948509485094849</v>
      </c>
      <c r="Q710" s="11" t="s">
        <v>8318</v>
      </c>
      <c r="R710" t="s">
        <v>8320</v>
      </c>
      <c r="S710" s="15">
        <f t="shared" si="46"/>
        <v>41835.581018518518</v>
      </c>
      <c r="T710" s="15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9">
        <f t="shared" si="45"/>
        <v>30.5</v>
      </c>
      <c r="Q711" s="11" t="s">
        <v>8318</v>
      </c>
      <c r="R711" t="s">
        <v>8320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9" t="e">
        <f t="shared" si="45"/>
        <v>#DIV/0!</v>
      </c>
      <c r="Q712" s="11" t="s">
        <v>8318</v>
      </c>
      <c r="R712" t="s">
        <v>8320</v>
      </c>
      <c r="S712" s="15">
        <f t="shared" si="46"/>
        <v>41837.984976851854</v>
      </c>
      <c r="T712" s="15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9">
        <f t="shared" si="45"/>
        <v>99.973372781065095</v>
      </c>
      <c r="Q713" s="11" t="s">
        <v>8318</v>
      </c>
      <c r="R713" t="s">
        <v>8320</v>
      </c>
      <c r="S713" s="15">
        <f t="shared" si="46"/>
        <v>42678.459120370375</v>
      </c>
      <c r="T713" s="15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9">
        <f t="shared" si="45"/>
        <v>26.25</v>
      </c>
      <c r="Q714" s="11" t="s">
        <v>8318</v>
      </c>
      <c r="R714" t="s">
        <v>8320</v>
      </c>
      <c r="S714" s="15">
        <f t="shared" si="46"/>
        <v>42384.680925925932</v>
      </c>
      <c r="T714" s="15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9">
        <f t="shared" si="45"/>
        <v>199</v>
      </c>
      <c r="Q715" s="11" t="s">
        <v>8318</v>
      </c>
      <c r="R715" t="s">
        <v>8320</v>
      </c>
      <c r="S715" s="15">
        <f t="shared" si="46"/>
        <v>42496.529305555552</v>
      </c>
      <c r="T715" s="15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9">
        <f t="shared" si="45"/>
        <v>80.321428571428569</v>
      </c>
      <c r="Q716" s="11" t="s">
        <v>8318</v>
      </c>
      <c r="R716" t="s">
        <v>8320</v>
      </c>
      <c r="S716" s="15">
        <f t="shared" si="46"/>
        <v>42734.787986111114</v>
      </c>
      <c r="T716" s="15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9">
        <f t="shared" si="45"/>
        <v>115.75</v>
      </c>
      <c r="Q717" s="11" t="s">
        <v>8318</v>
      </c>
      <c r="R717" t="s">
        <v>8320</v>
      </c>
      <c r="S717" s="15">
        <f t="shared" si="46"/>
        <v>42273.090740740736</v>
      </c>
      <c r="T717" s="15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9">
        <f t="shared" si="45"/>
        <v>44.6875</v>
      </c>
      <c r="Q718" s="11" t="s">
        <v>8318</v>
      </c>
      <c r="R718" t="s">
        <v>8320</v>
      </c>
      <c r="S718" s="15">
        <f t="shared" si="46"/>
        <v>41940.658645833333</v>
      </c>
      <c r="T718" s="15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9">
        <f t="shared" si="45"/>
        <v>76.25</v>
      </c>
      <c r="Q719" s="11" t="s">
        <v>8318</v>
      </c>
      <c r="R719" t="s">
        <v>8320</v>
      </c>
      <c r="S719" s="15">
        <f t="shared" si="46"/>
        <v>41857.854189814818</v>
      </c>
      <c r="T719" s="15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9">
        <f t="shared" si="45"/>
        <v>22.5</v>
      </c>
      <c r="Q720" s="11" t="s">
        <v>8318</v>
      </c>
      <c r="R720" t="s">
        <v>8320</v>
      </c>
      <c r="S720" s="15">
        <f t="shared" si="46"/>
        <v>42752.845451388886</v>
      </c>
      <c r="T720" s="15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9">
        <f t="shared" si="45"/>
        <v>19.399999999999999</v>
      </c>
      <c r="Q721" s="11" t="s">
        <v>8318</v>
      </c>
      <c r="R721" t="s">
        <v>8320</v>
      </c>
      <c r="S721" s="15">
        <f t="shared" si="46"/>
        <v>42409.040231481486</v>
      </c>
      <c r="T721" s="15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9">
        <f t="shared" si="45"/>
        <v>66.707317073170728</v>
      </c>
      <c r="Q722" s="11" t="s">
        <v>8321</v>
      </c>
      <c r="R722" t="s">
        <v>8322</v>
      </c>
      <c r="S722" s="15">
        <f t="shared" si="46"/>
        <v>40909.649201388893</v>
      </c>
      <c r="T722" s="15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9">
        <f t="shared" si="45"/>
        <v>84.142857142857139</v>
      </c>
      <c r="Q723" s="11" t="s">
        <v>8321</v>
      </c>
      <c r="R723" t="s">
        <v>8322</v>
      </c>
      <c r="S723" s="15">
        <f t="shared" si="46"/>
        <v>41807.571840277778</v>
      </c>
      <c r="T723" s="15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9">
        <f t="shared" si="45"/>
        <v>215.72549019607843</v>
      </c>
      <c r="Q724" s="11" t="s">
        <v>8321</v>
      </c>
      <c r="R724" t="s">
        <v>8322</v>
      </c>
      <c r="S724" s="15">
        <f t="shared" si="46"/>
        <v>40977.805300925924</v>
      </c>
      <c r="T724" s="15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9">
        <f t="shared" si="45"/>
        <v>54.69</v>
      </c>
      <c r="Q725" s="11" t="s">
        <v>8321</v>
      </c>
      <c r="R725" t="s">
        <v>8322</v>
      </c>
      <c r="S725" s="15">
        <f t="shared" si="46"/>
        <v>42184.816539351858</v>
      </c>
      <c r="T725" s="15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9">
        <f t="shared" si="45"/>
        <v>51.62944055944056</v>
      </c>
      <c r="Q726" s="11" t="s">
        <v>8321</v>
      </c>
      <c r="R726" t="s">
        <v>8322</v>
      </c>
      <c r="S726" s="15">
        <f t="shared" si="46"/>
        <v>40694.638460648144</v>
      </c>
      <c r="T726" s="15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9">
        <f t="shared" si="45"/>
        <v>143.35714285714286</v>
      </c>
      <c r="Q727" s="11" t="s">
        <v>8321</v>
      </c>
      <c r="R727" t="s">
        <v>8322</v>
      </c>
      <c r="S727" s="15">
        <f t="shared" si="46"/>
        <v>42321.626296296294</v>
      </c>
      <c r="T727" s="15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9">
        <f t="shared" si="45"/>
        <v>72.428571428571431</v>
      </c>
      <c r="Q728" s="11" t="s">
        <v>8321</v>
      </c>
      <c r="R728" t="s">
        <v>8322</v>
      </c>
      <c r="S728" s="15">
        <f t="shared" si="46"/>
        <v>41346.042673611111</v>
      </c>
      <c r="T728" s="15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9">
        <f t="shared" si="45"/>
        <v>36.530201342281877</v>
      </c>
      <c r="Q729" s="11" t="s">
        <v>8321</v>
      </c>
      <c r="R729" t="s">
        <v>8322</v>
      </c>
      <c r="S729" s="15">
        <f t="shared" si="46"/>
        <v>41247.020243055551</v>
      </c>
      <c r="T729" s="15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9">
        <f t="shared" si="45"/>
        <v>60.903461538461535</v>
      </c>
      <c r="Q730" s="11" t="s">
        <v>8321</v>
      </c>
      <c r="R730" t="s">
        <v>8322</v>
      </c>
      <c r="S730" s="15">
        <f t="shared" si="46"/>
        <v>40731.837465277778</v>
      </c>
      <c r="T730" s="15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9">
        <f t="shared" si="45"/>
        <v>43.55</v>
      </c>
      <c r="Q731" s="11" t="s">
        <v>8321</v>
      </c>
      <c r="R731" t="s">
        <v>8322</v>
      </c>
      <c r="S731" s="15">
        <f t="shared" si="46"/>
        <v>41111.185891203706</v>
      </c>
      <c r="T731" s="15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9">
        <f t="shared" si="45"/>
        <v>99.766037735849054</v>
      </c>
      <c r="Q732" s="11" t="s">
        <v>8321</v>
      </c>
      <c r="R732" t="s">
        <v>8322</v>
      </c>
      <c r="S732" s="15">
        <f t="shared" si="46"/>
        <v>40854.745266203703</v>
      </c>
      <c r="T732" s="15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9">
        <f t="shared" si="45"/>
        <v>88.732394366197184</v>
      </c>
      <c r="Q733" s="11" t="s">
        <v>8321</v>
      </c>
      <c r="R733" t="s">
        <v>8322</v>
      </c>
      <c r="S733" s="15">
        <f t="shared" si="46"/>
        <v>40879.795682870368</v>
      </c>
      <c r="T733" s="15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9">
        <f t="shared" si="45"/>
        <v>4.9230769230769234</v>
      </c>
      <c r="Q734" s="11" t="s">
        <v>8321</v>
      </c>
      <c r="R734" t="s">
        <v>8322</v>
      </c>
      <c r="S734" s="15">
        <f t="shared" si="46"/>
        <v>41486.424317129626</v>
      </c>
      <c r="T734" s="15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9">
        <f t="shared" si="45"/>
        <v>17.822485207100591</v>
      </c>
      <c r="Q735" s="11" t="s">
        <v>8321</v>
      </c>
      <c r="R735" t="s">
        <v>8322</v>
      </c>
      <c r="S735" s="15">
        <f t="shared" si="46"/>
        <v>41598.420046296298</v>
      </c>
      <c r="T735" s="15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9">
        <f t="shared" si="45"/>
        <v>187.19298245614036</v>
      </c>
      <c r="Q736" s="11" t="s">
        <v>8321</v>
      </c>
      <c r="R736" t="s">
        <v>8322</v>
      </c>
      <c r="S736" s="15">
        <f t="shared" si="46"/>
        <v>42102.164583333331</v>
      </c>
      <c r="T736" s="15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9">
        <f t="shared" si="45"/>
        <v>234.80786026200875</v>
      </c>
      <c r="Q737" s="11" t="s">
        <v>8321</v>
      </c>
      <c r="R737" t="s">
        <v>8322</v>
      </c>
      <c r="S737" s="15">
        <f t="shared" si="46"/>
        <v>41946.029467592591</v>
      </c>
      <c r="T737" s="15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9">
        <f t="shared" si="45"/>
        <v>105.04629629629629</v>
      </c>
      <c r="Q738" s="11" t="s">
        <v>8321</v>
      </c>
      <c r="R738" t="s">
        <v>8322</v>
      </c>
      <c r="S738" s="15">
        <f t="shared" si="46"/>
        <v>41579.734259259261</v>
      </c>
      <c r="T738" s="15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9">
        <f t="shared" si="45"/>
        <v>56.666666666666664</v>
      </c>
      <c r="Q739" s="11" t="s">
        <v>8321</v>
      </c>
      <c r="R739" t="s">
        <v>8322</v>
      </c>
      <c r="S739" s="15">
        <f t="shared" si="46"/>
        <v>41667.275312500002</v>
      </c>
      <c r="T739" s="15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9">
        <f t="shared" si="45"/>
        <v>39.048780487804876</v>
      </c>
      <c r="Q740" s="11" t="s">
        <v>8321</v>
      </c>
      <c r="R740" t="s">
        <v>8322</v>
      </c>
      <c r="S740" s="15">
        <f t="shared" si="46"/>
        <v>41943.604097222218</v>
      </c>
      <c r="T740" s="15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9">
        <f t="shared" si="45"/>
        <v>68.345323741007192</v>
      </c>
      <c r="Q741" s="11" t="s">
        <v>8321</v>
      </c>
      <c r="R741" t="s">
        <v>8322</v>
      </c>
      <c r="S741" s="15">
        <f t="shared" si="46"/>
        <v>41829.502650462964</v>
      </c>
      <c r="T741" s="15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9">
        <f t="shared" si="45"/>
        <v>169.57894736842104</v>
      </c>
      <c r="Q742" s="11" t="s">
        <v>8321</v>
      </c>
      <c r="R742" t="s">
        <v>8322</v>
      </c>
      <c r="S742" s="15">
        <f t="shared" si="46"/>
        <v>42162.146782407406</v>
      </c>
      <c r="T742" s="15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9">
        <f t="shared" si="45"/>
        <v>141.42340425531913</v>
      </c>
      <c r="Q743" s="11" t="s">
        <v>8321</v>
      </c>
      <c r="R743" t="s">
        <v>8322</v>
      </c>
      <c r="S743" s="15">
        <f t="shared" si="46"/>
        <v>41401.648217592592</v>
      </c>
      <c r="T743" s="15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9">
        <f t="shared" si="45"/>
        <v>67.391304347826093</v>
      </c>
      <c r="Q744" s="11" t="s">
        <v>8321</v>
      </c>
      <c r="R744" t="s">
        <v>8322</v>
      </c>
      <c r="S744" s="15">
        <f t="shared" si="46"/>
        <v>41689.917962962965</v>
      </c>
      <c r="T744" s="15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9">
        <f t="shared" si="45"/>
        <v>54.266666666666666</v>
      </c>
      <c r="Q745" s="11" t="s">
        <v>8321</v>
      </c>
      <c r="R745" t="s">
        <v>8322</v>
      </c>
      <c r="S745" s="15">
        <f t="shared" si="46"/>
        <v>40990.709317129629</v>
      </c>
      <c r="T745" s="15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9">
        <f t="shared" si="45"/>
        <v>82.516129032258064</v>
      </c>
      <c r="Q746" s="11" t="s">
        <v>8321</v>
      </c>
      <c r="R746" t="s">
        <v>8322</v>
      </c>
      <c r="S746" s="15">
        <f t="shared" si="46"/>
        <v>41226.95721064815</v>
      </c>
      <c r="T746" s="15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9">
        <f t="shared" si="45"/>
        <v>53.729729729729726</v>
      </c>
      <c r="Q747" s="11" t="s">
        <v>8321</v>
      </c>
      <c r="R747" t="s">
        <v>8322</v>
      </c>
      <c r="S747" s="15">
        <f t="shared" si="46"/>
        <v>41367.572280092594</v>
      </c>
      <c r="T747" s="15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9">
        <f t="shared" si="45"/>
        <v>34.206185567010309</v>
      </c>
      <c r="Q748" s="11" t="s">
        <v>8321</v>
      </c>
      <c r="R748" t="s">
        <v>8322</v>
      </c>
      <c r="S748" s="15">
        <f t="shared" si="46"/>
        <v>41157.042928240742</v>
      </c>
      <c r="T748" s="15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9">
        <f t="shared" si="45"/>
        <v>127.32727272727273</v>
      </c>
      <c r="Q749" s="11" t="s">
        <v>8321</v>
      </c>
      <c r="R749" t="s">
        <v>8322</v>
      </c>
      <c r="S749" s="15">
        <f t="shared" si="46"/>
        <v>41988.548831018517</v>
      </c>
      <c r="T749" s="15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9">
        <f t="shared" si="45"/>
        <v>45.56818181818182</v>
      </c>
      <c r="Q750" s="11" t="s">
        <v>8321</v>
      </c>
      <c r="R750" t="s">
        <v>8322</v>
      </c>
      <c r="S750" s="15">
        <f t="shared" si="46"/>
        <v>41831.846828703703</v>
      </c>
      <c r="T750" s="15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9">
        <f t="shared" si="45"/>
        <v>95.963636363636368</v>
      </c>
      <c r="Q751" s="11" t="s">
        <v>8321</v>
      </c>
      <c r="R751" t="s">
        <v>8322</v>
      </c>
      <c r="S751" s="15">
        <f t="shared" si="46"/>
        <v>42733.94131944445</v>
      </c>
      <c r="T751" s="15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9">
        <f t="shared" si="45"/>
        <v>77.271186440677965</v>
      </c>
      <c r="Q752" s="11" t="s">
        <v>8321</v>
      </c>
      <c r="R752" t="s">
        <v>8322</v>
      </c>
      <c r="S752" s="15">
        <f t="shared" si="46"/>
        <v>41299.878148148149</v>
      </c>
      <c r="T752" s="15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9">
        <f t="shared" si="45"/>
        <v>57.338709677419352</v>
      </c>
      <c r="Q753" s="11" t="s">
        <v>8321</v>
      </c>
      <c r="R753" t="s">
        <v>8322</v>
      </c>
      <c r="S753" s="15">
        <f t="shared" si="46"/>
        <v>40713.630497685182</v>
      </c>
      <c r="T753" s="15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9">
        <f t="shared" si="45"/>
        <v>53.19047619047619</v>
      </c>
      <c r="Q754" s="11" t="s">
        <v>8321</v>
      </c>
      <c r="R754" t="s">
        <v>8322</v>
      </c>
      <c r="S754" s="15">
        <f t="shared" si="46"/>
        <v>42639.421493055561</v>
      </c>
      <c r="T754" s="15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9">
        <f t="shared" si="45"/>
        <v>492.30769230769232</v>
      </c>
      <c r="Q755" s="11" t="s">
        <v>8321</v>
      </c>
      <c r="R755" t="s">
        <v>8322</v>
      </c>
      <c r="S755" s="15">
        <f t="shared" si="46"/>
        <v>42019.590173611112</v>
      </c>
      <c r="T755" s="15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9">
        <f t="shared" si="45"/>
        <v>42.346938775510203</v>
      </c>
      <c r="Q756" s="11" t="s">
        <v>8321</v>
      </c>
      <c r="R756" t="s">
        <v>8322</v>
      </c>
      <c r="S756" s="15">
        <f t="shared" si="46"/>
        <v>41249.749085648145</v>
      </c>
      <c r="T756" s="15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9">
        <f t="shared" si="45"/>
        <v>37.466029411764708</v>
      </c>
      <c r="Q757" s="11" t="s">
        <v>8321</v>
      </c>
      <c r="R757" t="s">
        <v>8322</v>
      </c>
      <c r="S757" s="15">
        <f t="shared" si="46"/>
        <v>41383.605057870373</v>
      </c>
      <c r="T757" s="15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9">
        <f t="shared" si="45"/>
        <v>37.454545454545453</v>
      </c>
      <c r="Q758" s="11" t="s">
        <v>8321</v>
      </c>
      <c r="R758" t="s">
        <v>8322</v>
      </c>
      <c r="S758" s="15">
        <f t="shared" si="46"/>
        <v>40590.766886574071</v>
      </c>
      <c r="T758" s="15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9">
        <f t="shared" si="45"/>
        <v>33.055555555555557</v>
      </c>
      <c r="Q759" s="11" t="s">
        <v>8321</v>
      </c>
      <c r="R759" t="s">
        <v>8322</v>
      </c>
      <c r="S759" s="15">
        <f t="shared" si="46"/>
        <v>41235.054560185185</v>
      </c>
      <c r="T759" s="15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9">
        <f t="shared" si="45"/>
        <v>134.21052631578948</v>
      </c>
      <c r="Q760" s="11" t="s">
        <v>8321</v>
      </c>
      <c r="R760" t="s">
        <v>8322</v>
      </c>
      <c r="S760" s="15">
        <f t="shared" si="46"/>
        <v>40429.836435185185</v>
      </c>
      <c r="T760" s="15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9">
        <f t="shared" si="45"/>
        <v>51.474747474747474</v>
      </c>
      <c r="Q761" s="11" t="s">
        <v>8321</v>
      </c>
      <c r="R761" t="s">
        <v>8322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9" t="e">
        <f t="shared" si="45"/>
        <v>#DIV/0!</v>
      </c>
      <c r="Q762" s="11" t="s">
        <v>8321</v>
      </c>
      <c r="R762" t="s">
        <v>8323</v>
      </c>
      <c r="S762" s="15">
        <f t="shared" si="46"/>
        <v>42670.764039351852</v>
      </c>
      <c r="T762" s="15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9">
        <f t="shared" si="45"/>
        <v>39.166666666666664</v>
      </c>
      <c r="Q763" s="11" t="s">
        <v>8321</v>
      </c>
      <c r="R763" t="s">
        <v>8323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9" t="e">
        <f t="shared" si="45"/>
        <v>#DIV/0!</v>
      </c>
      <c r="Q764" s="11" t="s">
        <v>8321</v>
      </c>
      <c r="R764" t="s">
        <v>8323</v>
      </c>
      <c r="S764" s="15">
        <f t="shared" si="46"/>
        <v>42690.858449074076</v>
      </c>
      <c r="T764" s="15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9">
        <f t="shared" si="45"/>
        <v>5</v>
      </c>
      <c r="Q765" s="11" t="s">
        <v>8321</v>
      </c>
      <c r="R765" t="s">
        <v>8323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9" t="e">
        <f t="shared" si="45"/>
        <v>#DIV/0!</v>
      </c>
      <c r="Q766" s="11" t="s">
        <v>8321</v>
      </c>
      <c r="R766" t="s">
        <v>8323</v>
      </c>
      <c r="S766" s="15">
        <f t="shared" si="46"/>
        <v>42227.173159722224</v>
      </c>
      <c r="T766" s="15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9">
        <f t="shared" si="45"/>
        <v>57.295454545454547</v>
      </c>
      <c r="Q767" s="11" t="s">
        <v>8321</v>
      </c>
      <c r="R767" t="s">
        <v>8323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9" t="e">
        <f t="shared" si="45"/>
        <v>#DIV/0!</v>
      </c>
      <c r="Q768" s="11" t="s">
        <v>8321</v>
      </c>
      <c r="R768" t="s">
        <v>8323</v>
      </c>
      <c r="S768" s="15">
        <f t="shared" si="46"/>
        <v>42021.783368055556</v>
      </c>
      <c r="T768" s="15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9">
        <f t="shared" si="45"/>
        <v>59</v>
      </c>
      <c r="Q769" s="11" t="s">
        <v>8321</v>
      </c>
      <c r="R769" t="s">
        <v>8323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48">(E770/D770)*100</f>
        <v>0</v>
      </c>
      <c r="P770" s="9" t="e">
        <f t="shared" ref="P770:P833" si="49">E770/L770</f>
        <v>#DIV/0!</v>
      </c>
      <c r="Q770" s="11" t="s">
        <v>8321</v>
      </c>
      <c r="R770" t="s">
        <v>8323</v>
      </c>
      <c r="S770" s="15">
        <f t="shared" ref="S770:S833" si="50">(((J770/60)/60)/24)+DATE(1970,1,1)</f>
        <v>41594.207060185188</v>
      </c>
      <c r="T770" s="15">
        <f t="shared" ref="T770:T833" si="51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48"/>
        <v>41.4</v>
      </c>
      <c r="P771" s="9">
        <f t="shared" si="49"/>
        <v>31.846153846153847</v>
      </c>
      <c r="Q771" s="11" t="s">
        <v>8321</v>
      </c>
      <c r="R771" t="s">
        <v>8323</v>
      </c>
      <c r="S771" s="15">
        <f t="shared" si="50"/>
        <v>41604.996458333335</v>
      </c>
      <c r="T771" s="15">
        <f t="shared" si="51"/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9" t="e">
        <f t="shared" si="49"/>
        <v>#DIV/0!</v>
      </c>
      <c r="Q772" s="11" t="s">
        <v>8321</v>
      </c>
      <c r="R772" t="s">
        <v>8323</v>
      </c>
      <c r="S772" s="15">
        <f t="shared" si="50"/>
        <v>41289.999641203707</v>
      </c>
      <c r="T772" s="15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9">
        <f t="shared" si="49"/>
        <v>10</v>
      </c>
      <c r="Q773" s="11" t="s">
        <v>8321</v>
      </c>
      <c r="R773" t="s">
        <v>8323</v>
      </c>
      <c r="S773" s="15">
        <f t="shared" si="50"/>
        <v>42349.824097222227</v>
      </c>
      <c r="T773" s="15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9">
        <f t="shared" si="49"/>
        <v>50</v>
      </c>
      <c r="Q774" s="11" t="s">
        <v>8321</v>
      </c>
      <c r="R774" t="s">
        <v>8323</v>
      </c>
      <c r="S774" s="15">
        <f t="shared" si="50"/>
        <v>40068.056932870371</v>
      </c>
      <c r="T774" s="15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9">
        <f t="shared" si="49"/>
        <v>16</v>
      </c>
      <c r="Q775" s="11" t="s">
        <v>8321</v>
      </c>
      <c r="R775" t="s">
        <v>8323</v>
      </c>
      <c r="S775" s="15">
        <f t="shared" si="50"/>
        <v>42100.735937499994</v>
      </c>
      <c r="T775" s="15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9">
        <f t="shared" si="49"/>
        <v>39</v>
      </c>
      <c r="Q776" s="11" t="s">
        <v>8321</v>
      </c>
      <c r="R776" t="s">
        <v>8323</v>
      </c>
      <c r="S776" s="15">
        <f t="shared" si="50"/>
        <v>41663.780300925922</v>
      </c>
      <c r="T776" s="15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9">
        <f t="shared" si="49"/>
        <v>34</v>
      </c>
      <c r="Q777" s="11" t="s">
        <v>8321</v>
      </c>
      <c r="R777" t="s">
        <v>8323</v>
      </c>
      <c r="S777" s="15">
        <f t="shared" si="50"/>
        <v>40863.060127314813</v>
      </c>
      <c r="T777" s="15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9">
        <f t="shared" si="49"/>
        <v>63.122807017543863</v>
      </c>
      <c r="Q778" s="11" t="s">
        <v>8321</v>
      </c>
      <c r="R778" t="s">
        <v>8323</v>
      </c>
      <c r="S778" s="15">
        <f t="shared" si="50"/>
        <v>42250.685706018514</v>
      </c>
      <c r="T778" s="15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9">
        <f t="shared" si="49"/>
        <v>7</v>
      </c>
      <c r="Q779" s="11" t="s">
        <v>8321</v>
      </c>
      <c r="R779" t="s">
        <v>8323</v>
      </c>
      <c r="S779" s="15">
        <f t="shared" si="50"/>
        <v>41456.981215277774</v>
      </c>
      <c r="T779" s="15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9">
        <f t="shared" si="49"/>
        <v>2</v>
      </c>
      <c r="Q780" s="11" t="s">
        <v>8321</v>
      </c>
      <c r="R780" t="s">
        <v>8323</v>
      </c>
      <c r="S780" s="15">
        <f t="shared" si="50"/>
        <v>41729.702314814815</v>
      </c>
      <c r="T780" s="15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9">
        <f t="shared" si="49"/>
        <v>66.666666666666671</v>
      </c>
      <c r="Q781" s="11" t="s">
        <v>8321</v>
      </c>
      <c r="R781" t="s">
        <v>8323</v>
      </c>
      <c r="S781" s="15">
        <f t="shared" si="50"/>
        <v>40436.68408564815</v>
      </c>
      <c r="T781" s="15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9">
        <f t="shared" si="49"/>
        <v>38.518518518518519</v>
      </c>
      <c r="Q782" s="11" t="s">
        <v>8324</v>
      </c>
      <c r="R782" t="s">
        <v>8325</v>
      </c>
      <c r="S782" s="15">
        <f t="shared" si="50"/>
        <v>40636.673900462964</v>
      </c>
      <c r="T782" s="15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9">
        <f t="shared" si="49"/>
        <v>42.609200000000001</v>
      </c>
      <c r="Q783" s="11" t="s">
        <v>8324</v>
      </c>
      <c r="R783" t="s">
        <v>8325</v>
      </c>
      <c r="S783" s="15">
        <f t="shared" si="50"/>
        <v>41403.000856481485</v>
      </c>
      <c r="T783" s="15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9">
        <f t="shared" si="49"/>
        <v>50</v>
      </c>
      <c r="Q784" s="11" t="s">
        <v>8324</v>
      </c>
      <c r="R784" t="s">
        <v>8325</v>
      </c>
      <c r="S784" s="15">
        <f t="shared" si="50"/>
        <v>41116.758125</v>
      </c>
      <c r="T784" s="15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9">
        <f t="shared" si="49"/>
        <v>63.485714285714288</v>
      </c>
      <c r="Q785" s="11" t="s">
        <v>8324</v>
      </c>
      <c r="R785" t="s">
        <v>8325</v>
      </c>
      <c r="S785" s="15">
        <f t="shared" si="50"/>
        <v>40987.773715277777</v>
      </c>
      <c r="T785" s="15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9">
        <f t="shared" si="49"/>
        <v>102.5</v>
      </c>
      <c r="Q786" s="11" t="s">
        <v>8324</v>
      </c>
      <c r="R786" t="s">
        <v>8325</v>
      </c>
      <c r="S786" s="15">
        <f t="shared" si="50"/>
        <v>41675.149525462963</v>
      </c>
      <c r="T786" s="15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9">
        <f t="shared" si="49"/>
        <v>31.142758620689655</v>
      </c>
      <c r="Q787" s="11" t="s">
        <v>8324</v>
      </c>
      <c r="R787" t="s">
        <v>8325</v>
      </c>
      <c r="S787" s="15">
        <f t="shared" si="50"/>
        <v>41303.593923611108</v>
      </c>
      <c r="T787" s="15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9">
        <f t="shared" si="49"/>
        <v>162.27272727272728</v>
      </c>
      <c r="Q788" s="11" t="s">
        <v>8324</v>
      </c>
      <c r="R788" t="s">
        <v>8325</v>
      </c>
      <c r="S788" s="15">
        <f t="shared" si="50"/>
        <v>40983.055949074071</v>
      </c>
      <c r="T788" s="15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9">
        <f t="shared" si="49"/>
        <v>80.588235294117652</v>
      </c>
      <c r="Q789" s="11" t="s">
        <v>8324</v>
      </c>
      <c r="R789" t="s">
        <v>8325</v>
      </c>
      <c r="S789" s="15">
        <f t="shared" si="50"/>
        <v>41549.627615740741</v>
      </c>
      <c r="T789" s="15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9">
        <f t="shared" si="49"/>
        <v>59.85441176470588</v>
      </c>
      <c r="Q790" s="11" t="s">
        <v>8324</v>
      </c>
      <c r="R790" t="s">
        <v>8325</v>
      </c>
      <c r="S790" s="15">
        <f t="shared" si="50"/>
        <v>41059.006805555553</v>
      </c>
      <c r="T790" s="15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9">
        <f t="shared" si="49"/>
        <v>132.85714285714286</v>
      </c>
      <c r="Q791" s="11" t="s">
        <v>8324</v>
      </c>
      <c r="R791" t="s">
        <v>8325</v>
      </c>
      <c r="S791" s="15">
        <f t="shared" si="50"/>
        <v>41277.186111111114</v>
      </c>
      <c r="T791" s="15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9">
        <f t="shared" si="49"/>
        <v>92.547820512820508</v>
      </c>
      <c r="Q792" s="11" t="s">
        <v>8324</v>
      </c>
      <c r="R792" t="s">
        <v>8325</v>
      </c>
      <c r="S792" s="15">
        <f t="shared" si="50"/>
        <v>41276.047905092593</v>
      </c>
      <c r="T792" s="15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9">
        <f t="shared" si="49"/>
        <v>60.859375</v>
      </c>
      <c r="Q793" s="11" t="s">
        <v>8324</v>
      </c>
      <c r="R793" t="s">
        <v>8325</v>
      </c>
      <c r="S793" s="15">
        <f t="shared" si="50"/>
        <v>41557.780624999999</v>
      </c>
      <c r="T793" s="15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9">
        <f t="shared" si="49"/>
        <v>41.851833333333339</v>
      </c>
      <c r="Q794" s="11" t="s">
        <v>8324</v>
      </c>
      <c r="R794" t="s">
        <v>8325</v>
      </c>
      <c r="S794" s="15">
        <f t="shared" si="50"/>
        <v>41555.873645833337</v>
      </c>
      <c r="T794" s="15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9">
        <f t="shared" si="49"/>
        <v>88.325937499999995</v>
      </c>
      <c r="Q795" s="11" t="s">
        <v>8324</v>
      </c>
      <c r="R795" t="s">
        <v>8325</v>
      </c>
      <c r="S795" s="15">
        <f t="shared" si="50"/>
        <v>41442.741249999999</v>
      </c>
      <c r="T795" s="15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9">
        <f t="shared" si="49"/>
        <v>158.96226415094338</v>
      </c>
      <c r="Q796" s="11" t="s">
        <v>8324</v>
      </c>
      <c r="R796" t="s">
        <v>8325</v>
      </c>
      <c r="S796" s="15">
        <f t="shared" si="50"/>
        <v>40736.115011574075</v>
      </c>
      <c r="T796" s="15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9">
        <f t="shared" si="49"/>
        <v>85.054347826086953</v>
      </c>
      <c r="Q797" s="11" t="s">
        <v>8324</v>
      </c>
      <c r="R797" t="s">
        <v>8325</v>
      </c>
      <c r="S797" s="15">
        <f t="shared" si="50"/>
        <v>40963.613032407404</v>
      </c>
      <c r="T797" s="15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9">
        <f t="shared" si="49"/>
        <v>112.61111111111111</v>
      </c>
      <c r="Q798" s="11" t="s">
        <v>8324</v>
      </c>
      <c r="R798" t="s">
        <v>8325</v>
      </c>
      <c r="S798" s="15">
        <f t="shared" si="50"/>
        <v>41502.882928240739</v>
      </c>
      <c r="T798" s="15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9">
        <f t="shared" si="49"/>
        <v>45.436619718309856</v>
      </c>
      <c r="Q799" s="11" t="s">
        <v>8324</v>
      </c>
      <c r="R799" t="s">
        <v>8325</v>
      </c>
      <c r="S799" s="15">
        <f t="shared" si="50"/>
        <v>40996.994074074071</v>
      </c>
      <c r="T799" s="15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9">
        <f t="shared" si="49"/>
        <v>46.218390804597703</v>
      </c>
      <c r="Q800" s="11" t="s">
        <v>8324</v>
      </c>
      <c r="R800" t="s">
        <v>8325</v>
      </c>
      <c r="S800" s="15">
        <f t="shared" si="50"/>
        <v>41882.590127314819</v>
      </c>
      <c r="T800" s="15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9">
        <f t="shared" si="49"/>
        <v>178.60714285714286</v>
      </c>
      <c r="Q801" s="11" t="s">
        <v>8324</v>
      </c>
      <c r="R801" t="s">
        <v>8325</v>
      </c>
      <c r="S801" s="15">
        <f t="shared" si="50"/>
        <v>40996.667199074072</v>
      </c>
      <c r="T801" s="15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9">
        <f t="shared" si="49"/>
        <v>40.75</v>
      </c>
      <c r="Q802" s="11" t="s">
        <v>8324</v>
      </c>
      <c r="R802" t="s">
        <v>8325</v>
      </c>
      <c r="S802" s="15">
        <f t="shared" si="50"/>
        <v>41863.433495370373</v>
      </c>
      <c r="T802" s="15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9">
        <f t="shared" si="49"/>
        <v>43.733921568627444</v>
      </c>
      <c r="Q803" s="11" t="s">
        <v>8324</v>
      </c>
      <c r="R803" t="s">
        <v>8325</v>
      </c>
      <c r="S803" s="15">
        <f t="shared" si="50"/>
        <v>40695.795370370368</v>
      </c>
      <c r="T803" s="15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9">
        <f t="shared" si="49"/>
        <v>81.066666666666663</v>
      </c>
      <c r="Q804" s="11" t="s">
        <v>8324</v>
      </c>
      <c r="R804" t="s">
        <v>8325</v>
      </c>
      <c r="S804" s="15">
        <f t="shared" si="50"/>
        <v>41123.022268518522</v>
      </c>
      <c r="T804" s="15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9">
        <f t="shared" si="49"/>
        <v>74.60526315789474</v>
      </c>
      <c r="Q805" s="11" t="s">
        <v>8324</v>
      </c>
      <c r="R805" t="s">
        <v>8325</v>
      </c>
      <c r="S805" s="15">
        <f t="shared" si="50"/>
        <v>40665.949976851851</v>
      </c>
      <c r="T805" s="15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9">
        <f t="shared" si="49"/>
        <v>305.55555555555554</v>
      </c>
      <c r="Q806" s="11" t="s">
        <v>8324</v>
      </c>
      <c r="R806" t="s">
        <v>8325</v>
      </c>
      <c r="S806" s="15">
        <f t="shared" si="50"/>
        <v>40730.105625000004</v>
      </c>
      <c r="T806" s="15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9">
        <f t="shared" si="49"/>
        <v>58.333333333333336</v>
      </c>
      <c r="Q807" s="11" t="s">
        <v>8324</v>
      </c>
      <c r="R807" t="s">
        <v>8325</v>
      </c>
      <c r="S807" s="15">
        <f t="shared" si="50"/>
        <v>40690.823055555556</v>
      </c>
      <c r="T807" s="15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9">
        <f t="shared" si="49"/>
        <v>117.67605633802818</v>
      </c>
      <c r="Q808" s="11" t="s">
        <v>8324</v>
      </c>
      <c r="R808" t="s">
        <v>8325</v>
      </c>
      <c r="S808" s="15">
        <f t="shared" si="50"/>
        <v>40763.691423611112</v>
      </c>
      <c r="T808" s="15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9">
        <f t="shared" si="49"/>
        <v>73.771929824561397</v>
      </c>
      <c r="Q809" s="11" t="s">
        <v>8324</v>
      </c>
      <c r="R809" t="s">
        <v>8325</v>
      </c>
      <c r="S809" s="15">
        <f t="shared" si="50"/>
        <v>42759.628599537042</v>
      </c>
      <c r="T809" s="15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9">
        <f t="shared" si="49"/>
        <v>104.65116279069767</v>
      </c>
      <c r="Q810" s="11" t="s">
        <v>8324</v>
      </c>
      <c r="R810" t="s">
        <v>8325</v>
      </c>
      <c r="S810" s="15">
        <f t="shared" si="50"/>
        <v>41962.100532407407</v>
      </c>
      <c r="T810" s="15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9">
        <f t="shared" si="49"/>
        <v>79.82692307692308</v>
      </c>
      <c r="Q811" s="11" t="s">
        <v>8324</v>
      </c>
      <c r="R811" t="s">
        <v>8325</v>
      </c>
      <c r="S811" s="15">
        <f t="shared" si="50"/>
        <v>41628.833680555559</v>
      </c>
      <c r="T811" s="15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9">
        <f t="shared" si="49"/>
        <v>58.333333333333336</v>
      </c>
      <c r="Q812" s="11" t="s">
        <v>8324</v>
      </c>
      <c r="R812" t="s">
        <v>8325</v>
      </c>
      <c r="S812" s="15">
        <f t="shared" si="50"/>
        <v>41123.056273148148</v>
      </c>
      <c r="T812" s="15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9">
        <f t="shared" si="49"/>
        <v>86.666666666666671</v>
      </c>
      <c r="Q813" s="11" t="s">
        <v>8324</v>
      </c>
      <c r="R813" t="s">
        <v>8325</v>
      </c>
      <c r="S813" s="15">
        <f t="shared" si="50"/>
        <v>41443.643541666665</v>
      </c>
      <c r="T813" s="15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9">
        <f t="shared" si="49"/>
        <v>27.606060606060606</v>
      </c>
      <c r="Q814" s="11" t="s">
        <v>8324</v>
      </c>
      <c r="R814" t="s">
        <v>8325</v>
      </c>
      <c r="S814" s="15">
        <f t="shared" si="50"/>
        <v>41282.017962962964</v>
      </c>
      <c r="T814" s="15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9">
        <f t="shared" si="49"/>
        <v>24.999375000000001</v>
      </c>
      <c r="Q815" s="11" t="s">
        <v>8324</v>
      </c>
      <c r="R815" t="s">
        <v>8325</v>
      </c>
      <c r="S815" s="15">
        <f t="shared" si="50"/>
        <v>41080.960243055553</v>
      </c>
      <c r="T815" s="15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9">
        <f t="shared" si="49"/>
        <v>45.464285714285715</v>
      </c>
      <c r="Q816" s="11" t="s">
        <v>8324</v>
      </c>
      <c r="R816" t="s">
        <v>8325</v>
      </c>
      <c r="S816" s="15">
        <f t="shared" si="50"/>
        <v>40679.743067129632</v>
      </c>
      <c r="T816" s="15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9">
        <f t="shared" si="49"/>
        <v>99.534883720930239</v>
      </c>
      <c r="Q817" s="11" t="s">
        <v>8324</v>
      </c>
      <c r="R817" t="s">
        <v>8325</v>
      </c>
      <c r="S817" s="15">
        <f t="shared" si="50"/>
        <v>41914.917858796296</v>
      </c>
      <c r="T817" s="15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9">
        <f t="shared" si="49"/>
        <v>39.31</v>
      </c>
      <c r="Q818" s="11" t="s">
        <v>8324</v>
      </c>
      <c r="R818" t="s">
        <v>8325</v>
      </c>
      <c r="S818" s="15">
        <f t="shared" si="50"/>
        <v>41341.870868055557</v>
      </c>
      <c r="T818" s="15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9">
        <f t="shared" si="49"/>
        <v>89.419999999999987</v>
      </c>
      <c r="Q819" s="11" t="s">
        <v>8324</v>
      </c>
      <c r="R819" t="s">
        <v>8325</v>
      </c>
      <c r="S819" s="15">
        <f t="shared" si="50"/>
        <v>40925.599664351852</v>
      </c>
      <c r="T819" s="15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9">
        <f t="shared" si="49"/>
        <v>28.684210526315791</v>
      </c>
      <c r="Q820" s="11" t="s">
        <v>8324</v>
      </c>
      <c r="R820" t="s">
        <v>8325</v>
      </c>
      <c r="S820" s="15">
        <f t="shared" si="50"/>
        <v>41120.882881944446</v>
      </c>
      <c r="T820" s="15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9">
        <f t="shared" si="49"/>
        <v>31.071428571428573</v>
      </c>
      <c r="Q821" s="11" t="s">
        <v>8324</v>
      </c>
      <c r="R821" t="s">
        <v>8325</v>
      </c>
      <c r="S821" s="15">
        <f t="shared" si="50"/>
        <v>41619.998310185183</v>
      </c>
      <c r="T821" s="15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9">
        <f t="shared" si="49"/>
        <v>70.55263157894737</v>
      </c>
      <c r="Q822" s="11" t="s">
        <v>8324</v>
      </c>
      <c r="R822" t="s">
        <v>8325</v>
      </c>
      <c r="S822" s="15">
        <f t="shared" si="50"/>
        <v>41768.841921296298</v>
      </c>
      <c r="T822" s="15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9">
        <f t="shared" si="49"/>
        <v>224.12820512820514</v>
      </c>
      <c r="Q823" s="11" t="s">
        <v>8324</v>
      </c>
      <c r="R823" t="s">
        <v>8325</v>
      </c>
      <c r="S823" s="15">
        <f t="shared" si="50"/>
        <v>42093.922048611115</v>
      </c>
      <c r="T823" s="15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9">
        <f t="shared" si="49"/>
        <v>51.811594202898547</v>
      </c>
      <c r="Q824" s="11" t="s">
        <v>8324</v>
      </c>
      <c r="R824" t="s">
        <v>8325</v>
      </c>
      <c r="S824" s="15">
        <f t="shared" si="50"/>
        <v>41157.947337962964</v>
      </c>
      <c r="T824" s="15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9">
        <f t="shared" si="49"/>
        <v>43.515151515151516</v>
      </c>
      <c r="Q825" s="11" t="s">
        <v>8324</v>
      </c>
      <c r="R825" t="s">
        <v>8325</v>
      </c>
      <c r="S825" s="15">
        <f t="shared" si="50"/>
        <v>42055.972824074073</v>
      </c>
      <c r="T825" s="15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9">
        <f t="shared" si="49"/>
        <v>39.816666666666663</v>
      </c>
      <c r="Q826" s="11" t="s">
        <v>8324</v>
      </c>
      <c r="R826" t="s">
        <v>8325</v>
      </c>
      <c r="S826" s="15">
        <f t="shared" si="50"/>
        <v>40250.242106481484</v>
      </c>
      <c r="T826" s="15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9">
        <f t="shared" si="49"/>
        <v>126.8080808080808</v>
      </c>
      <c r="Q827" s="11" t="s">
        <v>8324</v>
      </c>
      <c r="R827" t="s">
        <v>8325</v>
      </c>
      <c r="S827" s="15">
        <f t="shared" si="50"/>
        <v>41186.306527777779</v>
      </c>
      <c r="T827" s="15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9">
        <f t="shared" si="49"/>
        <v>113.87755102040816</v>
      </c>
      <c r="Q828" s="11" t="s">
        <v>8324</v>
      </c>
      <c r="R828" t="s">
        <v>8325</v>
      </c>
      <c r="S828" s="15">
        <f t="shared" si="50"/>
        <v>40973.038541666669</v>
      </c>
      <c r="T828" s="15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9">
        <f t="shared" si="49"/>
        <v>28.181818181818183</v>
      </c>
      <c r="Q829" s="11" t="s">
        <v>8324</v>
      </c>
      <c r="R829" t="s">
        <v>8325</v>
      </c>
      <c r="S829" s="15">
        <f t="shared" si="50"/>
        <v>40927.473460648151</v>
      </c>
      <c r="T829" s="15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9">
        <f t="shared" si="49"/>
        <v>36.60526315789474</v>
      </c>
      <c r="Q830" s="11" t="s">
        <v>8324</v>
      </c>
      <c r="R830" t="s">
        <v>8325</v>
      </c>
      <c r="S830" s="15">
        <f t="shared" si="50"/>
        <v>41073.050717592596</v>
      </c>
      <c r="T830" s="15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9">
        <f t="shared" si="49"/>
        <v>32.5</v>
      </c>
      <c r="Q831" s="11" t="s">
        <v>8324</v>
      </c>
      <c r="R831" t="s">
        <v>8325</v>
      </c>
      <c r="S831" s="15">
        <f t="shared" si="50"/>
        <v>42504.801388888889</v>
      </c>
      <c r="T831" s="15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9">
        <f t="shared" si="49"/>
        <v>60.65625</v>
      </c>
      <c r="Q832" s="11" t="s">
        <v>8324</v>
      </c>
      <c r="R832" t="s">
        <v>8325</v>
      </c>
      <c r="S832" s="15">
        <f t="shared" si="50"/>
        <v>41325.525752314818</v>
      </c>
      <c r="T832" s="15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9">
        <f t="shared" si="49"/>
        <v>175</v>
      </c>
      <c r="Q833" s="11" t="s">
        <v>8324</v>
      </c>
      <c r="R833" t="s">
        <v>8325</v>
      </c>
      <c r="S833" s="15">
        <f t="shared" si="50"/>
        <v>40996.646921296298</v>
      </c>
      <c r="T833" s="15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52">(E834/D834)*100</f>
        <v>100.60706666666665</v>
      </c>
      <c r="P834" s="9">
        <f t="shared" ref="P834:P897" si="53">E834/L834</f>
        <v>97.993896103896105</v>
      </c>
      <c r="Q834" s="11" t="s">
        <v>8324</v>
      </c>
      <c r="R834" t="s">
        <v>8325</v>
      </c>
      <c r="S834" s="15">
        <f t="shared" ref="S834:S897" si="54">(((J834/60)/60)/24)+DATE(1970,1,1)</f>
        <v>40869.675173611111</v>
      </c>
      <c r="T834" s="15">
        <f t="shared" ref="T834:T897" si="55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52"/>
        <v>101.66666666666666</v>
      </c>
      <c r="P835" s="9">
        <f t="shared" si="53"/>
        <v>148.78048780487805</v>
      </c>
      <c r="Q835" s="11" t="s">
        <v>8324</v>
      </c>
      <c r="R835" t="s">
        <v>8325</v>
      </c>
      <c r="S835" s="15">
        <f t="shared" si="54"/>
        <v>41718.878182870372</v>
      </c>
      <c r="T835" s="15">
        <f t="shared" si="55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9">
        <f t="shared" si="53"/>
        <v>96.08</v>
      </c>
      <c r="Q836" s="11" t="s">
        <v>8324</v>
      </c>
      <c r="R836" t="s">
        <v>8325</v>
      </c>
      <c r="S836" s="15">
        <f t="shared" si="54"/>
        <v>41422.822824074072</v>
      </c>
      <c r="T836" s="15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9">
        <f t="shared" si="53"/>
        <v>58.625</v>
      </c>
      <c r="Q837" s="11" t="s">
        <v>8324</v>
      </c>
      <c r="R837" t="s">
        <v>8325</v>
      </c>
      <c r="S837" s="15">
        <f t="shared" si="54"/>
        <v>41005.45784722222</v>
      </c>
      <c r="T837" s="15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9">
        <f t="shared" si="53"/>
        <v>109.70695652173914</v>
      </c>
      <c r="Q838" s="11" t="s">
        <v>8324</v>
      </c>
      <c r="R838" t="s">
        <v>8325</v>
      </c>
      <c r="S838" s="15">
        <f t="shared" si="54"/>
        <v>41524.056921296295</v>
      </c>
      <c r="T838" s="15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9">
        <f t="shared" si="53"/>
        <v>49.112903225806448</v>
      </c>
      <c r="Q839" s="11" t="s">
        <v>8324</v>
      </c>
      <c r="R839" t="s">
        <v>8325</v>
      </c>
      <c r="S839" s="15">
        <f t="shared" si="54"/>
        <v>41730.998402777775</v>
      </c>
      <c r="T839" s="15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9">
        <f t="shared" si="53"/>
        <v>47.672131147540981</v>
      </c>
      <c r="Q840" s="11" t="s">
        <v>8324</v>
      </c>
      <c r="R840" t="s">
        <v>8325</v>
      </c>
      <c r="S840" s="15">
        <f t="shared" si="54"/>
        <v>40895.897974537038</v>
      </c>
      <c r="T840" s="15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9">
        <f t="shared" si="53"/>
        <v>60.737812499999997</v>
      </c>
      <c r="Q841" s="11" t="s">
        <v>8324</v>
      </c>
      <c r="R841" t="s">
        <v>8325</v>
      </c>
      <c r="S841" s="15">
        <f t="shared" si="54"/>
        <v>41144.763379629629</v>
      </c>
      <c r="T841" s="15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9">
        <f t="shared" si="53"/>
        <v>63.37715789473684</v>
      </c>
      <c r="Q842" s="11" t="s">
        <v>8324</v>
      </c>
      <c r="R842" t="s">
        <v>8326</v>
      </c>
      <c r="S842" s="15">
        <f t="shared" si="54"/>
        <v>42607.226701388892</v>
      </c>
      <c r="T842" s="15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9">
        <f t="shared" si="53"/>
        <v>53.893617021276597</v>
      </c>
      <c r="Q843" s="11" t="s">
        <v>8324</v>
      </c>
      <c r="R843" t="s">
        <v>8326</v>
      </c>
      <c r="S843" s="15">
        <f t="shared" si="54"/>
        <v>41923.838692129626</v>
      </c>
      <c r="T843" s="15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9">
        <f t="shared" si="53"/>
        <v>66.871794871794876</v>
      </c>
      <c r="Q844" s="11" t="s">
        <v>8324</v>
      </c>
      <c r="R844" t="s">
        <v>8326</v>
      </c>
      <c r="S844" s="15">
        <f t="shared" si="54"/>
        <v>41526.592395833337</v>
      </c>
      <c r="T844" s="15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9">
        <f t="shared" si="53"/>
        <v>63.102362204724407</v>
      </c>
      <c r="Q845" s="11" t="s">
        <v>8324</v>
      </c>
      <c r="R845" t="s">
        <v>8326</v>
      </c>
      <c r="S845" s="15">
        <f t="shared" si="54"/>
        <v>42695.257870370369</v>
      </c>
      <c r="T845" s="15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9">
        <f t="shared" si="53"/>
        <v>36.628930817610062</v>
      </c>
      <c r="Q846" s="11" t="s">
        <v>8324</v>
      </c>
      <c r="R846" t="s">
        <v>8326</v>
      </c>
      <c r="S846" s="15">
        <f t="shared" si="54"/>
        <v>41905.684629629628</v>
      </c>
      <c r="T846" s="15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9">
        <f t="shared" si="53"/>
        <v>34.005706214689269</v>
      </c>
      <c r="Q847" s="11" t="s">
        <v>8324</v>
      </c>
      <c r="R847" t="s">
        <v>8326</v>
      </c>
      <c r="S847" s="15">
        <f t="shared" si="54"/>
        <v>42578.205972222218</v>
      </c>
      <c r="T847" s="15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9">
        <f t="shared" si="53"/>
        <v>28.553404255319148</v>
      </c>
      <c r="Q848" s="11" t="s">
        <v>8324</v>
      </c>
      <c r="R848" t="s">
        <v>8326</v>
      </c>
      <c r="S848" s="15">
        <f t="shared" si="54"/>
        <v>41694.391840277778</v>
      </c>
      <c r="T848" s="15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9">
        <f t="shared" si="53"/>
        <v>10</v>
      </c>
      <c r="Q849" s="11" t="s">
        <v>8324</v>
      </c>
      <c r="R849" t="s">
        <v>8326</v>
      </c>
      <c r="S849" s="15">
        <f t="shared" si="54"/>
        <v>42165.79833333334</v>
      </c>
      <c r="T849" s="15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9">
        <f t="shared" si="53"/>
        <v>18.75</v>
      </c>
      <c r="Q850" s="11" t="s">
        <v>8324</v>
      </c>
      <c r="R850" t="s">
        <v>8326</v>
      </c>
      <c r="S850" s="15">
        <f t="shared" si="54"/>
        <v>42078.792048611111</v>
      </c>
      <c r="T850" s="15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9">
        <f t="shared" si="53"/>
        <v>41.704347826086959</v>
      </c>
      <c r="Q851" s="11" t="s">
        <v>8324</v>
      </c>
      <c r="R851" t="s">
        <v>8326</v>
      </c>
      <c r="S851" s="15">
        <f t="shared" si="54"/>
        <v>42051.148888888885</v>
      </c>
      <c r="T851" s="15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9">
        <f t="shared" si="53"/>
        <v>46.669172932330824</v>
      </c>
      <c r="Q852" s="11" t="s">
        <v>8324</v>
      </c>
      <c r="R852" t="s">
        <v>8326</v>
      </c>
      <c r="S852" s="15">
        <f t="shared" si="54"/>
        <v>42452.827743055561</v>
      </c>
      <c r="T852" s="15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9">
        <f t="shared" si="53"/>
        <v>37.271428571428572</v>
      </c>
      <c r="Q853" s="11" t="s">
        <v>8324</v>
      </c>
      <c r="R853" t="s">
        <v>8326</v>
      </c>
      <c r="S853" s="15">
        <f t="shared" si="54"/>
        <v>42522.880243055552</v>
      </c>
      <c r="T853" s="15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9">
        <f t="shared" si="53"/>
        <v>59.258064516129032</v>
      </c>
      <c r="Q854" s="11" t="s">
        <v>8324</v>
      </c>
      <c r="R854" t="s">
        <v>8326</v>
      </c>
      <c r="S854" s="15">
        <f t="shared" si="54"/>
        <v>42656.805497685185</v>
      </c>
      <c r="T854" s="15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9">
        <f t="shared" si="53"/>
        <v>30</v>
      </c>
      <c r="Q855" s="11" t="s">
        <v>8324</v>
      </c>
      <c r="R855" t="s">
        <v>8326</v>
      </c>
      <c r="S855" s="15">
        <f t="shared" si="54"/>
        <v>42021.832280092596</v>
      </c>
      <c r="T855" s="15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9">
        <f t="shared" si="53"/>
        <v>65.8623246492986</v>
      </c>
      <c r="Q856" s="11" t="s">
        <v>8324</v>
      </c>
      <c r="R856" t="s">
        <v>8326</v>
      </c>
      <c r="S856" s="15">
        <f t="shared" si="54"/>
        <v>42702.212337962963</v>
      </c>
      <c r="T856" s="15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9">
        <f t="shared" si="53"/>
        <v>31.914893617021278</v>
      </c>
      <c r="Q857" s="11" t="s">
        <v>8324</v>
      </c>
      <c r="R857" t="s">
        <v>8326</v>
      </c>
      <c r="S857" s="15">
        <f t="shared" si="54"/>
        <v>42545.125196759262</v>
      </c>
      <c r="T857" s="15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9">
        <f t="shared" si="53"/>
        <v>19.464285714285715</v>
      </c>
      <c r="Q858" s="11" t="s">
        <v>8324</v>
      </c>
      <c r="R858" t="s">
        <v>8326</v>
      </c>
      <c r="S858" s="15">
        <f t="shared" si="54"/>
        <v>42609.311990740738</v>
      </c>
      <c r="T858" s="15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9">
        <f t="shared" si="53"/>
        <v>50</v>
      </c>
      <c r="Q859" s="11" t="s">
        <v>8324</v>
      </c>
      <c r="R859" t="s">
        <v>8326</v>
      </c>
      <c r="S859" s="15">
        <f t="shared" si="54"/>
        <v>42291.581377314811</v>
      </c>
      <c r="T859" s="15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9">
        <f t="shared" si="53"/>
        <v>22.737763157894737</v>
      </c>
      <c r="Q860" s="11" t="s">
        <v>8324</v>
      </c>
      <c r="R860" t="s">
        <v>8326</v>
      </c>
      <c r="S860" s="15">
        <f t="shared" si="54"/>
        <v>42079.745578703703</v>
      </c>
      <c r="T860" s="15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9">
        <f t="shared" si="53"/>
        <v>42.724489795918366</v>
      </c>
      <c r="Q861" s="11" t="s">
        <v>8324</v>
      </c>
      <c r="R861" t="s">
        <v>8326</v>
      </c>
      <c r="S861" s="15">
        <f t="shared" si="54"/>
        <v>42128.820231481484</v>
      </c>
      <c r="T861" s="15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9">
        <f t="shared" si="53"/>
        <v>52.916666666666664</v>
      </c>
      <c r="Q862" s="11" t="s">
        <v>8324</v>
      </c>
      <c r="R862" t="s">
        <v>8327</v>
      </c>
      <c r="S862" s="15">
        <f t="shared" si="54"/>
        <v>41570.482789351852</v>
      </c>
      <c r="T862" s="15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9">
        <f t="shared" si="53"/>
        <v>50.5</v>
      </c>
      <c r="Q863" s="11" t="s">
        <v>8324</v>
      </c>
      <c r="R863" t="s">
        <v>8327</v>
      </c>
      <c r="S863" s="15">
        <f t="shared" si="54"/>
        <v>42599.965324074074</v>
      </c>
      <c r="T863" s="15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9">
        <f t="shared" si="53"/>
        <v>42.5</v>
      </c>
      <c r="Q864" s="11" t="s">
        <v>8324</v>
      </c>
      <c r="R864" t="s">
        <v>8327</v>
      </c>
      <c r="S864" s="15">
        <f t="shared" si="54"/>
        <v>41559.5549537037</v>
      </c>
      <c r="T864" s="15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9">
        <f t="shared" si="53"/>
        <v>18</v>
      </c>
      <c r="Q865" s="11" t="s">
        <v>8324</v>
      </c>
      <c r="R865" t="s">
        <v>8327</v>
      </c>
      <c r="S865" s="15">
        <f t="shared" si="54"/>
        <v>40921.117662037039</v>
      </c>
      <c r="T865" s="15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9">
        <f t="shared" si="53"/>
        <v>34.177215189873415</v>
      </c>
      <c r="Q866" s="11" t="s">
        <v>8324</v>
      </c>
      <c r="R866" t="s">
        <v>8327</v>
      </c>
      <c r="S866" s="15">
        <f t="shared" si="54"/>
        <v>41541.106921296298</v>
      </c>
      <c r="T866" s="15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9">
        <f t="shared" si="53"/>
        <v>22.5</v>
      </c>
      <c r="Q867" s="11" t="s">
        <v>8324</v>
      </c>
      <c r="R867" t="s">
        <v>8327</v>
      </c>
      <c r="S867" s="15">
        <f t="shared" si="54"/>
        <v>41230.77311342593</v>
      </c>
      <c r="T867" s="15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9">
        <f t="shared" si="53"/>
        <v>58.18181818181818</v>
      </c>
      <c r="Q868" s="11" t="s">
        <v>8324</v>
      </c>
      <c r="R868" t="s">
        <v>8327</v>
      </c>
      <c r="S868" s="15">
        <f t="shared" si="54"/>
        <v>42025.637939814813</v>
      </c>
      <c r="T868" s="15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9">
        <f t="shared" si="53"/>
        <v>109.18181818181819</v>
      </c>
      <c r="Q869" s="11" t="s">
        <v>8324</v>
      </c>
      <c r="R869" t="s">
        <v>8327</v>
      </c>
      <c r="S869" s="15">
        <f t="shared" si="54"/>
        <v>40088.105393518519</v>
      </c>
      <c r="T869" s="15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9">
        <f t="shared" si="53"/>
        <v>50</v>
      </c>
      <c r="Q870" s="11" t="s">
        <v>8324</v>
      </c>
      <c r="R870" t="s">
        <v>8327</v>
      </c>
      <c r="S870" s="15">
        <f t="shared" si="54"/>
        <v>41616.027754629627</v>
      </c>
      <c r="T870" s="15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9">
        <f t="shared" si="53"/>
        <v>346.66666666666669</v>
      </c>
      <c r="Q871" s="11" t="s">
        <v>8324</v>
      </c>
      <c r="R871" t="s">
        <v>8327</v>
      </c>
      <c r="S871" s="15">
        <f t="shared" si="54"/>
        <v>41342.845567129632</v>
      </c>
      <c r="T871" s="15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9">
        <f t="shared" si="53"/>
        <v>12.4</v>
      </c>
      <c r="Q872" s="11" t="s">
        <v>8324</v>
      </c>
      <c r="R872" t="s">
        <v>8327</v>
      </c>
      <c r="S872" s="15">
        <f t="shared" si="54"/>
        <v>41488.022256944445</v>
      </c>
      <c r="T872" s="15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9">
        <f t="shared" si="53"/>
        <v>27.083333333333332</v>
      </c>
      <c r="Q873" s="11" t="s">
        <v>8324</v>
      </c>
      <c r="R873" t="s">
        <v>8327</v>
      </c>
      <c r="S873" s="15">
        <f t="shared" si="54"/>
        <v>41577.561284722222</v>
      </c>
      <c r="T873" s="15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9">
        <f t="shared" si="53"/>
        <v>32.5</v>
      </c>
      <c r="Q874" s="11" t="s">
        <v>8324</v>
      </c>
      <c r="R874" t="s">
        <v>8327</v>
      </c>
      <c r="S874" s="15">
        <f t="shared" si="54"/>
        <v>40567.825543981482</v>
      </c>
      <c r="T874" s="15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9">
        <f t="shared" si="53"/>
        <v>9</v>
      </c>
      <c r="Q875" s="11" t="s">
        <v>8324</v>
      </c>
      <c r="R875" t="s">
        <v>8327</v>
      </c>
      <c r="S875" s="15">
        <f t="shared" si="54"/>
        <v>41184.167129629634</v>
      </c>
      <c r="T875" s="15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9">
        <f t="shared" si="53"/>
        <v>34.761904761904759</v>
      </c>
      <c r="Q876" s="11" t="s">
        <v>8324</v>
      </c>
      <c r="R876" t="s">
        <v>8327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9" t="e">
        <f t="shared" si="53"/>
        <v>#DIV/0!</v>
      </c>
      <c r="Q877" s="11" t="s">
        <v>8324</v>
      </c>
      <c r="R877" t="s">
        <v>8327</v>
      </c>
      <c r="S877" s="15">
        <f t="shared" si="54"/>
        <v>42248.723738425921</v>
      </c>
      <c r="T877" s="15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9">
        <f t="shared" si="53"/>
        <v>28.577777777777779</v>
      </c>
      <c r="Q878" s="11" t="s">
        <v>8324</v>
      </c>
      <c r="R878" t="s">
        <v>8327</v>
      </c>
      <c r="S878" s="15">
        <f t="shared" si="54"/>
        <v>41276.496840277774</v>
      </c>
      <c r="T878" s="15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9">
        <f t="shared" si="53"/>
        <v>46.586206896551722</v>
      </c>
      <c r="Q879" s="11" t="s">
        <v>8324</v>
      </c>
      <c r="R879" t="s">
        <v>8327</v>
      </c>
      <c r="S879" s="15">
        <f t="shared" si="54"/>
        <v>41597.788888888892</v>
      </c>
      <c r="T879" s="15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9">
        <f t="shared" si="53"/>
        <v>32.5</v>
      </c>
      <c r="Q880" s="11" t="s">
        <v>8324</v>
      </c>
      <c r="R880" t="s">
        <v>8327</v>
      </c>
      <c r="S880" s="15">
        <f t="shared" si="54"/>
        <v>40505.232916666668</v>
      </c>
      <c r="T880" s="15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9">
        <f t="shared" si="53"/>
        <v>21.466666666666665</v>
      </c>
      <c r="Q881" s="11" t="s">
        <v>8324</v>
      </c>
      <c r="R881" t="s">
        <v>8327</v>
      </c>
      <c r="S881" s="15">
        <f t="shared" si="54"/>
        <v>41037.829918981479</v>
      </c>
      <c r="T881" s="15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9">
        <f t="shared" si="53"/>
        <v>14.125</v>
      </c>
      <c r="Q882" s="11" t="s">
        <v>8324</v>
      </c>
      <c r="R882" t="s">
        <v>8328</v>
      </c>
      <c r="S882" s="15">
        <f t="shared" si="54"/>
        <v>41179.32104166667</v>
      </c>
      <c r="T882" s="15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9">
        <f t="shared" si="53"/>
        <v>30</v>
      </c>
      <c r="Q883" s="11" t="s">
        <v>8324</v>
      </c>
      <c r="R883" t="s">
        <v>8328</v>
      </c>
      <c r="S883" s="15">
        <f t="shared" si="54"/>
        <v>40877.25099537037</v>
      </c>
      <c r="T883" s="15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9">
        <f t="shared" si="53"/>
        <v>21.571428571428573</v>
      </c>
      <c r="Q884" s="11" t="s">
        <v>8324</v>
      </c>
      <c r="R884" t="s">
        <v>8328</v>
      </c>
      <c r="S884" s="15">
        <f t="shared" si="54"/>
        <v>40759.860532407409</v>
      </c>
      <c r="T884" s="15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9">
        <f t="shared" si="53"/>
        <v>83.375</v>
      </c>
      <c r="Q885" s="11" t="s">
        <v>8324</v>
      </c>
      <c r="R885" t="s">
        <v>8328</v>
      </c>
      <c r="S885" s="15">
        <f t="shared" si="54"/>
        <v>42371.935590277775</v>
      </c>
      <c r="T885" s="15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9">
        <f t="shared" si="53"/>
        <v>10</v>
      </c>
      <c r="Q886" s="11" t="s">
        <v>8324</v>
      </c>
      <c r="R886" t="s">
        <v>8328</v>
      </c>
      <c r="S886" s="15">
        <f t="shared" si="54"/>
        <v>40981.802615740737</v>
      </c>
      <c r="T886" s="15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9">
        <f t="shared" si="53"/>
        <v>35.714285714285715</v>
      </c>
      <c r="Q887" s="11" t="s">
        <v>8324</v>
      </c>
      <c r="R887" t="s">
        <v>8328</v>
      </c>
      <c r="S887" s="15">
        <f t="shared" si="54"/>
        <v>42713.941099537042</v>
      </c>
      <c r="T887" s="15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9">
        <f t="shared" si="53"/>
        <v>29.285714285714285</v>
      </c>
      <c r="Q888" s="11" t="s">
        <v>8324</v>
      </c>
      <c r="R888" t="s">
        <v>8328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9" t="e">
        <f t="shared" si="53"/>
        <v>#DIV/0!</v>
      </c>
      <c r="Q889" s="11" t="s">
        <v>8324</v>
      </c>
      <c r="R889" t="s">
        <v>8328</v>
      </c>
      <c r="S889" s="15">
        <f t="shared" si="54"/>
        <v>41026.958969907406</v>
      </c>
      <c r="T889" s="15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9">
        <f t="shared" si="53"/>
        <v>18</v>
      </c>
      <c r="Q890" s="11" t="s">
        <v>8324</v>
      </c>
      <c r="R890" t="s">
        <v>8328</v>
      </c>
      <c r="S890" s="15">
        <f t="shared" si="54"/>
        <v>40751.753298611111</v>
      </c>
      <c r="T890" s="15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9">
        <f t="shared" si="53"/>
        <v>73.760000000000005</v>
      </c>
      <c r="Q891" s="11" t="s">
        <v>8324</v>
      </c>
      <c r="R891" t="s">
        <v>8328</v>
      </c>
      <c r="S891" s="15">
        <f t="shared" si="54"/>
        <v>41887.784062500003</v>
      </c>
      <c r="T891" s="15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9">
        <f t="shared" si="53"/>
        <v>31.25</v>
      </c>
      <c r="Q892" s="11" t="s">
        <v>8324</v>
      </c>
      <c r="R892" t="s">
        <v>8328</v>
      </c>
      <c r="S892" s="15">
        <f t="shared" si="54"/>
        <v>41569.698831018519</v>
      </c>
      <c r="T892" s="15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9">
        <f t="shared" si="53"/>
        <v>28.888888888888889</v>
      </c>
      <c r="Q893" s="11" t="s">
        <v>8324</v>
      </c>
      <c r="R893" t="s">
        <v>8328</v>
      </c>
      <c r="S893" s="15">
        <f t="shared" si="54"/>
        <v>41842.031597222223</v>
      </c>
      <c r="T893" s="15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9">
        <f t="shared" si="53"/>
        <v>143.8235294117647</v>
      </c>
      <c r="Q894" s="11" t="s">
        <v>8324</v>
      </c>
      <c r="R894" t="s">
        <v>8328</v>
      </c>
      <c r="S894" s="15">
        <f t="shared" si="54"/>
        <v>40304.20003472222</v>
      </c>
      <c r="T894" s="15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9">
        <f t="shared" si="53"/>
        <v>40</v>
      </c>
      <c r="Q895" s="11" t="s">
        <v>8324</v>
      </c>
      <c r="R895" t="s">
        <v>8328</v>
      </c>
      <c r="S895" s="15">
        <f t="shared" si="54"/>
        <v>42065.897719907407</v>
      </c>
      <c r="T895" s="15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9">
        <f t="shared" si="53"/>
        <v>147.81132075471697</v>
      </c>
      <c r="Q896" s="11" t="s">
        <v>8324</v>
      </c>
      <c r="R896" t="s">
        <v>8328</v>
      </c>
      <c r="S896" s="15">
        <f t="shared" si="54"/>
        <v>42496.981597222228</v>
      </c>
      <c r="T896" s="15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9">
        <f t="shared" si="53"/>
        <v>27.857142857142858</v>
      </c>
      <c r="Q897" s="11" t="s">
        <v>8324</v>
      </c>
      <c r="R897" t="s">
        <v>8328</v>
      </c>
      <c r="S897" s="15">
        <f t="shared" si="54"/>
        <v>40431.127650462964</v>
      </c>
      <c r="T897" s="15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56">(E898/D898)*100</f>
        <v>40</v>
      </c>
      <c r="P898" s="9">
        <f t="shared" ref="P898:P961" si="57">E898/L898</f>
        <v>44.444444444444443</v>
      </c>
      <c r="Q898" s="11" t="s">
        <v>8324</v>
      </c>
      <c r="R898" t="s">
        <v>8328</v>
      </c>
      <c r="S898" s="15">
        <f t="shared" ref="S898:S961" si="58">(((J898/60)/60)/24)+DATE(1970,1,1)</f>
        <v>42218.872986111113</v>
      </c>
      <c r="T898" s="15">
        <f t="shared" ref="T898:T961" si="59">(((I898/60)/60)/24)+DATE(1970,1,1)</f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56"/>
        <v>0</v>
      </c>
      <c r="P899" s="9" t="e">
        <f t="shared" si="57"/>
        <v>#DIV/0!</v>
      </c>
      <c r="Q899" s="11" t="s">
        <v>8324</v>
      </c>
      <c r="R899" t="s">
        <v>8328</v>
      </c>
      <c r="S899" s="15">
        <f t="shared" si="58"/>
        <v>41211.688750000001</v>
      </c>
      <c r="T899" s="15">
        <f t="shared" si="5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9">
        <f t="shared" si="57"/>
        <v>35</v>
      </c>
      <c r="Q900" s="11" t="s">
        <v>8324</v>
      </c>
      <c r="R900" t="s">
        <v>8328</v>
      </c>
      <c r="S900" s="15">
        <f t="shared" si="58"/>
        <v>40878.758217592593</v>
      </c>
      <c r="T900" s="15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9">
        <f t="shared" si="57"/>
        <v>35</v>
      </c>
      <c r="Q901" s="11" t="s">
        <v>8324</v>
      </c>
      <c r="R901" t="s">
        <v>8328</v>
      </c>
      <c r="S901" s="15">
        <f t="shared" si="58"/>
        <v>40646.099097222221</v>
      </c>
      <c r="T901" s="15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9">
        <f t="shared" si="57"/>
        <v>10.5</v>
      </c>
      <c r="Q902" s="11" t="s">
        <v>8324</v>
      </c>
      <c r="R902" t="s">
        <v>8327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9" t="e">
        <f t="shared" si="57"/>
        <v>#DIV/0!</v>
      </c>
      <c r="Q903" s="11" t="s">
        <v>8324</v>
      </c>
      <c r="R903" t="s">
        <v>8327</v>
      </c>
      <c r="S903" s="15">
        <f t="shared" si="58"/>
        <v>40291.81150462963</v>
      </c>
      <c r="T903" s="15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9">
        <f t="shared" si="57"/>
        <v>30</v>
      </c>
      <c r="Q904" s="11" t="s">
        <v>8324</v>
      </c>
      <c r="R904" t="s">
        <v>8327</v>
      </c>
      <c r="S904" s="15">
        <f t="shared" si="58"/>
        <v>41829.965532407405</v>
      </c>
      <c r="T904" s="15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9">
        <f t="shared" si="57"/>
        <v>40</v>
      </c>
      <c r="Q905" s="11" t="s">
        <v>8324</v>
      </c>
      <c r="R905" t="s">
        <v>8327</v>
      </c>
      <c r="S905" s="15">
        <f t="shared" si="58"/>
        <v>41149.796064814815</v>
      </c>
      <c r="T905" s="15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9">
        <f t="shared" si="57"/>
        <v>50.333333333333336</v>
      </c>
      <c r="Q906" s="11" t="s">
        <v>8324</v>
      </c>
      <c r="R906" t="s">
        <v>8327</v>
      </c>
      <c r="S906" s="15">
        <f t="shared" si="58"/>
        <v>42342.080289351856</v>
      </c>
      <c r="T906" s="15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9">
        <f t="shared" si="57"/>
        <v>32.666666666666664</v>
      </c>
      <c r="Q907" s="11" t="s">
        <v>8324</v>
      </c>
      <c r="R907" t="s">
        <v>8327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9" t="e">
        <f t="shared" si="57"/>
        <v>#DIV/0!</v>
      </c>
      <c r="Q908" s="11" t="s">
        <v>8324</v>
      </c>
      <c r="R908" t="s">
        <v>8327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9" t="e">
        <f t="shared" si="57"/>
        <v>#DIV/0!</v>
      </c>
      <c r="Q909" s="11" t="s">
        <v>8324</v>
      </c>
      <c r="R909" t="s">
        <v>8327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9" t="e">
        <f t="shared" si="57"/>
        <v>#DIV/0!</v>
      </c>
      <c r="Q910" s="11" t="s">
        <v>8324</v>
      </c>
      <c r="R910" t="s">
        <v>8327</v>
      </c>
      <c r="S910" s="15">
        <f t="shared" si="58"/>
        <v>40340.801562499997</v>
      </c>
      <c r="T910" s="15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9">
        <f t="shared" si="57"/>
        <v>65</v>
      </c>
      <c r="Q911" s="11" t="s">
        <v>8324</v>
      </c>
      <c r="R911" t="s">
        <v>8327</v>
      </c>
      <c r="S911" s="15">
        <f t="shared" si="58"/>
        <v>41081.69027777778</v>
      </c>
      <c r="T911" s="15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9">
        <f t="shared" si="57"/>
        <v>24.6</v>
      </c>
      <c r="Q912" s="11" t="s">
        <v>8324</v>
      </c>
      <c r="R912" t="s">
        <v>8327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9" t="e">
        <f t="shared" si="57"/>
        <v>#DIV/0!</v>
      </c>
      <c r="Q913" s="11" t="s">
        <v>8324</v>
      </c>
      <c r="R913" t="s">
        <v>8327</v>
      </c>
      <c r="S913" s="15">
        <f t="shared" si="58"/>
        <v>41642.005150462966</v>
      </c>
      <c r="T913" s="15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9">
        <f t="shared" si="57"/>
        <v>15</v>
      </c>
      <c r="Q914" s="11" t="s">
        <v>8324</v>
      </c>
      <c r="R914" t="s">
        <v>8327</v>
      </c>
      <c r="S914" s="15">
        <f t="shared" si="58"/>
        <v>41194.109340277777</v>
      </c>
      <c r="T914" s="15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9">
        <f t="shared" si="57"/>
        <v>82.583333333333329</v>
      </c>
      <c r="Q915" s="11" t="s">
        <v>8324</v>
      </c>
      <c r="R915" t="s">
        <v>8327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9" t="e">
        <f t="shared" si="57"/>
        <v>#DIV/0!</v>
      </c>
      <c r="Q916" s="11" t="s">
        <v>8324</v>
      </c>
      <c r="R916" t="s">
        <v>8327</v>
      </c>
      <c r="S916" s="15">
        <f t="shared" si="58"/>
        <v>41116.763275462967</v>
      </c>
      <c r="T916" s="15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9">
        <f t="shared" si="57"/>
        <v>41.666666666666664</v>
      </c>
      <c r="Q917" s="11" t="s">
        <v>8324</v>
      </c>
      <c r="R917" t="s">
        <v>8327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9" t="e">
        <f t="shared" si="57"/>
        <v>#DIV/0!</v>
      </c>
      <c r="Q918" s="11" t="s">
        <v>8324</v>
      </c>
      <c r="R918" t="s">
        <v>8327</v>
      </c>
      <c r="S918" s="15">
        <f t="shared" si="58"/>
        <v>40434.853402777779</v>
      </c>
      <c r="T918" s="15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9">
        <f t="shared" si="57"/>
        <v>30</v>
      </c>
      <c r="Q919" s="11" t="s">
        <v>8324</v>
      </c>
      <c r="R919" t="s">
        <v>8327</v>
      </c>
      <c r="S919" s="15">
        <f t="shared" si="58"/>
        <v>41802.94363425926</v>
      </c>
      <c r="T919" s="15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9">
        <f t="shared" si="57"/>
        <v>19.600000000000001</v>
      </c>
      <c r="Q920" s="11" t="s">
        <v>8324</v>
      </c>
      <c r="R920" t="s">
        <v>8327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9">
        <f t="shared" si="57"/>
        <v>100</v>
      </c>
      <c r="Q921" s="11" t="s">
        <v>8324</v>
      </c>
      <c r="R921" t="s">
        <v>8327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9" t="e">
        <f t="shared" si="57"/>
        <v>#DIV/0!</v>
      </c>
      <c r="Q922" s="11" t="s">
        <v>8324</v>
      </c>
      <c r="R922" t="s">
        <v>8327</v>
      </c>
      <c r="S922" s="15">
        <f t="shared" si="58"/>
        <v>41562.67155092593</v>
      </c>
      <c r="T922" s="15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9">
        <f t="shared" si="57"/>
        <v>231.75</v>
      </c>
      <c r="Q923" s="11" t="s">
        <v>8324</v>
      </c>
      <c r="R923" t="s">
        <v>8327</v>
      </c>
      <c r="S923" s="15">
        <f t="shared" si="58"/>
        <v>40847.171018518515</v>
      </c>
      <c r="T923" s="15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9">
        <f t="shared" si="57"/>
        <v>189.33333333333334</v>
      </c>
      <c r="Q924" s="11" t="s">
        <v>8324</v>
      </c>
      <c r="R924" t="s">
        <v>8327</v>
      </c>
      <c r="S924" s="15">
        <f t="shared" si="58"/>
        <v>41878.530011574076</v>
      </c>
      <c r="T924" s="15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9">
        <f t="shared" si="57"/>
        <v>55</v>
      </c>
      <c r="Q925" s="11" t="s">
        <v>8324</v>
      </c>
      <c r="R925" t="s">
        <v>8327</v>
      </c>
      <c r="S925" s="15">
        <f t="shared" si="58"/>
        <v>41934.959756944445</v>
      </c>
      <c r="T925" s="15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9">
        <f t="shared" si="57"/>
        <v>21.8</v>
      </c>
      <c r="Q926" s="11" t="s">
        <v>8324</v>
      </c>
      <c r="R926" t="s">
        <v>8327</v>
      </c>
      <c r="S926" s="15">
        <f t="shared" si="58"/>
        <v>41288.942928240744</v>
      </c>
      <c r="T926" s="15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9">
        <f t="shared" si="57"/>
        <v>32</v>
      </c>
      <c r="Q927" s="11" t="s">
        <v>8324</v>
      </c>
      <c r="R927" t="s">
        <v>8327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9" t="e">
        <f t="shared" si="57"/>
        <v>#DIV/0!</v>
      </c>
      <c r="Q928" s="11" t="s">
        <v>8324</v>
      </c>
      <c r="R928" t="s">
        <v>8327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9" t="e">
        <f t="shared" si="57"/>
        <v>#DIV/0!</v>
      </c>
      <c r="Q929" s="11" t="s">
        <v>8324</v>
      </c>
      <c r="R929" t="s">
        <v>8327</v>
      </c>
      <c r="S929" s="15">
        <f t="shared" si="58"/>
        <v>41013.822858796295</v>
      </c>
      <c r="T929" s="15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9">
        <f t="shared" si="57"/>
        <v>56.25</v>
      </c>
      <c r="Q930" s="11" t="s">
        <v>8324</v>
      </c>
      <c r="R930" t="s">
        <v>8327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9" t="e">
        <f t="shared" si="57"/>
        <v>#DIV/0!</v>
      </c>
      <c r="Q931" s="11" t="s">
        <v>8324</v>
      </c>
      <c r="R931" t="s">
        <v>8327</v>
      </c>
      <c r="S931" s="15">
        <f t="shared" si="58"/>
        <v>40978.238067129627</v>
      </c>
      <c r="T931" s="15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9">
        <f t="shared" si="57"/>
        <v>69</v>
      </c>
      <c r="Q932" s="11" t="s">
        <v>8324</v>
      </c>
      <c r="R932" t="s">
        <v>8327</v>
      </c>
      <c r="S932" s="15">
        <f t="shared" si="58"/>
        <v>40312.915578703702</v>
      </c>
      <c r="T932" s="15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9">
        <f t="shared" si="57"/>
        <v>18.714285714285715</v>
      </c>
      <c r="Q933" s="11" t="s">
        <v>8324</v>
      </c>
      <c r="R933" t="s">
        <v>8327</v>
      </c>
      <c r="S933" s="15">
        <f t="shared" si="58"/>
        <v>41680.359976851854</v>
      </c>
      <c r="T933" s="15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9">
        <f t="shared" si="57"/>
        <v>46.033333333333331</v>
      </c>
      <c r="Q934" s="11" t="s">
        <v>8324</v>
      </c>
      <c r="R934" t="s">
        <v>8327</v>
      </c>
      <c r="S934" s="15">
        <f t="shared" si="58"/>
        <v>41310.969270833331</v>
      </c>
      <c r="T934" s="15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9">
        <f t="shared" si="57"/>
        <v>60</v>
      </c>
      <c r="Q935" s="11" t="s">
        <v>8324</v>
      </c>
      <c r="R935" t="s">
        <v>8327</v>
      </c>
      <c r="S935" s="15">
        <f t="shared" si="58"/>
        <v>41711.169085648151</v>
      </c>
      <c r="T935" s="15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9">
        <f t="shared" si="57"/>
        <v>50.666666666666664</v>
      </c>
      <c r="Q936" s="11" t="s">
        <v>8324</v>
      </c>
      <c r="R936" t="s">
        <v>8327</v>
      </c>
      <c r="S936" s="15">
        <f t="shared" si="58"/>
        <v>41733.737083333333</v>
      </c>
      <c r="T936" s="15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9">
        <f t="shared" si="57"/>
        <v>25</v>
      </c>
      <c r="Q937" s="11" t="s">
        <v>8324</v>
      </c>
      <c r="R937" t="s">
        <v>8327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9" t="e">
        <f t="shared" si="57"/>
        <v>#DIV/0!</v>
      </c>
      <c r="Q938" s="11" t="s">
        <v>8324</v>
      </c>
      <c r="R938" t="s">
        <v>8327</v>
      </c>
      <c r="S938" s="15">
        <f t="shared" si="58"/>
        <v>40883.024178240739</v>
      </c>
      <c r="T938" s="15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9">
        <f t="shared" si="57"/>
        <v>20</v>
      </c>
      <c r="Q939" s="11" t="s">
        <v>8324</v>
      </c>
      <c r="R939" t="s">
        <v>8327</v>
      </c>
      <c r="S939" s="15">
        <f t="shared" si="58"/>
        <v>41551.798113425924</v>
      </c>
      <c r="T939" s="15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9">
        <f t="shared" si="57"/>
        <v>25</v>
      </c>
      <c r="Q940" s="11" t="s">
        <v>8324</v>
      </c>
      <c r="R940" t="s">
        <v>8327</v>
      </c>
      <c r="S940" s="15">
        <f t="shared" si="58"/>
        <v>41124.479722222226</v>
      </c>
      <c r="T940" s="15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9">
        <f t="shared" si="57"/>
        <v>20</v>
      </c>
      <c r="Q941" s="11" t="s">
        <v>8324</v>
      </c>
      <c r="R941" t="s">
        <v>8327</v>
      </c>
      <c r="S941" s="15">
        <f t="shared" si="58"/>
        <v>41416.763171296298</v>
      </c>
      <c r="T941" s="15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9">
        <f t="shared" si="57"/>
        <v>110.28571428571429</v>
      </c>
      <c r="Q942" s="11" t="s">
        <v>8318</v>
      </c>
      <c r="R942" t="s">
        <v>8320</v>
      </c>
      <c r="S942" s="15">
        <f t="shared" si="58"/>
        <v>42182.008402777778</v>
      </c>
      <c r="T942" s="15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9">
        <f t="shared" si="57"/>
        <v>37.451612903225808</v>
      </c>
      <c r="Q943" s="11" t="s">
        <v>8318</v>
      </c>
      <c r="R943" t="s">
        <v>8320</v>
      </c>
      <c r="S943" s="15">
        <f t="shared" si="58"/>
        <v>42746.096585648149</v>
      </c>
      <c r="T943" s="15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9">
        <f t="shared" si="57"/>
        <v>41.75</v>
      </c>
      <c r="Q944" s="11" t="s">
        <v>8318</v>
      </c>
      <c r="R944" t="s">
        <v>8320</v>
      </c>
      <c r="S944" s="15">
        <f t="shared" si="58"/>
        <v>42382.843287037031</v>
      </c>
      <c r="T944" s="15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9">
        <f t="shared" si="57"/>
        <v>24.083333333333332</v>
      </c>
      <c r="Q945" s="11" t="s">
        <v>8318</v>
      </c>
      <c r="R945" t="s">
        <v>8320</v>
      </c>
      <c r="S945" s="15">
        <f t="shared" si="58"/>
        <v>42673.66788194445</v>
      </c>
      <c r="T945" s="15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9">
        <f t="shared" si="57"/>
        <v>69.40625</v>
      </c>
      <c r="Q946" s="11" t="s">
        <v>8318</v>
      </c>
      <c r="R946" t="s">
        <v>8320</v>
      </c>
      <c r="S946" s="15">
        <f t="shared" si="58"/>
        <v>42444.583912037036</v>
      </c>
      <c r="T946" s="15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9">
        <f t="shared" si="57"/>
        <v>155.25</v>
      </c>
      <c r="Q947" s="11" t="s">
        <v>8318</v>
      </c>
      <c r="R947" t="s">
        <v>8320</v>
      </c>
      <c r="S947" s="15">
        <f t="shared" si="58"/>
        <v>42732.872986111113</v>
      </c>
      <c r="T947" s="15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9">
        <f t="shared" si="57"/>
        <v>57.2</v>
      </c>
      <c r="Q948" s="11" t="s">
        <v>8318</v>
      </c>
      <c r="R948" t="s">
        <v>8320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9" t="e">
        <f t="shared" si="57"/>
        <v>#DIV/0!</v>
      </c>
      <c r="Q949" s="11" t="s">
        <v>8318</v>
      </c>
      <c r="R949" t="s">
        <v>8320</v>
      </c>
      <c r="S949" s="15">
        <f t="shared" si="58"/>
        <v>42491.781319444446</v>
      </c>
      <c r="T949" s="15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9">
        <f t="shared" si="57"/>
        <v>60</v>
      </c>
      <c r="Q950" s="11" t="s">
        <v>8318</v>
      </c>
      <c r="R950" t="s">
        <v>8320</v>
      </c>
      <c r="S950" s="15">
        <f t="shared" si="58"/>
        <v>42411.828287037039</v>
      </c>
      <c r="T950" s="15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9">
        <f t="shared" si="57"/>
        <v>39</v>
      </c>
      <c r="Q951" s="11" t="s">
        <v>8318</v>
      </c>
      <c r="R951" t="s">
        <v>8320</v>
      </c>
      <c r="S951" s="15">
        <f t="shared" si="58"/>
        <v>42361.043703703705</v>
      </c>
      <c r="T951" s="15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9">
        <f t="shared" si="57"/>
        <v>58.416666666666664</v>
      </c>
      <c r="Q952" s="11" t="s">
        <v>8318</v>
      </c>
      <c r="R952" t="s">
        <v>8320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9">
        <f t="shared" si="57"/>
        <v>158.63636363636363</v>
      </c>
      <c r="Q953" s="11" t="s">
        <v>8318</v>
      </c>
      <c r="R953" t="s">
        <v>8320</v>
      </c>
      <c r="S953" s="15">
        <f t="shared" si="58"/>
        <v>42480.653611111105</v>
      </c>
      <c r="T953" s="15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9">
        <f t="shared" si="57"/>
        <v>99.857142857142861</v>
      </c>
      <c r="Q954" s="11" t="s">
        <v>8318</v>
      </c>
      <c r="R954" t="s">
        <v>8320</v>
      </c>
      <c r="S954" s="15">
        <f t="shared" si="58"/>
        <v>42662.613564814819</v>
      </c>
      <c r="T954" s="15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9">
        <f t="shared" si="57"/>
        <v>25.2</v>
      </c>
      <c r="Q955" s="11" t="s">
        <v>8318</v>
      </c>
      <c r="R955" t="s">
        <v>8320</v>
      </c>
      <c r="S955" s="15">
        <f t="shared" si="58"/>
        <v>41999.164340277777</v>
      </c>
      <c r="T955" s="15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9">
        <f t="shared" si="57"/>
        <v>89.191780821917803</v>
      </c>
      <c r="Q956" s="11" t="s">
        <v>8318</v>
      </c>
      <c r="R956" t="s">
        <v>8320</v>
      </c>
      <c r="S956" s="15">
        <f t="shared" si="58"/>
        <v>42194.833784722221</v>
      </c>
      <c r="T956" s="15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9">
        <f t="shared" si="57"/>
        <v>182.6236559139785</v>
      </c>
      <c r="Q957" s="11" t="s">
        <v>8318</v>
      </c>
      <c r="R957" t="s">
        <v>8320</v>
      </c>
      <c r="S957" s="15">
        <f t="shared" si="58"/>
        <v>42586.295138888891</v>
      </c>
      <c r="T957" s="15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9">
        <f t="shared" si="57"/>
        <v>50.647058823529413</v>
      </c>
      <c r="Q958" s="11" t="s">
        <v>8318</v>
      </c>
      <c r="R958" t="s">
        <v>8320</v>
      </c>
      <c r="S958" s="15">
        <f t="shared" si="58"/>
        <v>42060.913877314815</v>
      </c>
      <c r="T958" s="15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9">
        <f t="shared" si="57"/>
        <v>33.285714285714285</v>
      </c>
      <c r="Q959" s="11" t="s">
        <v>8318</v>
      </c>
      <c r="R959" t="s">
        <v>8320</v>
      </c>
      <c r="S959" s="15">
        <f t="shared" si="58"/>
        <v>42660.552465277782</v>
      </c>
      <c r="T959" s="15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9">
        <f t="shared" si="57"/>
        <v>51.823529411764703</v>
      </c>
      <c r="Q960" s="11" t="s">
        <v>8318</v>
      </c>
      <c r="R960" t="s">
        <v>8320</v>
      </c>
      <c r="S960" s="15">
        <f t="shared" si="58"/>
        <v>42082.802812499998</v>
      </c>
      <c r="T960" s="15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9">
        <f t="shared" si="57"/>
        <v>113.62573099415205</v>
      </c>
      <c r="Q961" s="11" t="s">
        <v>8318</v>
      </c>
      <c r="R961" t="s">
        <v>8320</v>
      </c>
      <c r="S961" s="15">
        <f t="shared" si="58"/>
        <v>41993.174363425926</v>
      </c>
      <c r="T961" s="15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60">(E962/D962)*100</f>
        <v>46.100628930817614</v>
      </c>
      <c r="P962" s="9">
        <f t="shared" ref="P962:P1025" si="61">E962/L962</f>
        <v>136.46276595744681</v>
      </c>
      <c r="Q962" s="11" t="s">
        <v>8318</v>
      </c>
      <c r="R962" t="s">
        <v>8320</v>
      </c>
      <c r="S962" s="15">
        <f t="shared" ref="S962:S1025" si="62">(((J962/60)/60)/24)+DATE(1970,1,1)</f>
        <v>42766.626793981486</v>
      </c>
      <c r="T962" s="15">
        <f t="shared" ref="T962:T1025" si="63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60"/>
        <v>42.188421052631583</v>
      </c>
      <c r="P963" s="9">
        <f t="shared" si="61"/>
        <v>364.35454545454547</v>
      </c>
      <c r="Q963" s="11" t="s">
        <v>8318</v>
      </c>
      <c r="R963" t="s">
        <v>8320</v>
      </c>
      <c r="S963" s="15">
        <f t="shared" si="62"/>
        <v>42740.693692129629</v>
      </c>
      <c r="T963" s="15">
        <f t="shared" si="63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9">
        <f t="shared" si="61"/>
        <v>19.243243243243242</v>
      </c>
      <c r="Q964" s="11" t="s">
        <v>8318</v>
      </c>
      <c r="R964" t="s">
        <v>8320</v>
      </c>
      <c r="S964" s="15">
        <f t="shared" si="62"/>
        <v>42373.712418981479</v>
      </c>
      <c r="T964" s="15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9">
        <f t="shared" si="61"/>
        <v>41.888888888888886</v>
      </c>
      <c r="Q965" s="11" t="s">
        <v>8318</v>
      </c>
      <c r="R965" t="s">
        <v>8320</v>
      </c>
      <c r="S965" s="15">
        <f t="shared" si="62"/>
        <v>42625.635636574079</v>
      </c>
      <c r="T965" s="15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9">
        <f t="shared" si="61"/>
        <v>30.310344827586206</v>
      </c>
      <c r="Q966" s="11" t="s">
        <v>8318</v>
      </c>
      <c r="R966" t="s">
        <v>8320</v>
      </c>
      <c r="S966" s="15">
        <f t="shared" si="62"/>
        <v>42208.628692129627</v>
      </c>
      <c r="T966" s="15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9">
        <f t="shared" si="61"/>
        <v>49.666666666666664</v>
      </c>
      <c r="Q967" s="11" t="s">
        <v>8318</v>
      </c>
      <c r="R967" t="s">
        <v>8320</v>
      </c>
      <c r="S967" s="15">
        <f t="shared" si="62"/>
        <v>42637.016736111109</v>
      </c>
      <c r="T967" s="15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9">
        <f t="shared" si="61"/>
        <v>59.2</v>
      </c>
      <c r="Q968" s="11" t="s">
        <v>8318</v>
      </c>
      <c r="R968" t="s">
        <v>8320</v>
      </c>
      <c r="S968" s="15">
        <f t="shared" si="62"/>
        <v>42619.635787037041</v>
      </c>
      <c r="T968" s="15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9">
        <f t="shared" si="61"/>
        <v>43.97530864197531</v>
      </c>
      <c r="Q969" s="11" t="s">
        <v>8318</v>
      </c>
      <c r="R969" t="s">
        <v>8320</v>
      </c>
      <c r="S969" s="15">
        <f t="shared" si="62"/>
        <v>42422.254328703704</v>
      </c>
      <c r="T969" s="15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9">
        <f t="shared" si="61"/>
        <v>26.5</v>
      </c>
      <c r="Q970" s="11" t="s">
        <v>8318</v>
      </c>
      <c r="R970" t="s">
        <v>8320</v>
      </c>
      <c r="S970" s="15">
        <f t="shared" si="62"/>
        <v>41836.847615740742</v>
      </c>
      <c r="T970" s="15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9">
        <f t="shared" si="61"/>
        <v>1272.7272727272727</v>
      </c>
      <c r="Q971" s="11" t="s">
        <v>8318</v>
      </c>
      <c r="R971" t="s">
        <v>8320</v>
      </c>
      <c r="S971" s="15">
        <f t="shared" si="62"/>
        <v>42742.30332175926</v>
      </c>
      <c r="T971" s="15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9">
        <f t="shared" si="61"/>
        <v>164</v>
      </c>
      <c r="Q972" s="11" t="s">
        <v>8318</v>
      </c>
      <c r="R972" t="s">
        <v>8320</v>
      </c>
      <c r="S972" s="15">
        <f t="shared" si="62"/>
        <v>42721.220520833333</v>
      </c>
      <c r="T972" s="15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9">
        <f t="shared" si="61"/>
        <v>45.2</v>
      </c>
      <c r="Q973" s="11" t="s">
        <v>8318</v>
      </c>
      <c r="R973" t="s">
        <v>8320</v>
      </c>
      <c r="S973" s="15">
        <f t="shared" si="62"/>
        <v>42111.709027777775</v>
      </c>
      <c r="T973" s="15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9">
        <f t="shared" si="61"/>
        <v>153.88888888888889</v>
      </c>
      <c r="Q974" s="11" t="s">
        <v>8318</v>
      </c>
      <c r="R974" t="s">
        <v>8320</v>
      </c>
      <c r="S974" s="15">
        <f t="shared" si="62"/>
        <v>41856.865717592591</v>
      </c>
      <c r="T974" s="15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9">
        <f t="shared" si="61"/>
        <v>51.375</v>
      </c>
      <c r="Q975" s="11" t="s">
        <v>8318</v>
      </c>
      <c r="R975" t="s">
        <v>8320</v>
      </c>
      <c r="S975" s="15">
        <f t="shared" si="62"/>
        <v>42257.014965277776</v>
      </c>
      <c r="T975" s="15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9">
        <f t="shared" si="61"/>
        <v>93.333333333333329</v>
      </c>
      <c r="Q976" s="11" t="s">
        <v>8318</v>
      </c>
      <c r="R976" t="s">
        <v>8320</v>
      </c>
      <c r="S976" s="15">
        <f t="shared" si="62"/>
        <v>42424.749490740738</v>
      </c>
      <c r="T976" s="15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9">
        <f t="shared" si="61"/>
        <v>108.625</v>
      </c>
      <c r="Q977" s="11" t="s">
        <v>8318</v>
      </c>
      <c r="R977" t="s">
        <v>8320</v>
      </c>
      <c r="S977" s="15">
        <f t="shared" si="62"/>
        <v>42489.696585648147</v>
      </c>
      <c r="T977" s="15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9">
        <f t="shared" si="61"/>
        <v>160.5</v>
      </c>
      <c r="Q978" s="11" t="s">
        <v>8318</v>
      </c>
      <c r="R978" t="s">
        <v>8320</v>
      </c>
      <c r="S978" s="15">
        <f t="shared" si="62"/>
        <v>42185.058993055558</v>
      </c>
      <c r="T978" s="15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9">
        <f t="shared" si="61"/>
        <v>75.75</v>
      </c>
      <c r="Q979" s="11" t="s">
        <v>8318</v>
      </c>
      <c r="R979" t="s">
        <v>8320</v>
      </c>
      <c r="S979" s="15">
        <f t="shared" si="62"/>
        <v>42391.942094907412</v>
      </c>
      <c r="T979" s="15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9">
        <f t="shared" si="61"/>
        <v>790.83739837398377</v>
      </c>
      <c r="Q980" s="11" t="s">
        <v>8318</v>
      </c>
      <c r="R980" t="s">
        <v>8320</v>
      </c>
      <c r="S980" s="15">
        <f t="shared" si="62"/>
        <v>42395.309039351851</v>
      </c>
      <c r="T980" s="15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9">
        <f t="shared" si="61"/>
        <v>301.93916666666667</v>
      </c>
      <c r="Q981" s="11" t="s">
        <v>8318</v>
      </c>
      <c r="R981" t="s">
        <v>8320</v>
      </c>
      <c r="S981" s="15">
        <f t="shared" si="62"/>
        <v>42506.416990740734</v>
      </c>
      <c r="T981" s="15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9">
        <f t="shared" si="61"/>
        <v>47.935483870967744</v>
      </c>
      <c r="Q982" s="11" t="s">
        <v>8318</v>
      </c>
      <c r="R982" t="s">
        <v>8320</v>
      </c>
      <c r="S982" s="15">
        <f t="shared" si="62"/>
        <v>41928.904189814813</v>
      </c>
      <c r="T982" s="15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9">
        <f t="shared" si="61"/>
        <v>2.75</v>
      </c>
      <c r="Q983" s="11" t="s">
        <v>8318</v>
      </c>
      <c r="R983" t="s">
        <v>8320</v>
      </c>
      <c r="S983" s="15">
        <f t="shared" si="62"/>
        <v>41830.947013888886</v>
      </c>
      <c r="T983" s="15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9">
        <f t="shared" si="61"/>
        <v>1</v>
      </c>
      <c r="Q984" s="11" t="s">
        <v>8318</v>
      </c>
      <c r="R984" t="s">
        <v>8320</v>
      </c>
      <c r="S984" s="15">
        <f t="shared" si="62"/>
        <v>42615.753310185188</v>
      </c>
      <c r="T984" s="15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9">
        <f t="shared" si="61"/>
        <v>171.79329608938548</v>
      </c>
      <c r="Q985" s="11" t="s">
        <v>8318</v>
      </c>
      <c r="R985" t="s">
        <v>8320</v>
      </c>
      <c r="S985" s="15">
        <f t="shared" si="62"/>
        <v>42574.667650462965</v>
      </c>
      <c r="T985" s="15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9">
        <f t="shared" si="61"/>
        <v>35.333333333333336</v>
      </c>
      <c r="Q986" s="11" t="s">
        <v>8318</v>
      </c>
      <c r="R986" t="s">
        <v>8320</v>
      </c>
      <c r="S986" s="15">
        <f t="shared" si="62"/>
        <v>42061.11583333333</v>
      </c>
      <c r="T986" s="15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9">
        <f t="shared" si="61"/>
        <v>82.086956521739125</v>
      </c>
      <c r="Q987" s="11" t="s">
        <v>8318</v>
      </c>
      <c r="R987" t="s">
        <v>8320</v>
      </c>
      <c r="S987" s="15">
        <f t="shared" si="62"/>
        <v>42339.967708333337</v>
      </c>
      <c r="T987" s="15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9">
        <f t="shared" si="61"/>
        <v>110.8695652173913</v>
      </c>
      <c r="Q988" s="11" t="s">
        <v>8318</v>
      </c>
      <c r="R988" t="s">
        <v>8320</v>
      </c>
      <c r="S988" s="15">
        <f t="shared" si="62"/>
        <v>42324.767361111109</v>
      </c>
      <c r="T988" s="15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9">
        <f t="shared" si="61"/>
        <v>161.21951219512195</v>
      </c>
      <c r="Q989" s="11" t="s">
        <v>8318</v>
      </c>
      <c r="R989" t="s">
        <v>8320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9" t="e">
        <f t="shared" si="61"/>
        <v>#DIV/0!</v>
      </c>
      <c r="Q990" s="11" t="s">
        <v>8318</v>
      </c>
      <c r="R990" t="s">
        <v>8320</v>
      </c>
      <c r="S990" s="15">
        <f t="shared" si="62"/>
        <v>42614.356770833328</v>
      </c>
      <c r="T990" s="15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9">
        <f t="shared" si="61"/>
        <v>52.40625</v>
      </c>
      <c r="Q991" s="11" t="s">
        <v>8318</v>
      </c>
      <c r="R991" t="s">
        <v>8320</v>
      </c>
      <c r="S991" s="15">
        <f t="shared" si="62"/>
        <v>42611.933969907404</v>
      </c>
      <c r="T991" s="15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9">
        <f t="shared" si="61"/>
        <v>13</v>
      </c>
      <c r="Q992" s="11" t="s">
        <v>8318</v>
      </c>
      <c r="R992" t="s">
        <v>8320</v>
      </c>
      <c r="S992" s="15">
        <f t="shared" si="62"/>
        <v>41855.784305555557</v>
      </c>
      <c r="T992" s="15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9">
        <f t="shared" si="61"/>
        <v>30.285714285714285</v>
      </c>
      <c r="Q993" s="11" t="s">
        <v>8318</v>
      </c>
      <c r="R993" t="s">
        <v>8320</v>
      </c>
      <c r="S993" s="15">
        <f t="shared" si="62"/>
        <v>42538.75680555556</v>
      </c>
      <c r="T993" s="15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9">
        <f t="shared" si="61"/>
        <v>116.75</v>
      </c>
      <c r="Q994" s="11" t="s">
        <v>8318</v>
      </c>
      <c r="R994" t="s">
        <v>8320</v>
      </c>
      <c r="S994" s="15">
        <f t="shared" si="62"/>
        <v>42437.924988425926</v>
      </c>
      <c r="T994" s="15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9">
        <f t="shared" si="61"/>
        <v>89.59693877551021</v>
      </c>
      <c r="Q995" s="11" t="s">
        <v>8318</v>
      </c>
      <c r="R995" t="s">
        <v>8320</v>
      </c>
      <c r="S995" s="15">
        <f t="shared" si="62"/>
        <v>42652.964907407411</v>
      </c>
      <c r="T995" s="15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9">
        <f t="shared" si="61"/>
        <v>424.45454545454544</v>
      </c>
      <c r="Q996" s="11" t="s">
        <v>8318</v>
      </c>
      <c r="R996" t="s">
        <v>8320</v>
      </c>
      <c r="S996" s="15">
        <f t="shared" si="62"/>
        <v>41921.263078703705</v>
      </c>
      <c r="T996" s="15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9">
        <f t="shared" si="61"/>
        <v>80.666666666666671</v>
      </c>
      <c r="Q997" s="11" t="s">
        <v>8318</v>
      </c>
      <c r="R997" t="s">
        <v>8320</v>
      </c>
      <c r="S997" s="15">
        <f t="shared" si="62"/>
        <v>41947.940740740742</v>
      </c>
      <c r="T997" s="15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9">
        <f t="shared" si="61"/>
        <v>13</v>
      </c>
      <c r="Q998" s="11" t="s">
        <v>8318</v>
      </c>
      <c r="R998" t="s">
        <v>8320</v>
      </c>
      <c r="S998" s="15">
        <f t="shared" si="62"/>
        <v>41817.866435185184</v>
      </c>
      <c r="T998" s="15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9">
        <f t="shared" si="61"/>
        <v>8.125</v>
      </c>
      <c r="Q999" s="11" t="s">
        <v>8318</v>
      </c>
      <c r="R999" t="s">
        <v>8320</v>
      </c>
      <c r="S999" s="15">
        <f t="shared" si="62"/>
        <v>41941.10297453704</v>
      </c>
      <c r="T999" s="15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9">
        <f t="shared" si="61"/>
        <v>153.42794759825327</v>
      </c>
      <c r="Q1000" s="11" t="s">
        <v>8318</v>
      </c>
      <c r="R1000" t="s">
        <v>8320</v>
      </c>
      <c r="S1000" s="15">
        <f t="shared" si="62"/>
        <v>42282.168993055559</v>
      </c>
      <c r="T1000" s="15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9">
        <f t="shared" si="61"/>
        <v>292.07499999999999</v>
      </c>
      <c r="Q1001" s="11" t="s">
        <v>8318</v>
      </c>
      <c r="R1001" t="s">
        <v>8320</v>
      </c>
      <c r="S1001" s="15">
        <f t="shared" si="62"/>
        <v>41926.29965277778</v>
      </c>
      <c r="T1001" s="15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9">
        <f t="shared" si="61"/>
        <v>3304</v>
      </c>
      <c r="Q1002" s="11" t="s">
        <v>8318</v>
      </c>
      <c r="R1002" t="s">
        <v>8320</v>
      </c>
      <c r="S1002" s="15">
        <f t="shared" si="62"/>
        <v>42749.059722222228</v>
      </c>
      <c r="T1002" s="15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9">
        <f t="shared" si="61"/>
        <v>1300</v>
      </c>
      <c r="Q1003" s="11" t="s">
        <v>8318</v>
      </c>
      <c r="R1003" t="s">
        <v>8320</v>
      </c>
      <c r="S1003" s="15">
        <f t="shared" si="62"/>
        <v>42720.720057870371</v>
      </c>
      <c r="T1003" s="15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9">
        <f t="shared" si="61"/>
        <v>134.54545454545453</v>
      </c>
      <c r="Q1004" s="11" t="s">
        <v>8318</v>
      </c>
      <c r="R1004" t="s">
        <v>8320</v>
      </c>
      <c r="S1004" s="15">
        <f t="shared" si="62"/>
        <v>42325.684189814812</v>
      </c>
      <c r="T1004" s="15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9">
        <f t="shared" si="61"/>
        <v>214.06666666666666</v>
      </c>
      <c r="Q1005" s="11" t="s">
        <v>8318</v>
      </c>
      <c r="R1005" t="s">
        <v>8320</v>
      </c>
      <c r="S1005" s="15">
        <f t="shared" si="62"/>
        <v>42780.709039351852</v>
      </c>
      <c r="T1005" s="15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9">
        <f t="shared" si="61"/>
        <v>216.33684210526314</v>
      </c>
      <c r="Q1006" s="11" t="s">
        <v>8318</v>
      </c>
      <c r="R1006" t="s">
        <v>8320</v>
      </c>
      <c r="S1006" s="15">
        <f t="shared" si="62"/>
        <v>42388.708645833336</v>
      </c>
      <c r="T1006" s="15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9">
        <f t="shared" si="61"/>
        <v>932.31055900621118</v>
      </c>
      <c r="Q1007" s="11" t="s">
        <v>8318</v>
      </c>
      <c r="R1007" t="s">
        <v>8320</v>
      </c>
      <c r="S1007" s="15">
        <f t="shared" si="62"/>
        <v>42276.624803240738</v>
      </c>
      <c r="T1007" s="15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9">
        <f t="shared" si="61"/>
        <v>29.25</v>
      </c>
      <c r="Q1008" s="11" t="s">
        <v>8318</v>
      </c>
      <c r="R1008" t="s">
        <v>8320</v>
      </c>
      <c r="S1008" s="15">
        <f t="shared" si="62"/>
        <v>41977.040185185186</v>
      </c>
      <c r="T1008" s="15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9">
        <f t="shared" si="61"/>
        <v>174.94736842105263</v>
      </c>
      <c r="Q1009" s="11" t="s">
        <v>8318</v>
      </c>
      <c r="R1009" t="s">
        <v>8320</v>
      </c>
      <c r="S1009" s="15">
        <f t="shared" si="62"/>
        <v>42676.583599537036</v>
      </c>
      <c r="T1009" s="15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9">
        <f t="shared" si="61"/>
        <v>250</v>
      </c>
      <c r="Q1010" s="11" t="s">
        <v>8318</v>
      </c>
      <c r="R1010" t="s">
        <v>8320</v>
      </c>
      <c r="S1010" s="15">
        <f t="shared" si="62"/>
        <v>42702.809201388889</v>
      </c>
      <c r="T1010" s="15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9">
        <f t="shared" si="61"/>
        <v>65</v>
      </c>
      <c r="Q1011" s="11" t="s">
        <v>8318</v>
      </c>
      <c r="R1011" t="s">
        <v>8320</v>
      </c>
      <c r="S1011" s="15">
        <f t="shared" si="62"/>
        <v>42510.604699074072</v>
      </c>
      <c r="T1011" s="15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9">
        <f t="shared" si="61"/>
        <v>55</v>
      </c>
      <c r="Q1012" s="11" t="s">
        <v>8318</v>
      </c>
      <c r="R1012" t="s">
        <v>8320</v>
      </c>
      <c r="S1012" s="15">
        <f t="shared" si="62"/>
        <v>42561.829421296294</v>
      </c>
      <c r="T1012" s="15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9">
        <f t="shared" si="61"/>
        <v>75</v>
      </c>
      <c r="Q1013" s="11" t="s">
        <v>8318</v>
      </c>
      <c r="R1013" t="s">
        <v>8320</v>
      </c>
      <c r="S1013" s="15">
        <f t="shared" si="62"/>
        <v>41946.898090277777</v>
      </c>
      <c r="T1013" s="15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9">
        <f t="shared" si="61"/>
        <v>1389.3561935483872</v>
      </c>
      <c r="Q1014" s="11" t="s">
        <v>8318</v>
      </c>
      <c r="R1014" t="s">
        <v>8320</v>
      </c>
      <c r="S1014" s="15">
        <f t="shared" si="62"/>
        <v>42714.440416666665</v>
      </c>
      <c r="T1014" s="15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9">
        <f t="shared" si="61"/>
        <v>95.911111111111111</v>
      </c>
      <c r="Q1015" s="11" t="s">
        <v>8318</v>
      </c>
      <c r="R1015" t="s">
        <v>8320</v>
      </c>
      <c r="S1015" s="15">
        <f t="shared" si="62"/>
        <v>42339.833981481483</v>
      </c>
      <c r="T1015" s="15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9">
        <f t="shared" si="61"/>
        <v>191.25</v>
      </c>
      <c r="Q1016" s="11" t="s">
        <v>8318</v>
      </c>
      <c r="R1016" t="s">
        <v>8320</v>
      </c>
      <c r="S1016" s="15">
        <f t="shared" si="62"/>
        <v>41955.002488425926</v>
      </c>
      <c r="T1016" s="15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9">
        <f t="shared" si="61"/>
        <v>40</v>
      </c>
      <c r="Q1017" s="11" t="s">
        <v>8318</v>
      </c>
      <c r="R1017" t="s">
        <v>8320</v>
      </c>
      <c r="S1017" s="15">
        <f t="shared" si="62"/>
        <v>42303.878414351857</v>
      </c>
      <c r="T1017" s="15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9">
        <f t="shared" si="61"/>
        <v>74.78947368421052</v>
      </c>
      <c r="Q1018" s="11" t="s">
        <v>8318</v>
      </c>
      <c r="R1018" t="s">
        <v>8320</v>
      </c>
      <c r="S1018" s="15">
        <f t="shared" si="62"/>
        <v>42422.107129629629</v>
      </c>
      <c r="T1018" s="15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9">
        <f t="shared" si="61"/>
        <v>161.11830985915492</v>
      </c>
      <c r="Q1019" s="11" t="s">
        <v>8318</v>
      </c>
      <c r="R1019" t="s">
        <v>8320</v>
      </c>
      <c r="S1019" s="15">
        <f t="shared" si="62"/>
        <v>42289.675173611111</v>
      </c>
      <c r="T1019" s="15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9">
        <f t="shared" si="61"/>
        <v>88.714285714285708</v>
      </c>
      <c r="Q1020" s="11" t="s">
        <v>8318</v>
      </c>
      <c r="R1020" t="s">
        <v>8320</v>
      </c>
      <c r="S1020" s="15">
        <f t="shared" si="62"/>
        <v>42535.492280092592</v>
      </c>
      <c r="T1020" s="15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9">
        <f t="shared" si="61"/>
        <v>53.25</v>
      </c>
      <c r="Q1021" s="11" t="s">
        <v>8318</v>
      </c>
      <c r="R1021" t="s">
        <v>8320</v>
      </c>
      <c r="S1021" s="15">
        <f t="shared" si="62"/>
        <v>42009.973946759259</v>
      </c>
      <c r="T1021" s="15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9">
        <f t="shared" si="61"/>
        <v>106.2</v>
      </c>
      <c r="Q1022" s="11" t="s">
        <v>8324</v>
      </c>
      <c r="R1022" t="s">
        <v>8329</v>
      </c>
      <c r="S1022" s="15">
        <f t="shared" si="62"/>
        <v>42127.069548611107</v>
      </c>
      <c r="T1022" s="15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9">
        <f t="shared" si="61"/>
        <v>22.079728033472804</v>
      </c>
      <c r="Q1023" s="11" t="s">
        <v>8324</v>
      </c>
      <c r="R1023" t="s">
        <v>8329</v>
      </c>
      <c r="S1023" s="15">
        <f t="shared" si="62"/>
        <v>42271.251979166671</v>
      </c>
      <c r="T1023" s="15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9">
        <f t="shared" si="61"/>
        <v>31.054054054054053</v>
      </c>
      <c r="Q1024" s="11" t="s">
        <v>8324</v>
      </c>
      <c r="R1024" t="s">
        <v>8329</v>
      </c>
      <c r="S1024" s="15">
        <f t="shared" si="62"/>
        <v>42111.646724537044</v>
      </c>
      <c r="T1024" s="15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9">
        <f t="shared" si="61"/>
        <v>36.206106870229007</v>
      </c>
      <c r="Q1025" s="11" t="s">
        <v>8324</v>
      </c>
      <c r="R1025" t="s">
        <v>8329</v>
      </c>
      <c r="S1025" s="15">
        <f t="shared" si="62"/>
        <v>42145.919687500005</v>
      </c>
      <c r="T1025" s="15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64">(E1026/D1026)*100</f>
        <v>118.63774999999998</v>
      </c>
      <c r="P1026" s="9">
        <f t="shared" ref="P1026:P1089" si="65">E1026/L1026</f>
        <v>388.9762295081967</v>
      </c>
      <c r="Q1026" s="11" t="s">
        <v>8324</v>
      </c>
      <c r="R1026" t="s">
        <v>8329</v>
      </c>
      <c r="S1026" s="15">
        <f t="shared" ref="S1026:S1089" si="66">(((J1026/60)/60)/24)+DATE(1970,1,1)</f>
        <v>42370.580590277779</v>
      </c>
      <c r="T1026" s="15">
        <f t="shared" ref="T1026:T1089" si="67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64"/>
        <v>109.92831428571431</v>
      </c>
      <c r="P1027" s="9">
        <f t="shared" si="65"/>
        <v>71.848571428571432</v>
      </c>
      <c r="Q1027" s="11" t="s">
        <v>8324</v>
      </c>
      <c r="R1027" t="s">
        <v>8329</v>
      </c>
      <c r="S1027" s="15">
        <f t="shared" si="66"/>
        <v>42049.833761574075</v>
      </c>
      <c r="T1027" s="15">
        <f t="shared" si="67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9">
        <f t="shared" si="65"/>
        <v>57.381803278688523</v>
      </c>
      <c r="Q1028" s="11" t="s">
        <v>8324</v>
      </c>
      <c r="R1028" t="s">
        <v>8329</v>
      </c>
      <c r="S1028" s="15">
        <f t="shared" si="66"/>
        <v>42426.407592592594</v>
      </c>
      <c r="T1028" s="15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9">
        <f t="shared" si="65"/>
        <v>69.666666666666671</v>
      </c>
      <c r="Q1029" s="11" t="s">
        <v>8324</v>
      </c>
      <c r="R1029" t="s">
        <v>8329</v>
      </c>
      <c r="S1029" s="15">
        <f t="shared" si="66"/>
        <v>41905.034108796295</v>
      </c>
      <c r="T1029" s="15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9">
        <f t="shared" si="65"/>
        <v>45.988235294117644</v>
      </c>
      <c r="Q1030" s="11" t="s">
        <v>8324</v>
      </c>
      <c r="R1030" t="s">
        <v>8329</v>
      </c>
      <c r="S1030" s="15">
        <f t="shared" si="66"/>
        <v>42755.627372685187</v>
      </c>
      <c r="T1030" s="15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9">
        <f t="shared" si="65"/>
        <v>79.262411347517727</v>
      </c>
      <c r="Q1031" s="11" t="s">
        <v>8324</v>
      </c>
      <c r="R1031" t="s">
        <v>8329</v>
      </c>
      <c r="S1031" s="15">
        <f t="shared" si="66"/>
        <v>42044.711886574078</v>
      </c>
      <c r="T1031" s="15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9">
        <f t="shared" si="65"/>
        <v>43.031446540880502</v>
      </c>
      <c r="Q1032" s="11" t="s">
        <v>8324</v>
      </c>
      <c r="R1032" t="s">
        <v>8329</v>
      </c>
      <c r="S1032" s="15">
        <f t="shared" si="66"/>
        <v>42611.483206018514</v>
      </c>
      <c r="T1032" s="15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9">
        <f t="shared" si="65"/>
        <v>108.48484848484848</v>
      </c>
      <c r="Q1033" s="11" t="s">
        <v>8324</v>
      </c>
      <c r="R1033" t="s">
        <v>8329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9">
        <f t="shared" si="65"/>
        <v>61.029583333333335</v>
      </c>
      <c r="Q1034" s="11" t="s">
        <v>8324</v>
      </c>
      <c r="R1034" t="s">
        <v>8329</v>
      </c>
      <c r="S1034" s="15">
        <f t="shared" si="66"/>
        <v>42514.666956018518</v>
      </c>
      <c r="T1034" s="15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9">
        <f t="shared" si="65"/>
        <v>50.592592592592595</v>
      </c>
      <c r="Q1035" s="11" t="s">
        <v>8324</v>
      </c>
      <c r="R1035" t="s">
        <v>8329</v>
      </c>
      <c r="S1035" s="15">
        <f t="shared" si="66"/>
        <v>42688.732407407413</v>
      </c>
      <c r="T1035" s="15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9">
        <f t="shared" si="65"/>
        <v>39.157168674698795</v>
      </c>
      <c r="Q1036" s="11" t="s">
        <v>8324</v>
      </c>
      <c r="R1036" t="s">
        <v>8329</v>
      </c>
      <c r="S1036" s="15">
        <f t="shared" si="66"/>
        <v>42555.166712962964</v>
      </c>
      <c r="T1036" s="15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9">
        <f t="shared" si="65"/>
        <v>65.15789473684211</v>
      </c>
      <c r="Q1037" s="11" t="s">
        <v>8324</v>
      </c>
      <c r="R1037" t="s">
        <v>8329</v>
      </c>
      <c r="S1037" s="15">
        <f t="shared" si="66"/>
        <v>42016.641435185185</v>
      </c>
      <c r="T1037" s="15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9">
        <f t="shared" si="65"/>
        <v>23.963127962085309</v>
      </c>
      <c r="Q1038" s="11" t="s">
        <v>8324</v>
      </c>
      <c r="R1038" t="s">
        <v>8329</v>
      </c>
      <c r="S1038" s="15">
        <f t="shared" si="66"/>
        <v>41249.448958333334</v>
      </c>
      <c r="T1038" s="15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9">
        <f t="shared" si="65"/>
        <v>48.61904761904762</v>
      </c>
      <c r="Q1039" s="11" t="s">
        <v>8324</v>
      </c>
      <c r="R1039" t="s">
        <v>8329</v>
      </c>
      <c r="S1039" s="15">
        <f t="shared" si="66"/>
        <v>42119.822476851856</v>
      </c>
      <c r="T1039" s="15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9">
        <f t="shared" si="65"/>
        <v>35.73770491803279</v>
      </c>
      <c r="Q1040" s="11" t="s">
        <v>8324</v>
      </c>
      <c r="R1040" t="s">
        <v>8329</v>
      </c>
      <c r="S1040" s="15">
        <f t="shared" si="66"/>
        <v>42418.231747685189</v>
      </c>
      <c r="T1040" s="15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9">
        <f t="shared" si="65"/>
        <v>21.366666666666667</v>
      </c>
      <c r="Q1041" s="11" t="s">
        <v>8324</v>
      </c>
      <c r="R1041" t="s">
        <v>8329</v>
      </c>
      <c r="S1041" s="15">
        <f t="shared" si="66"/>
        <v>42692.109328703707</v>
      </c>
      <c r="T1041" s="15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9">
        <f t="shared" si="65"/>
        <v>250</v>
      </c>
      <c r="Q1042" s="11" t="s">
        <v>8330</v>
      </c>
      <c r="R1042" t="s">
        <v>8331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9" t="e">
        <f t="shared" si="65"/>
        <v>#DIV/0!</v>
      </c>
      <c r="Q1043" s="11" t="s">
        <v>8330</v>
      </c>
      <c r="R1043" t="s">
        <v>8331</v>
      </c>
      <c r="S1043" s="15">
        <f t="shared" si="66"/>
        <v>41831.060092592597</v>
      </c>
      <c r="T1043" s="15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9">
        <f t="shared" si="65"/>
        <v>10</v>
      </c>
      <c r="Q1044" s="11" t="s">
        <v>8330</v>
      </c>
      <c r="R1044" t="s">
        <v>8331</v>
      </c>
      <c r="S1044" s="15">
        <f t="shared" si="66"/>
        <v>41851.696157407408</v>
      </c>
      <c r="T1044" s="15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9">
        <f t="shared" si="65"/>
        <v>29.236301369863014</v>
      </c>
      <c r="Q1045" s="11" t="s">
        <v>8330</v>
      </c>
      <c r="R1045" t="s">
        <v>8331</v>
      </c>
      <c r="S1045" s="15">
        <f t="shared" si="66"/>
        <v>42114.252951388888</v>
      </c>
      <c r="T1045" s="15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9">
        <f t="shared" si="65"/>
        <v>3</v>
      </c>
      <c r="Q1046" s="11" t="s">
        <v>8330</v>
      </c>
      <c r="R1046" t="s">
        <v>8331</v>
      </c>
      <c r="S1046" s="15">
        <f t="shared" si="66"/>
        <v>42011.925937499997</v>
      </c>
      <c r="T1046" s="15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9">
        <f t="shared" si="65"/>
        <v>33.25</v>
      </c>
      <c r="Q1047" s="11" t="s">
        <v>8330</v>
      </c>
      <c r="R1047" t="s">
        <v>8331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9" t="e">
        <f t="shared" si="65"/>
        <v>#DIV/0!</v>
      </c>
      <c r="Q1048" s="11" t="s">
        <v>8330</v>
      </c>
      <c r="R1048" t="s">
        <v>8331</v>
      </c>
      <c r="S1048" s="15">
        <f t="shared" si="66"/>
        <v>42319.851388888885</v>
      </c>
      <c r="T1048" s="15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9">
        <f t="shared" si="65"/>
        <v>1</v>
      </c>
      <c r="Q1049" s="11" t="s">
        <v>8330</v>
      </c>
      <c r="R1049" t="s">
        <v>8331</v>
      </c>
      <c r="S1049" s="15">
        <f t="shared" si="66"/>
        <v>41918.818460648145</v>
      </c>
      <c r="T1049" s="15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9">
        <f t="shared" si="65"/>
        <v>53</v>
      </c>
      <c r="Q1050" s="11" t="s">
        <v>8330</v>
      </c>
      <c r="R1050" t="s">
        <v>8331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9" t="e">
        <f t="shared" si="65"/>
        <v>#DIV/0!</v>
      </c>
      <c r="Q1051" s="11" t="s">
        <v>8330</v>
      </c>
      <c r="R1051" t="s">
        <v>8331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9" t="e">
        <f t="shared" si="65"/>
        <v>#DIV/0!</v>
      </c>
      <c r="Q1052" s="11" t="s">
        <v>8330</v>
      </c>
      <c r="R1052" t="s">
        <v>8331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9" t="e">
        <f t="shared" si="65"/>
        <v>#DIV/0!</v>
      </c>
      <c r="Q1053" s="11" t="s">
        <v>8330</v>
      </c>
      <c r="R1053" t="s">
        <v>8331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9" t="e">
        <f t="shared" si="65"/>
        <v>#DIV/0!</v>
      </c>
      <c r="Q1054" s="11" t="s">
        <v>8330</v>
      </c>
      <c r="R1054" t="s">
        <v>8331</v>
      </c>
      <c r="S1054" s="15">
        <f t="shared" si="66"/>
        <v>42483.797395833331</v>
      </c>
      <c r="T1054" s="15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9">
        <f t="shared" si="65"/>
        <v>15</v>
      </c>
      <c r="Q1055" s="11" t="s">
        <v>8330</v>
      </c>
      <c r="R1055" t="s">
        <v>8331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9" t="e">
        <f t="shared" si="65"/>
        <v>#DIV/0!</v>
      </c>
      <c r="Q1056" s="11" t="s">
        <v>8330</v>
      </c>
      <c r="R1056" t="s">
        <v>8331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9" t="e">
        <f t="shared" si="65"/>
        <v>#DIV/0!</v>
      </c>
      <c r="Q1057" s="11" t="s">
        <v>8330</v>
      </c>
      <c r="R1057" t="s">
        <v>8331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9" t="e">
        <f t="shared" si="65"/>
        <v>#DIV/0!</v>
      </c>
      <c r="Q1058" s="11" t="s">
        <v>8330</v>
      </c>
      <c r="R1058" t="s">
        <v>8331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9" t="e">
        <f t="shared" si="65"/>
        <v>#DIV/0!</v>
      </c>
      <c r="Q1059" s="11" t="s">
        <v>8330</v>
      </c>
      <c r="R1059" t="s">
        <v>8331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9" t="e">
        <f t="shared" si="65"/>
        <v>#DIV/0!</v>
      </c>
      <c r="Q1060" s="11" t="s">
        <v>8330</v>
      </c>
      <c r="R1060" t="s">
        <v>8331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9" t="e">
        <f t="shared" si="65"/>
        <v>#DIV/0!</v>
      </c>
      <c r="Q1061" s="11" t="s">
        <v>8330</v>
      </c>
      <c r="R1061" t="s">
        <v>8331</v>
      </c>
      <c r="S1061" s="15">
        <f t="shared" si="66"/>
        <v>42046.79</v>
      </c>
      <c r="T1061" s="15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9">
        <f t="shared" si="65"/>
        <v>50</v>
      </c>
      <c r="Q1062" s="11" t="s">
        <v>8330</v>
      </c>
      <c r="R1062" t="s">
        <v>8331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9" t="e">
        <f t="shared" si="65"/>
        <v>#DIV/0!</v>
      </c>
      <c r="Q1063" s="11" t="s">
        <v>8330</v>
      </c>
      <c r="R1063" t="s">
        <v>8331</v>
      </c>
      <c r="S1063" s="15">
        <f t="shared" si="66"/>
        <v>42432.276712962965</v>
      </c>
      <c r="T1063" s="15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9">
        <f t="shared" si="65"/>
        <v>47.5</v>
      </c>
      <c r="Q1064" s="11" t="s">
        <v>8330</v>
      </c>
      <c r="R1064" t="s">
        <v>8331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9" t="e">
        <f t="shared" si="65"/>
        <v>#DIV/0!</v>
      </c>
      <c r="Q1065" s="11" t="s">
        <v>8330</v>
      </c>
      <c r="R1065" t="s">
        <v>8331</v>
      </c>
      <c r="S1065" s="15">
        <f t="shared" si="66"/>
        <v>42583.030810185184</v>
      </c>
      <c r="T1065" s="15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9">
        <f t="shared" si="65"/>
        <v>65.666666666666671</v>
      </c>
      <c r="Q1066" s="11" t="s">
        <v>8332</v>
      </c>
      <c r="R1066" t="s">
        <v>8333</v>
      </c>
      <c r="S1066" s="15">
        <f t="shared" si="66"/>
        <v>41417.228043981479</v>
      </c>
      <c r="T1066" s="15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9">
        <f t="shared" si="65"/>
        <v>16.2</v>
      </c>
      <c r="Q1067" s="11" t="s">
        <v>8332</v>
      </c>
      <c r="R1067" t="s">
        <v>8333</v>
      </c>
      <c r="S1067" s="15">
        <f t="shared" si="66"/>
        <v>41661.381041666667</v>
      </c>
      <c r="T1067" s="15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9">
        <f t="shared" si="65"/>
        <v>34.128378378378379</v>
      </c>
      <c r="Q1068" s="11" t="s">
        <v>8332</v>
      </c>
      <c r="R1068" t="s">
        <v>8333</v>
      </c>
      <c r="S1068" s="15">
        <f t="shared" si="66"/>
        <v>41445.962754629632</v>
      </c>
      <c r="T1068" s="15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9">
        <f t="shared" si="65"/>
        <v>13</v>
      </c>
      <c r="Q1069" s="11" t="s">
        <v>8332</v>
      </c>
      <c r="R1069" t="s">
        <v>8333</v>
      </c>
      <c r="S1069" s="15">
        <f t="shared" si="66"/>
        <v>41599.855682870373</v>
      </c>
      <c r="T1069" s="15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9">
        <f t="shared" si="65"/>
        <v>11.25</v>
      </c>
      <c r="Q1070" s="11" t="s">
        <v>8332</v>
      </c>
      <c r="R1070" t="s">
        <v>8333</v>
      </c>
      <c r="S1070" s="15">
        <f t="shared" si="66"/>
        <v>42440.371111111104</v>
      </c>
      <c r="T1070" s="15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9">
        <f t="shared" si="65"/>
        <v>40.476190476190474</v>
      </c>
      <c r="Q1071" s="11" t="s">
        <v>8332</v>
      </c>
      <c r="R1071" t="s">
        <v>8333</v>
      </c>
      <c r="S1071" s="15">
        <f t="shared" si="66"/>
        <v>41572.229849537034</v>
      </c>
      <c r="T1071" s="15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9">
        <f t="shared" si="65"/>
        <v>35</v>
      </c>
      <c r="Q1072" s="11" t="s">
        <v>8332</v>
      </c>
      <c r="R1072" t="s">
        <v>8333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9" t="e">
        <f t="shared" si="65"/>
        <v>#DIV/0!</v>
      </c>
      <c r="Q1073" s="11" t="s">
        <v>8332</v>
      </c>
      <c r="R1073" t="s">
        <v>8333</v>
      </c>
      <c r="S1073" s="15">
        <f t="shared" si="66"/>
        <v>42295.753391203703</v>
      </c>
      <c r="T1073" s="15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9">
        <f t="shared" si="65"/>
        <v>12.75</v>
      </c>
      <c r="Q1074" s="11" t="s">
        <v>8332</v>
      </c>
      <c r="R1074" t="s">
        <v>8333</v>
      </c>
      <c r="S1074" s="15">
        <f t="shared" si="66"/>
        <v>41645.832141203704</v>
      </c>
      <c r="T1074" s="15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9">
        <f t="shared" si="65"/>
        <v>10</v>
      </c>
      <c r="Q1075" s="11" t="s">
        <v>8332</v>
      </c>
      <c r="R1075" t="s">
        <v>8333</v>
      </c>
      <c r="S1075" s="15">
        <f t="shared" si="66"/>
        <v>40802.964594907404</v>
      </c>
      <c r="T1075" s="15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9">
        <f t="shared" si="65"/>
        <v>113.56666666666666</v>
      </c>
      <c r="Q1076" s="11" t="s">
        <v>8332</v>
      </c>
      <c r="R1076" t="s">
        <v>8333</v>
      </c>
      <c r="S1076" s="15">
        <f t="shared" si="66"/>
        <v>41613.172974537039</v>
      </c>
      <c r="T1076" s="15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9">
        <f t="shared" si="65"/>
        <v>15</v>
      </c>
      <c r="Q1077" s="11" t="s">
        <v>8332</v>
      </c>
      <c r="R1077" t="s">
        <v>8333</v>
      </c>
      <c r="S1077" s="15">
        <f t="shared" si="66"/>
        <v>41005.904120370367</v>
      </c>
      <c r="T1077" s="15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9">
        <f t="shared" si="65"/>
        <v>48.281025641025643</v>
      </c>
      <c r="Q1078" s="11" t="s">
        <v>8332</v>
      </c>
      <c r="R1078" t="s">
        <v>8333</v>
      </c>
      <c r="S1078" s="15">
        <f t="shared" si="66"/>
        <v>41838.377893518518</v>
      </c>
      <c r="T1078" s="15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9">
        <f t="shared" si="65"/>
        <v>43.976047904191617</v>
      </c>
      <c r="Q1079" s="11" t="s">
        <v>8332</v>
      </c>
      <c r="R1079" t="s">
        <v>8333</v>
      </c>
      <c r="S1079" s="15">
        <f t="shared" si="66"/>
        <v>42353.16679398148</v>
      </c>
      <c r="T1079" s="15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9">
        <f t="shared" si="65"/>
        <v>9</v>
      </c>
      <c r="Q1080" s="11" t="s">
        <v>8332</v>
      </c>
      <c r="R1080" t="s">
        <v>8333</v>
      </c>
      <c r="S1080" s="15">
        <f t="shared" si="66"/>
        <v>40701.195844907408</v>
      </c>
      <c r="T1080" s="15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9">
        <f t="shared" si="65"/>
        <v>37.666666666666664</v>
      </c>
      <c r="Q1081" s="11" t="s">
        <v>8332</v>
      </c>
      <c r="R1081" t="s">
        <v>8333</v>
      </c>
      <c r="S1081" s="15">
        <f t="shared" si="66"/>
        <v>42479.566388888896</v>
      </c>
      <c r="T1081" s="15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9">
        <f t="shared" si="65"/>
        <v>18.581632653061224</v>
      </c>
      <c r="Q1082" s="11" t="s">
        <v>8332</v>
      </c>
      <c r="R1082" t="s">
        <v>8333</v>
      </c>
      <c r="S1082" s="15">
        <f t="shared" si="66"/>
        <v>41740.138113425928</v>
      </c>
      <c r="T1082" s="15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9">
        <f t="shared" si="65"/>
        <v>3</v>
      </c>
      <c r="Q1083" s="11" t="s">
        <v>8332</v>
      </c>
      <c r="R1083" t="s">
        <v>8333</v>
      </c>
      <c r="S1083" s="15">
        <f t="shared" si="66"/>
        <v>42002.926990740743</v>
      </c>
      <c r="T1083" s="15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9">
        <f t="shared" si="65"/>
        <v>18.666666666666668</v>
      </c>
      <c r="Q1084" s="11" t="s">
        <v>8332</v>
      </c>
      <c r="R1084" t="s">
        <v>8333</v>
      </c>
      <c r="S1084" s="15">
        <f t="shared" si="66"/>
        <v>41101.906111111115</v>
      </c>
      <c r="T1084" s="15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9">
        <f t="shared" si="65"/>
        <v>410</v>
      </c>
      <c r="Q1085" s="11" t="s">
        <v>8332</v>
      </c>
      <c r="R1085" t="s">
        <v>8333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9" t="e">
        <f t="shared" si="65"/>
        <v>#DIV/0!</v>
      </c>
      <c r="Q1086" s="11" t="s">
        <v>8332</v>
      </c>
      <c r="R1086" t="s">
        <v>8333</v>
      </c>
      <c r="S1086" s="15">
        <f t="shared" si="66"/>
        <v>41829.912083333329</v>
      </c>
      <c r="T1086" s="15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9">
        <f t="shared" si="65"/>
        <v>114</v>
      </c>
      <c r="Q1087" s="11" t="s">
        <v>8332</v>
      </c>
      <c r="R1087" t="s">
        <v>8333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9">
        <f t="shared" si="65"/>
        <v>7.5</v>
      </c>
      <c r="Q1088" s="11" t="s">
        <v>8332</v>
      </c>
      <c r="R1088" t="s">
        <v>8333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9" t="e">
        <f t="shared" si="65"/>
        <v>#DIV/0!</v>
      </c>
      <c r="Q1089" s="11" t="s">
        <v>8332</v>
      </c>
      <c r="R1089" t="s">
        <v>8333</v>
      </c>
      <c r="S1089" s="15">
        <f t="shared" si="66"/>
        <v>41775.713969907411</v>
      </c>
      <c r="T1089" s="15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68">(E1090/D1090)*100</f>
        <v>14.182977777777777</v>
      </c>
      <c r="P1090" s="9">
        <f t="shared" ref="P1090:P1153" si="69">E1090/L1090</f>
        <v>43.41727891156463</v>
      </c>
      <c r="Q1090" s="11" t="s">
        <v>8332</v>
      </c>
      <c r="R1090" t="s">
        <v>8333</v>
      </c>
      <c r="S1090" s="15">
        <f t="shared" ref="S1090:S1153" si="70">(((J1090/60)/60)/24)+DATE(1970,1,1)</f>
        <v>41723.799386574072</v>
      </c>
      <c r="T1090" s="15">
        <f t="shared" ref="T1090:T1153" si="71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68"/>
        <v>7.8266666666666662</v>
      </c>
      <c r="P1091" s="9">
        <f t="shared" si="69"/>
        <v>23.959183673469386</v>
      </c>
      <c r="Q1091" s="11" t="s">
        <v>8332</v>
      </c>
      <c r="R1091" t="s">
        <v>8333</v>
      </c>
      <c r="S1091" s="15">
        <f t="shared" si="70"/>
        <v>42151.189525462964</v>
      </c>
      <c r="T1091" s="15">
        <f t="shared" si="71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9">
        <f t="shared" si="69"/>
        <v>5</v>
      </c>
      <c r="Q1092" s="11" t="s">
        <v>8332</v>
      </c>
      <c r="R1092" t="s">
        <v>8333</v>
      </c>
      <c r="S1092" s="15">
        <f t="shared" si="70"/>
        <v>42123.185798611114</v>
      </c>
      <c r="T1092" s="15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9">
        <f t="shared" si="69"/>
        <v>12.5</v>
      </c>
      <c r="Q1093" s="11" t="s">
        <v>8332</v>
      </c>
      <c r="R1093" t="s">
        <v>8333</v>
      </c>
      <c r="S1093" s="15">
        <f t="shared" si="70"/>
        <v>42440.820277777777</v>
      </c>
      <c r="T1093" s="15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9">
        <f t="shared" si="69"/>
        <v>3</v>
      </c>
      <c r="Q1094" s="11" t="s">
        <v>8332</v>
      </c>
      <c r="R1094" t="s">
        <v>8333</v>
      </c>
      <c r="S1094" s="15">
        <f t="shared" si="70"/>
        <v>41250.025902777779</v>
      </c>
      <c r="T1094" s="15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9">
        <f t="shared" si="69"/>
        <v>10.5625</v>
      </c>
      <c r="Q1095" s="11" t="s">
        <v>8332</v>
      </c>
      <c r="R1095" t="s">
        <v>8333</v>
      </c>
      <c r="S1095" s="15">
        <f t="shared" si="70"/>
        <v>42396.973807870367</v>
      </c>
      <c r="T1095" s="15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9">
        <f t="shared" si="69"/>
        <v>122.00037037037038</v>
      </c>
      <c r="Q1096" s="11" t="s">
        <v>8332</v>
      </c>
      <c r="R1096" t="s">
        <v>8333</v>
      </c>
      <c r="S1096" s="15">
        <f t="shared" si="70"/>
        <v>40795.713344907403</v>
      </c>
      <c r="T1096" s="15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9">
        <f t="shared" si="69"/>
        <v>267.80851063829789</v>
      </c>
      <c r="Q1097" s="11" t="s">
        <v>8332</v>
      </c>
      <c r="R1097" t="s">
        <v>8333</v>
      </c>
      <c r="S1097" s="15">
        <f t="shared" si="70"/>
        <v>41486.537268518521</v>
      </c>
      <c r="T1097" s="15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9">
        <f t="shared" si="69"/>
        <v>74.206896551724142</v>
      </c>
      <c r="Q1098" s="11" t="s">
        <v>8332</v>
      </c>
      <c r="R1098" t="s">
        <v>8333</v>
      </c>
      <c r="S1098" s="15">
        <f t="shared" si="70"/>
        <v>41885.51798611111</v>
      </c>
      <c r="T1098" s="15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9">
        <f t="shared" si="69"/>
        <v>6.7142857142857144</v>
      </c>
      <c r="Q1099" s="11" t="s">
        <v>8332</v>
      </c>
      <c r="R1099" t="s">
        <v>8333</v>
      </c>
      <c r="S1099" s="15">
        <f t="shared" si="70"/>
        <v>41660.792557870373</v>
      </c>
      <c r="T1099" s="15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9">
        <f t="shared" si="69"/>
        <v>81.954545454545453</v>
      </c>
      <c r="Q1100" s="11" t="s">
        <v>8332</v>
      </c>
      <c r="R1100" t="s">
        <v>8333</v>
      </c>
      <c r="S1100" s="15">
        <f t="shared" si="70"/>
        <v>41712.762673611112</v>
      </c>
      <c r="T1100" s="15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9">
        <f t="shared" si="69"/>
        <v>25</v>
      </c>
      <c r="Q1101" s="11" t="s">
        <v>8332</v>
      </c>
      <c r="R1101" t="s">
        <v>8333</v>
      </c>
      <c r="S1101" s="15">
        <f t="shared" si="70"/>
        <v>42107.836435185185</v>
      </c>
      <c r="T1101" s="15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9">
        <f t="shared" si="69"/>
        <v>10</v>
      </c>
      <c r="Q1102" s="11" t="s">
        <v>8332</v>
      </c>
      <c r="R1102" t="s">
        <v>8333</v>
      </c>
      <c r="S1102" s="15">
        <f t="shared" si="70"/>
        <v>42384.110775462963</v>
      </c>
      <c r="T1102" s="15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9">
        <f t="shared" si="69"/>
        <v>6.833333333333333</v>
      </c>
      <c r="Q1103" s="11" t="s">
        <v>8332</v>
      </c>
      <c r="R1103" t="s">
        <v>8333</v>
      </c>
      <c r="S1103" s="15">
        <f t="shared" si="70"/>
        <v>42538.77243055556</v>
      </c>
      <c r="T1103" s="15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9">
        <f t="shared" si="69"/>
        <v>17.708333333333332</v>
      </c>
      <c r="Q1104" s="11" t="s">
        <v>8332</v>
      </c>
      <c r="R1104" t="s">
        <v>8333</v>
      </c>
      <c r="S1104" s="15">
        <f t="shared" si="70"/>
        <v>41577.045428240745</v>
      </c>
      <c r="T1104" s="15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9">
        <f t="shared" si="69"/>
        <v>16.2</v>
      </c>
      <c r="Q1105" s="11" t="s">
        <v>8332</v>
      </c>
      <c r="R1105" t="s">
        <v>8333</v>
      </c>
      <c r="S1105" s="15">
        <f t="shared" si="70"/>
        <v>42479.22210648148</v>
      </c>
      <c r="T1105" s="15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9">
        <f t="shared" si="69"/>
        <v>80.297297297297291</v>
      </c>
      <c r="Q1106" s="11" t="s">
        <v>8332</v>
      </c>
      <c r="R1106" t="s">
        <v>8333</v>
      </c>
      <c r="S1106" s="15">
        <f t="shared" si="70"/>
        <v>41771.40996527778</v>
      </c>
      <c r="T1106" s="15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9">
        <f t="shared" si="69"/>
        <v>71.55</v>
      </c>
      <c r="Q1107" s="11" t="s">
        <v>8332</v>
      </c>
      <c r="R1107" t="s">
        <v>8333</v>
      </c>
      <c r="S1107" s="15">
        <f t="shared" si="70"/>
        <v>41692.135729166665</v>
      </c>
      <c r="T1107" s="15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9">
        <f t="shared" si="69"/>
        <v>23.571428571428573</v>
      </c>
      <c r="Q1108" s="11" t="s">
        <v>8332</v>
      </c>
      <c r="R1108" t="s">
        <v>8333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9" t="e">
        <f t="shared" si="69"/>
        <v>#DIV/0!</v>
      </c>
      <c r="Q1109" s="11" t="s">
        <v>8332</v>
      </c>
      <c r="R1109" t="s">
        <v>8333</v>
      </c>
      <c r="S1109" s="15">
        <f t="shared" si="70"/>
        <v>41813.861388888887</v>
      </c>
      <c r="T1109" s="15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9">
        <f t="shared" si="69"/>
        <v>34.88095238095238</v>
      </c>
      <c r="Q1110" s="11" t="s">
        <v>8332</v>
      </c>
      <c r="R1110" t="s">
        <v>8333</v>
      </c>
      <c r="S1110" s="15">
        <f t="shared" si="70"/>
        <v>40952.636979166666</v>
      </c>
      <c r="T1110" s="15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9">
        <f t="shared" si="69"/>
        <v>15</v>
      </c>
      <c r="Q1111" s="11" t="s">
        <v>8332</v>
      </c>
      <c r="R1111" t="s">
        <v>8333</v>
      </c>
      <c r="S1111" s="15">
        <f t="shared" si="70"/>
        <v>42662.752199074079</v>
      </c>
      <c r="T1111" s="15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9">
        <f t="shared" si="69"/>
        <v>23.181818181818183</v>
      </c>
      <c r="Q1112" s="11" t="s">
        <v>8332</v>
      </c>
      <c r="R1112" t="s">
        <v>8333</v>
      </c>
      <c r="S1112" s="15">
        <f t="shared" si="70"/>
        <v>41220.933124999996</v>
      </c>
      <c r="T1112" s="15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9">
        <f t="shared" si="69"/>
        <v>1</v>
      </c>
      <c r="Q1113" s="11" t="s">
        <v>8332</v>
      </c>
      <c r="R1113" t="s">
        <v>8333</v>
      </c>
      <c r="S1113" s="15">
        <f t="shared" si="70"/>
        <v>42347.203587962969</v>
      </c>
      <c r="T1113" s="15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9">
        <f t="shared" si="69"/>
        <v>100.23371794871794</v>
      </c>
      <c r="Q1114" s="11" t="s">
        <v>8332</v>
      </c>
      <c r="R1114" t="s">
        <v>8333</v>
      </c>
      <c r="S1114" s="15">
        <f t="shared" si="70"/>
        <v>41963.759386574078</v>
      </c>
      <c r="T1114" s="15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9">
        <f t="shared" si="69"/>
        <v>5</v>
      </c>
      <c r="Q1115" s="11" t="s">
        <v>8332</v>
      </c>
      <c r="R1115" t="s">
        <v>8333</v>
      </c>
      <c r="S1115" s="15">
        <f t="shared" si="70"/>
        <v>41835.977083333331</v>
      </c>
      <c r="T1115" s="15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9">
        <f t="shared" si="69"/>
        <v>3.3333333333333335</v>
      </c>
      <c r="Q1116" s="11" t="s">
        <v>8332</v>
      </c>
      <c r="R1116" t="s">
        <v>8333</v>
      </c>
      <c r="S1116" s="15">
        <f t="shared" si="70"/>
        <v>41526.345914351856</v>
      </c>
      <c r="T1116" s="15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9">
        <f t="shared" si="69"/>
        <v>13.25</v>
      </c>
      <c r="Q1117" s="11" t="s">
        <v>8332</v>
      </c>
      <c r="R1117" t="s">
        <v>8333</v>
      </c>
      <c r="S1117" s="15">
        <f t="shared" si="70"/>
        <v>42429.695543981477</v>
      </c>
      <c r="T1117" s="15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9">
        <f t="shared" si="69"/>
        <v>17.852</v>
      </c>
      <c r="Q1118" s="11" t="s">
        <v>8332</v>
      </c>
      <c r="R1118" t="s">
        <v>8333</v>
      </c>
      <c r="S1118" s="15">
        <f t="shared" si="70"/>
        <v>41009.847314814811</v>
      </c>
      <c r="T1118" s="15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9">
        <f t="shared" si="69"/>
        <v>10.375</v>
      </c>
      <c r="Q1119" s="11" t="s">
        <v>8332</v>
      </c>
      <c r="R1119" t="s">
        <v>8333</v>
      </c>
      <c r="S1119" s="15">
        <f t="shared" si="70"/>
        <v>42333.598530092597</v>
      </c>
      <c r="T1119" s="15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9">
        <f t="shared" si="69"/>
        <v>36.333333333333336</v>
      </c>
      <c r="Q1120" s="11" t="s">
        <v>8332</v>
      </c>
      <c r="R1120" t="s">
        <v>8333</v>
      </c>
      <c r="S1120" s="15">
        <f t="shared" si="70"/>
        <v>41704.16642361111</v>
      </c>
      <c r="T1120" s="15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9">
        <f t="shared" si="69"/>
        <v>5</v>
      </c>
      <c r="Q1121" s="11" t="s">
        <v>8332</v>
      </c>
      <c r="R1121" t="s">
        <v>8333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9" t="e">
        <f t="shared" si="69"/>
        <v>#DIV/0!</v>
      </c>
      <c r="Q1122" s="11" t="s">
        <v>8332</v>
      </c>
      <c r="R1122" t="s">
        <v>8333</v>
      </c>
      <c r="S1122" s="15">
        <f t="shared" si="70"/>
        <v>40799.872685185182</v>
      </c>
      <c r="T1122" s="15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9">
        <f t="shared" si="69"/>
        <v>5.8</v>
      </c>
      <c r="Q1123" s="11" t="s">
        <v>8332</v>
      </c>
      <c r="R1123" t="s">
        <v>8333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9" t="e">
        <f t="shared" si="69"/>
        <v>#DIV/0!</v>
      </c>
      <c r="Q1124" s="11" t="s">
        <v>8332</v>
      </c>
      <c r="R1124" t="s">
        <v>8333</v>
      </c>
      <c r="S1124" s="15">
        <f t="shared" si="70"/>
        <v>41410.703993055555</v>
      </c>
      <c r="T1124" s="15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9">
        <f t="shared" si="69"/>
        <v>3.6666666666666665</v>
      </c>
      <c r="Q1125" s="11" t="s">
        <v>8332</v>
      </c>
      <c r="R1125" t="s">
        <v>8333</v>
      </c>
      <c r="S1125" s="15">
        <f t="shared" si="70"/>
        <v>41718.5237037037</v>
      </c>
      <c r="T1125" s="15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9">
        <f t="shared" si="69"/>
        <v>60.714285714285715</v>
      </c>
      <c r="Q1126" s="11" t="s">
        <v>8332</v>
      </c>
      <c r="R1126" t="s">
        <v>8334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9" t="e">
        <f t="shared" si="69"/>
        <v>#DIV/0!</v>
      </c>
      <c r="Q1127" s="11" t="s">
        <v>8332</v>
      </c>
      <c r="R1127" t="s">
        <v>8334</v>
      </c>
      <c r="S1127" s="15">
        <f t="shared" si="70"/>
        <v>42212.624189814815</v>
      </c>
      <c r="T1127" s="15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9">
        <f t="shared" si="69"/>
        <v>5</v>
      </c>
      <c r="Q1128" s="11" t="s">
        <v>8332</v>
      </c>
      <c r="R1128" t="s">
        <v>8334</v>
      </c>
      <c r="S1128" s="15">
        <f t="shared" si="70"/>
        <v>42535.327476851846</v>
      </c>
      <c r="T1128" s="15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9">
        <f t="shared" si="69"/>
        <v>25.434782608695652</v>
      </c>
      <c r="Q1129" s="11" t="s">
        <v>8332</v>
      </c>
      <c r="R1129" t="s">
        <v>8334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9">
        <f t="shared" si="69"/>
        <v>1</v>
      </c>
      <c r="Q1130" s="11" t="s">
        <v>8332</v>
      </c>
      <c r="R1130" t="s">
        <v>8334</v>
      </c>
      <c r="S1130" s="15">
        <f t="shared" si="70"/>
        <v>41828.649502314816</v>
      </c>
      <c r="T1130" s="15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9">
        <f t="shared" si="69"/>
        <v>10.5</v>
      </c>
      <c r="Q1131" s="11" t="s">
        <v>8332</v>
      </c>
      <c r="R1131" t="s">
        <v>8334</v>
      </c>
      <c r="S1131" s="15">
        <f t="shared" si="70"/>
        <v>42496.264965277776</v>
      </c>
      <c r="T1131" s="15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9">
        <f t="shared" si="69"/>
        <v>3.6666666666666665</v>
      </c>
      <c r="Q1132" s="11" t="s">
        <v>8332</v>
      </c>
      <c r="R1132" t="s">
        <v>8334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9" t="e">
        <f t="shared" si="69"/>
        <v>#DIV/0!</v>
      </c>
      <c r="Q1133" s="11" t="s">
        <v>8332</v>
      </c>
      <c r="R1133" t="s">
        <v>8334</v>
      </c>
      <c r="S1133" s="15">
        <f t="shared" si="70"/>
        <v>42332.908194444448</v>
      </c>
      <c r="T1133" s="15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9">
        <f t="shared" si="69"/>
        <v>110.61538461538461</v>
      </c>
      <c r="Q1134" s="11" t="s">
        <v>8332</v>
      </c>
      <c r="R1134" t="s">
        <v>8334</v>
      </c>
      <c r="S1134" s="15">
        <f t="shared" si="70"/>
        <v>42706.115405092598</v>
      </c>
      <c r="T1134" s="15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9">
        <f t="shared" si="69"/>
        <v>20</v>
      </c>
      <c r="Q1135" s="11" t="s">
        <v>8332</v>
      </c>
      <c r="R1135" t="s">
        <v>8334</v>
      </c>
      <c r="S1135" s="15">
        <f t="shared" si="70"/>
        <v>41821.407187500001</v>
      </c>
      <c r="T1135" s="15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9">
        <f t="shared" si="69"/>
        <v>1</v>
      </c>
      <c r="Q1136" s="11" t="s">
        <v>8332</v>
      </c>
      <c r="R1136" t="s">
        <v>8334</v>
      </c>
      <c r="S1136" s="15">
        <f t="shared" si="70"/>
        <v>41958.285046296296</v>
      </c>
      <c r="T1136" s="15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9">
        <f t="shared" si="69"/>
        <v>50</v>
      </c>
      <c r="Q1137" s="11" t="s">
        <v>8332</v>
      </c>
      <c r="R1137" t="s">
        <v>8334</v>
      </c>
      <c r="S1137" s="15">
        <f t="shared" si="70"/>
        <v>42558.989513888882</v>
      </c>
      <c r="T1137" s="15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9">
        <f t="shared" si="69"/>
        <v>45</v>
      </c>
      <c r="Q1138" s="11" t="s">
        <v>8332</v>
      </c>
      <c r="R1138" t="s">
        <v>8334</v>
      </c>
      <c r="S1138" s="15">
        <f t="shared" si="70"/>
        <v>42327.671631944439</v>
      </c>
      <c r="T1138" s="15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9">
        <f t="shared" si="69"/>
        <v>253.2051282051282</v>
      </c>
      <c r="Q1139" s="11" t="s">
        <v>8332</v>
      </c>
      <c r="R1139" t="s">
        <v>8334</v>
      </c>
      <c r="S1139" s="15">
        <f t="shared" si="70"/>
        <v>42453.819687499999</v>
      </c>
      <c r="T1139" s="15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9">
        <f t="shared" si="69"/>
        <v>31.25</v>
      </c>
      <c r="Q1140" s="11" t="s">
        <v>8332</v>
      </c>
      <c r="R1140" t="s">
        <v>8334</v>
      </c>
      <c r="S1140" s="15">
        <f t="shared" si="70"/>
        <v>42736.9066087963</v>
      </c>
      <c r="T1140" s="15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9">
        <f t="shared" si="69"/>
        <v>5</v>
      </c>
      <c r="Q1141" s="11" t="s">
        <v>8332</v>
      </c>
      <c r="R1141" t="s">
        <v>8334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9" t="e">
        <f t="shared" si="69"/>
        <v>#DIV/0!</v>
      </c>
      <c r="Q1142" s="11" t="s">
        <v>8332</v>
      </c>
      <c r="R1142" t="s">
        <v>8334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9" t="e">
        <f t="shared" si="69"/>
        <v>#DIV/0!</v>
      </c>
      <c r="Q1143" s="11" t="s">
        <v>8332</v>
      </c>
      <c r="R1143" t="s">
        <v>8334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9" t="e">
        <f t="shared" si="69"/>
        <v>#DIV/0!</v>
      </c>
      <c r="Q1144" s="11" t="s">
        <v>8332</v>
      </c>
      <c r="R1144" t="s">
        <v>8334</v>
      </c>
      <c r="S1144" s="15">
        <f t="shared" si="70"/>
        <v>42022.006099537044</v>
      </c>
      <c r="T1144" s="15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9">
        <f t="shared" si="69"/>
        <v>23.25</v>
      </c>
      <c r="Q1145" s="11" t="s">
        <v>8332</v>
      </c>
      <c r="R1145" t="s">
        <v>8334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9" t="e">
        <f t="shared" si="69"/>
        <v>#DIV/0!</v>
      </c>
      <c r="Q1146" s="11" t="s">
        <v>8335</v>
      </c>
      <c r="R1146" t="s">
        <v>8336</v>
      </c>
      <c r="S1146" s="15">
        <f t="shared" si="70"/>
        <v>42093.181944444441</v>
      </c>
      <c r="T1146" s="15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9">
        <f t="shared" si="69"/>
        <v>100</v>
      </c>
      <c r="Q1147" s="11" t="s">
        <v>8335</v>
      </c>
      <c r="R1147" t="s">
        <v>8336</v>
      </c>
      <c r="S1147" s="15">
        <f t="shared" si="70"/>
        <v>41854.747592592597</v>
      </c>
      <c r="T1147" s="15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9">
        <f t="shared" si="69"/>
        <v>44.166666666666664</v>
      </c>
      <c r="Q1148" s="11" t="s">
        <v>8335</v>
      </c>
      <c r="R1148" t="s">
        <v>8336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9" t="e">
        <f t="shared" si="69"/>
        <v>#DIV/0!</v>
      </c>
      <c r="Q1149" s="11" t="s">
        <v>8335</v>
      </c>
      <c r="R1149" t="s">
        <v>8336</v>
      </c>
      <c r="S1149" s="15">
        <f t="shared" si="70"/>
        <v>41871.972025462965</v>
      </c>
      <c r="T1149" s="15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9">
        <f t="shared" si="69"/>
        <v>24.333333333333332</v>
      </c>
      <c r="Q1150" s="11" t="s">
        <v>8335</v>
      </c>
      <c r="R1150" t="s">
        <v>8336</v>
      </c>
      <c r="S1150" s="15">
        <f t="shared" si="70"/>
        <v>42675.171076388884</v>
      </c>
      <c r="T1150" s="15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9">
        <f t="shared" si="69"/>
        <v>37.5</v>
      </c>
      <c r="Q1151" s="11" t="s">
        <v>8335</v>
      </c>
      <c r="R1151" t="s">
        <v>8336</v>
      </c>
      <c r="S1151" s="15">
        <f t="shared" si="70"/>
        <v>42507.71025462963</v>
      </c>
      <c r="T1151" s="15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9">
        <f t="shared" si="69"/>
        <v>42</v>
      </c>
      <c r="Q1152" s="11" t="s">
        <v>8335</v>
      </c>
      <c r="R1152" t="s">
        <v>8336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9" t="e">
        <f t="shared" si="69"/>
        <v>#DIV/0!</v>
      </c>
      <c r="Q1153" s="11" t="s">
        <v>8335</v>
      </c>
      <c r="R1153" t="s">
        <v>8336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72">(E1154/D1154)*100</f>
        <v>5.6937500000000005</v>
      </c>
      <c r="P1154" s="9">
        <f t="shared" ref="P1154:P1217" si="73">E1154/L1154</f>
        <v>60.733333333333334</v>
      </c>
      <c r="Q1154" s="11" t="s">
        <v>8335</v>
      </c>
      <c r="R1154" t="s">
        <v>8336</v>
      </c>
      <c r="S1154" s="15">
        <f t="shared" ref="S1154:S1217" si="74">(((J1154/60)/60)/24)+DATE(1970,1,1)</f>
        <v>42109.709629629629</v>
      </c>
      <c r="T1154" s="15">
        <f t="shared" ref="T1154:T1217" si="75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72"/>
        <v>0.625</v>
      </c>
      <c r="P1155" s="9">
        <f t="shared" si="73"/>
        <v>50</v>
      </c>
      <c r="Q1155" s="11" t="s">
        <v>8335</v>
      </c>
      <c r="R1155" t="s">
        <v>8336</v>
      </c>
      <c r="S1155" s="15">
        <f t="shared" si="74"/>
        <v>42143.714178240742</v>
      </c>
      <c r="T1155" s="15">
        <f t="shared" si="75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9">
        <f t="shared" si="73"/>
        <v>108.33333333333333</v>
      </c>
      <c r="Q1156" s="11" t="s">
        <v>8335</v>
      </c>
      <c r="R1156" t="s">
        <v>8336</v>
      </c>
      <c r="S1156" s="15">
        <f t="shared" si="74"/>
        <v>42223.108865740738</v>
      </c>
      <c r="T1156" s="15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9">
        <f t="shared" si="73"/>
        <v>23.5</v>
      </c>
      <c r="Q1157" s="11" t="s">
        <v>8335</v>
      </c>
      <c r="R1157" t="s">
        <v>8336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9" t="e">
        <f t="shared" si="73"/>
        <v>#DIV/0!</v>
      </c>
      <c r="Q1158" s="11" t="s">
        <v>8335</v>
      </c>
      <c r="R1158" t="s">
        <v>8336</v>
      </c>
      <c r="S1158" s="15">
        <f t="shared" si="74"/>
        <v>42029.07131944444</v>
      </c>
      <c r="T1158" s="15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9">
        <f t="shared" si="73"/>
        <v>50.333333333333336</v>
      </c>
      <c r="Q1159" s="11" t="s">
        <v>8335</v>
      </c>
      <c r="R1159" t="s">
        <v>8336</v>
      </c>
      <c r="S1159" s="15">
        <f t="shared" si="74"/>
        <v>41918.628240740742</v>
      </c>
      <c r="T1159" s="15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9">
        <f t="shared" si="73"/>
        <v>11.666666666666666</v>
      </c>
      <c r="Q1160" s="11" t="s">
        <v>8335</v>
      </c>
      <c r="R1160" t="s">
        <v>8336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9" t="e">
        <f t="shared" si="73"/>
        <v>#DIV/0!</v>
      </c>
      <c r="Q1161" s="11" t="s">
        <v>8335</v>
      </c>
      <c r="R1161" t="s">
        <v>8336</v>
      </c>
      <c r="S1161" s="15">
        <f t="shared" si="74"/>
        <v>42154.726446759261</v>
      </c>
      <c r="T1161" s="15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9">
        <f t="shared" si="73"/>
        <v>60.789473684210527</v>
      </c>
      <c r="Q1162" s="11" t="s">
        <v>8335</v>
      </c>
      <c r="R1162" t="s">
        <v>8336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9" t="e">
        <f t="shared" si="73"/>
        <v>#DIV/0!</v>
      </c>
      <c r="Q1163" s="11" t="s">
        <v>8335</v>
      </c>
      <c r="R1163" t="s">
        <v>8336</v>
      </c>
      <c r="S1163" s="15">
        <f t="shared" si="74"/>
        <v>42122.629502314812</v>
      </c>
      <c r="T1163" s="15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9">
        <f t="shared" si="73"/>
        <v>17.5</v>
      </c>
      <c r="Q1164" s="11" t="s">
        <v>8335</v>
      </c>
      <c r="R1164" t="s">
        <v>8336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9" t="e">
        <f t="shared" si="73"/>
        <v>#DIV/0!</v>
      </c>
      <c r="Q1165" s="11" t="s">
        <v>8335</v>
      </c>
      <c r="R1165" t="s">
        <v>8336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9" t="e">
        <f t="shared" si="73"/>
        <v>#DIV/0!</v>
      </c>
      <c r="Q1166" s="11" t="s">
        <v>8335</v>
      </c>
      <c r="R1166" t="s">
        <v>8336</v>
      </c>
      <c r="S1166" s="15">
        <f t="shared" si="74"/>
        <v>42509.724328703705</v>
      </c>
      <c r="T1166" s="15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9">
        <f t="shared" si="73"/>
        <v>82.82</v>
      </c>
      <c r="Q1167" s="11" t="s">
        <v>8335</v>
      </c>
      <c r="R1167" t="s">
        <v>8336</v>
      </c>
      <c r="S1167" s="15">
        <f t="shared" si="74"/>
        <v>41792.214467592588</v>
      </c>
      <c r="T1167" s="15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9">
        <f t="shared" si="73"/>
        <v>358.875</v>
      </c>
      <c r="Q1168" s="11" t="s">
        <v>8335</v>
      </c>
      <c r="R1168" t="s">
        <v>8336</v>
      </c>
      <c r="S1168" s="15">
        <f t="shared" si="74"/>
        <v>42150.485439814816</v>
      </c>
      <c r="T1168" s="15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9">
        <f t="shared" si="73"/>
        <v>61.1875</v>
      </c>
      <c r="Q1169" s="11" t="s">
        <v>8335</v>
      </c>
      <c r="R1169" t="s">
        <v>8336</v>
      </c>
      <c r="S1169" s="15">
        <f t="shared" si="74"/>
        <v>41863.734895833331</v>
      </c>
      <c r="T1169" s="15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9">
        <f t="shared" si="73"/>
        <v>340</v>
      </c>
      <c r="Q1170" s="11" t="s">
        <v>8335</v>
      </c>
      <c r="R1170" t="s">
        <v>8336</v>
      </c>
      <c r="S1170" s="15">
        <f t="shared" si="74"/>
        <v>42605.053993055553</v>
      </c>
      <c r="T1170" s="15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9">
        <f t="shared" si="73"/>
        <v>5.666666666666667</v>
      </c>
      <c r="Q1171" s="11" t="s">
        <v>8335</v>
      </c>
      <c r="R1171" t="s">
        <v>8336</v>
      </c>
      <c r="S1171" s="15">
        <f t="shared" si="74"/>
        <v>42027.353738425925</v>
      </c>
      <c r="T1171" s="15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9">
        <f t="shared" si="73"/>
        <v>50</v>
      </c>
      <c r="Q1172" s="11" t="s">
        <v>8335</v>
      </c>
      <c r="R1172" t="s">
        <v>8336</v>
      </c>
      <c r="S1172" s="15">
        <f t="shared" si="74"/>
        <v>42124.893182870372</v>
      </c>
      <c r="T1172" s="15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9">
        <f t="shared" si="73"/>
        <v>25</v>
      </c>
      <c r="Q1173" s="11" t="s">
        <v>8335</v>
      </c>
      <c r="R1173" t="s">
        <v>8336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9" t="e">
        <f t="shared" si="73"/>
        <v>#DIV/0!</v>
      </c>
      <c r="Q1174" s="11" t="s">
        <v>8335</v>
      </c>
      <c r="R1174" t="s">
        <v>8336</v>
      </c>
      <c r="S1174" s="15">
        <f t="shared" si="74"/>
        <v>41841.682314814818</v>
      </c>
      <c r="T1174" s="15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9">
        <f t="shared" si="73"/>
        <v>30</v>
      </c>
      <c r="Q1175" s="11" t="s">
        <v>8335</v>
      </c>
      <c r="R1175" t="s">
        <v>8336</v>
      </c>
      <c r="S1175" s="15">
        <f t="shared" si="74"/>
        <v>42184.185844907406</v>
      </c>
      <c r="T1175" s="15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9">
        <f t="shared" si="73"/>
        <v>46.631578947368418</v>
      </c>
      <c r="Q1176" s="11" t="s">
        <v>8335</v>
      </c>
      <c r="R1176" t="s">
        <v>8336</v>
      </c>
      <c r="S1176" s="15">
        <f t="shared" si="74"/>
        <v>42468.84174768519</v>
      </c>
      <c r="T1176" s="15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9">
        <f t="shared" si="73"/>
        <v>65</v>
      </c>
      <c r="Q1177" s="11" t="s">
        <v>8335</v>
      </c>
      <c r="R1177" t="s">
        <v>8336</v>
      </c>
      <c r="S1177" s="15">
        <f t="shared" si="74"/>
        <v>42170.728460648148</v>
      </c>
      <c r="T1177" s="15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9">
        <f t="shared" si="73"/>
        <v>10</v>
      </c>
      <c r="Q1178" s="11" t="s">
        <v>8335</v>
      </c>
      <c r="R1178" t="s">
        <v>8336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9" t="e">
        <f t="shared" si="73"/>
        <v>#DIV/0!</v>
      </c>
      <c r="Q1179" s="11" t="s">
        <v>8335</v>
      </c>
      <c r="R1179" t="s">
        <v>8336</v>
      </c>
      <c r="S1179" s="15">
        <f t="shared" si="74"/>
        <v>41897.660833333335</v>
      </c>
      <c r="T1179" s="15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9">
        <f t="shared" si="73"/>
        <v>5</v>
      </c>
      <c r="Q1180" s="11" t="s">
        <v>8335</v>
      </c>
      <c r="R1180" t="s">
        <v>8336</v>
      </c>
      <c r="S1180" s="15">
        <f t="shared" si="74"/>
        <v>41837.905694444446</v>
      </c>
      <c r="T1180" s="15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9">
        <f t="shared" si="73"/>
        <v>640</v>
      </c>
      <c r="Q1181" s="11" t="s">
        <v>8335</v>
      </c>
      <c r="R1181" t="s">
        <v>8336</v>
      </c>
      <c r="S1181" s="15">
        <f t="shared" si="74"/>
        <v>42275.720219907409</v>
      </c>
      <c r="T1181" s="15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9">
        <f t="shared" si="73"/>
        <v>69.117647058823536</v>
      </c>
      <c r="Q1182" s="11" t="s">
        <v>8335</v>
      </c>
      <c r="R1182" t="s">
        <v>8336</v>
      </c>
      <c r="S1182" s="15">
        <f t="shared" si="74"/>
        <v>41781.806875000002</v>
      </c>
      <c r="T1182" s="15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9">
        <f t="shared" si="73"/>
        <v>1.3333333333333333</v>
      </c>
      <c r="Q1183" s="11" t="s">
        <v>8335</v>
      </c>
      <c r="R1183" t="s">
        <v>8336</v>
      </c>
      <c r="S1183" s="15">
        <f t="shared" si="74"/>
        <v>42034.339363425926</v>
      </c>
      <c r="T1183" s="15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9">
        <f t="shared" si="73"/>
        <v>10.5</v>
      </c>
      <c r="Q1184" s="11" t="s">
        <v>8335</v>
      </c>
      <c r="R1184" t="s">
        <v>8336</v>
      </c>
      <c r="S1184" s="15">
        <f t="shared" si="74"/>
        <v>42728.827407407407</v>
      </c>
      <c r="T1184" s="15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9">
        <f t="shared" si="73"/>
        <v>33.333333333333336</v>
      </c>
      <c r="Q1185" s="11" t="s">
        <v>8335</v>
      </c>
      <c r="R1185" t="s">
        <v>8336</v>
      </c>
      <c r="S1185" s="15">
        <f t="shared" si="74"/>
        <v>42656.86137731481</v>
      </c>
      <c r="T1185" s="15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9">
        <f t="shared" si="73"/>
        <v>61.562666666666665</v>
      </c>
      <c r="Q1186" s="11" t="s">
        <v>8337</v>
      </c>
      <c r="R1186" t="s">
        <v>8338</v>
      </c>
      <c r="S1186" s="15">
        <f t="shared" si="74"/>
        <v>42741.599664351852</v>
      </c>
      <c r="T1186" s="15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9">
        <f t="shared" si="73"/>
        <v>118.73873873873873</v>
      </c>
      <c r="Q1187" s="11" t="s">
        <v>8337</v>
      </c>
      <c r="R1187" t="s">
        <v>8338</v>
      </c>
      <c r="S1187" s="15">
        <f t="shared" si="74"/>
        <v>42130.865150462967</v>
      </c>
      <c r="T1187" s="15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9">
        <f t="shared" si="73"/>
        <v>65.081300813008127</v>
      </c>
      <c r="Q1188" s="11" t="s">
        <v>8337</v>
      </c>
      <c r="R1188" t="s">
        <v>8338</v>
      </c>
      <c r="S1188" s="15">
        <f t="shared" si="74"/>
        <v>42123.86336805555</v>
      </c>
      <c r="T1188" s="15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9">
        <f t="shared" si="73"/>
        <v>130.15714285714284</v>
      </c>
      <c r="Q1189" s="11" t="s">
        <v>8337</v>
      </c>
      <c r="R1189" t="s">
        <v>8338</v>
      </c>
      <c r="S1189" s="15">
        <f t="shared" si="74"/>
        <v>42109.894942129627</v>
      </c>
      <c r="T1189" s="15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9">
        <f t="shared" si="73"/>
        <v>37.776470588235291</v>
      </c>
      <c r="Q1190" s="11" t="s">
        <v>8337</v>
      </c>
      <c r="R1190" t="s">
        <v>8338</v>
      </c>
      <c r="S1190" s="15">
        <f t="shared" si="74"/>
        <v>42711.700694444444</v>
      </c>
      <c r="T1190" s="15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9">
        <f t="shared" si="73"/>
        <v>112.79069767441861</v>
      </c>
      <c r="Q1191" s="11" t="s">
        <v>8337</v>
      </c>
      <c r="R1191" t="s">
        <v>8338</v>
      </c>
      <c r="S1191" s="15">
        <f t="shared" si="74"/>
        <v>42529.979108796295</v>
      </c>
      <c r="T1191" s="15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9">
        <f t="shared" si="73"/>
        <v>51.92307692307692</v>
      </c>
      <c r="Q1192" s="11" t="s">
        <v>8337</v>
      </c>
      <c r="R1192" t="s">
        <v>8338</v>
      </c>
      <c r="S1192" s="15">
        <f t="shared" si="74"/>
        <v>41852.665798611109</v>
      </c>
      <c r="T1192" s="15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9">
        <f t="shared" si="73"/>
        <v>89.242424242424249</v>
      </c>
      <c r="Q1193" s="11" t="s">
        <v>8337</v>
      </c>
      <c r="R1193" t="s">
        <v>8338</v>
      </c>
      <c r="S1193" s="15">
        <f t="shared" si="74"/>
        <v>42419.603703703702</v>
      </c>
      <c r="T1193" s="15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9">
        <f t="shared" si="73"/>
        <v>19.333333333333332</v>
      </c>
      <c r="Q1194" s="11" t="s">
        <v>8337</v>
      </c>
      <c r="R1194" t="s">
        <v>8338</v>
      </c>
      <c r="S1194" s="15">
        <f t="shared" si="74"/>
        <v>42747.506689814814</v>
      </c>
      <c r="T1194" s="15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9">
        <f t="shared" si="73"/>
        <v>79.967032967032964</v>
      </c>
      <c r="Q1195" s="11" t="s">
        <v>8337</v>
      </c>
      <c r="R1195" t="s">
        <v>8338</v>
      </c>
      <c r="S1195" s="15">
        <f t="shared" si="74"/>
        <v>42409.776076388895</v>
      </c>
      <c r="T1195" s="15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9">
        <f t="shared" si="73"/>
        <v>56.414565826330531</v>
      </c>
      <c r="Q1196" s="11" t="s">
        <v>8337</v>
      </c>
      <c r="R1196" t="s">
        <v>8338</v>
      </c>
      <c r="S1196" s="15">
        <f t="shared" si="74"/>
        <v>42072.488182870366</v>
      </c>
      <c r="T1196" s="15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9">
        <f t="shared" si="73"/>
        <v>79.411764705882348</v>
      </c>
      <c r="Q1197" s="11" t="s">
        <v>8337</v>
      </c>
      <c r="R1197" t="s">
        <v>8338</v>
      </c>
      <c r="S1197" s="15">
        <f t="shared" si="74"/>
        <v>42298.34783564815</v>
      </c>
      <c r="T1197" s="15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9">
        <f t="shared" si="73"/>
        <v>76.439453125</v>
      </c>
      <c r="Q1198" s="11" t="s">
        <v>8337</v>
      </c>
      <c r="R1198" t="s">
        <v>8338</v>
      </c>
      <c r="S1198" s="15">
        <f t="shared" si="74"/>
        <v>42326.818738425922</v>
      </c>
      <c r="T1198" s="15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9">
        <f t="shared" si="73"/>
        <v>121</v>
      </c>
      <c r="Q1199" s="11" t="s">
        <v>8337</v>
      </c>
      <c r="R1199" t="s">
        <v>8338</v>
      </c>
      <c r="S1199" s="15">
        <f t="shared" si="74"/>
        <v>42503.66474537037</v>
      </c>
      <c r="T1199" s="15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9">
        <f t="shared" si="73"/>
        <v>54.616766467065865</v>
      </c>
      <c r="Q1200" s="11" t="s">
        <v>8337</v>
      </c>
      <c r="R1200" t="s">
        <v>8338</v>
      </c>
      <c r="S1200" s="15">
        <f t="shared" si="74"/>
        <v>42333.619050925925</v>
      </c>
      <c r="T1200" s="15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9">
        <f t="shared" si="73"/>
        <v>299.22222222222223</v>
      </c>
      <c r="Q1201" s="11" t="s">
        <v>8337</v>
      </c>
      <c r="R1201" t="s">
        <v>8338</v>
      </c>
      <c r="S1201" s="15">
        <f t="shared" si="74"/>
        <v>42161.770833333328</v>
      </c>
      <c r="T1201" s="15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9">
        <f t="shared" si="73"/>
        <v>58.533980582524272</v>
      </c>
      <c r="Q1202" s="11" t="s">
        <v>8337</v>
      </c>
      <c r="R1202" t="s">
        <v>8338</v>
      </c>
      <c r="S1202" s="15">
        <f t="shared" si="74"/>
        <v>42089.477500000001</v>
      </c>
      <c r="T1202" s="15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9">
        <f t="shared" si="73"/>
        <v>55.371801801801809</v>
      </c>
      <c r="Q1203" s="11" t="s">
        <v>8337</v>
      </c>
      <c r="R1203" t="s">
        <v>8338</v>
      </c>
      <c r="S1203" s="15">
        <f t="shared" si="74"/>
        <v>42536.60701388889</v>
      </c>
      <c r="T1203" s="15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9">
        <f t="shared" si="73"/>
        <v>183.80442804428046</v>
      </c>
      <c r="Q1204" s="11" t="s">
        <v>8337</v>
      </c>
      <c r="R1204" t="s">
        <v>8338</v>
      </c>
      <c r="S1204" s="15">
        <f t="shared" si="74"/>
        <v>42152.288819444439</v>
      </c>
      <c r="T1204" s="15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9">
        <f t="shared" si="73"/>
        <v>165.34653465346534</v>
      </c>
      <c r="Q1205" s="11" t="s">
        <v>8337</v>
      </c>
      <c r="R1205" t="s">
        <v>8338</v>
      </c>
      <c r="S1205" s="15">
        <f t="shared" si="74"/>
        <v>42125.614895833336</v>
      </c>
      <c r="T1205" s="15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9">
        <f t="shared" si="73"/>
        <v>234.78947368421052</v>
      </c>
      <c r="Q1206" s="11" t="s">
        <v>8337</v>
      </c>
      <c r="R1206" t="s">
        <v>8338</v>
      </c>
      <c r="S1206" s="15">
        <f t="shared" si="74"/>
        <v>42297.748067129629</v>
      </c>
      <c r="T1206" s="15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9">
        <f t="shared" si="73"/>
        <v>211.48387096774192</v>
      </c>
      <c r="Q1207" s="11" t="s">
        <v>8337</v>
      </c>
      <c r="R1207" t="s">
        <v>8338</v>
      </c>
      <c r="S1207" s="15">
        <f t="shared" si="74"/>
        <v>42138.506377314814</v>
      </c>
      <c r="T1207" s="15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9">
        <f t="shared" si="73"/>
        <v>32.34375</v>
      </c>
      <c r="Q1208" s="11" t="s">
        <v>8337</v>
      </c>
      <c r="R1208" t="s">
        <v>8338</v>
      </c>
      <c r="S1208" s="15">
        <f t="shared" si="74"/>
        <v>42772.776076388895</v>
      </c>
      <c r="T1208" s="15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9">
        <f t="shared" si="73"/>
        <v>123.37588652482269</v>
      </c>
      <c r="Q1209" s="11" t="s">
        <v>8337</v>
      </c>
      <c r="R1209" t="s">
        <v>8338</v>
      </c>
      <c r="S1209" s="15">
        <f t="shared" si="74"/>
        <v>42430.430243055554</v>
      </c>
      <c r="T1209" s="15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9">
        <f t="shared" si="73"/>
        <v>207.06666666666666</v>
      </c>
      <c r="Q1210" s="11" t="s">
        <v>8337</v>
      </c>
      <c r="R1210" t="s">
        <v>8338</v>
      </c>
      <c r="S1210" s="15">
        <f t="shared" si="74"/>
        <v>42423.709074074075</v>
      </c>
      <c r="T1210" s="15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9">
        <f t="shared" si="73"/>
        <v>138.2608695652174</v>
      </c>
      <c r="Q1211" s="11" t="s">
        <v>8337</v>
      </c>
      <c r="R1211" t="s">
        <v>8338</v>
      </c>
      <c r="S1211" s="15">
        <f t="shared" si="74"/>
        <v>42761.846122685187</v>
      </c>
      <c r="T1211" s="15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9">
        <f t="shared" si="73"/>
        <v>493.81553398058253</v>
      </c>
      <c r="Q1212" s="11" t="s">
        <v>8337</v>
      </c>
      <c r="R1212" t="s">
        <v>8338</v>
      </c>
      <c r="S1212" s="15">
        <f t="shared" si="74"/>
        <v>42132.941805555558</v>
      </c>
      <c r="T1212" s="15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9">
        <f t="shared" si="73"/>
        <v>168.5</v>
      </c>
      <c r="Q1213" s="11" t="s">
        <v>8337</v>
      </c>
      <c r="R1213" t="s">
        <v>8338</v>
      </c>
      <c r="S1213" s="15">
        <f t="shared" si="74"/>
        <v>42515.866446759261</v>
      </c>
      <c r="T1213" s="15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9">
        <f t="shared" si="73"/>
        <v>38.867469879518069</v>
      </c>
      <c r="Q1214" s="11" t="s">
        <v>8337</v>
      </c>
      <c r="R1214" t="s">
        <v>8338</v>
      </c>
      <c r="S1214" s="15">
        <f t="shared" si="74"/>
        <v>42318.950173611112</v>
      </c>
      <c r="T1214" s="15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9">
        <f t="shared" si="73"/>
        <v>61.527777777777779</v>
      </c>
      <c r="Q1215" s="11" t="s">
        <v>8337</v>
      </c>
      <c r="R1215" t="s">
        <v>8338</v>
      </c>
      <c r="S1215" s="15">
        <f t="shared" si="74"/>
        <v>42731.755787037036</v>
      </c>
      <c r="T1215" s="15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9">
        <f t="shared" si="73"/>
        <v>105.44</v>
      </c>
      <c r="Q1216" s="11" t="s">
        <v>8337</v>
      </c>
      <c r="R1216" t="s">
        <v>8338</v>
      </c>
      <c r="S1216" s="15">
        <f t="shared" si="74"/>
        <v>42104.840335648143</v>
      </c>
      <c r="T1216" s="15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9">
        <f t="shared" si="73"/>
        <v>71.592003642987251</v>
      </c>
      <c r="Q1217" s="11" t="s">
        <v>8337</v>
      </c>
      <c r="R1217" t="s">
        <v>8338</v>
      </c>
      <c r="S1217" s="15">
        <f t="shared" si="74"/>
        <v>41759.923101851848</v>
      </c>
      <c r="T1217" s="15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76">(E1218/D1218)*100</f>
        <v>145.70000000000002</v>
      </c>
      <c r="P1218" s="9">
        <f t="shared" ref="P1218:P1281" si="77">E1218/L1218</f>
        <v>91.882882882882882</v>
      </c>
      <c r="Q1218" s="11" t="s">
        <v>8337</v>
      </c>
      <c r="R1218" t="s">
        <v>8338</v>
      </c>
      <c r="S1218" s="15">
        <f t="shared" ref="S1218:S1281" si="78">(((J1218/60)/60)/24)+DATE(1970,1,1)</f>
        <v>42247.616400462968</v>
      </c>
      <c r="T1218" s="15">
        <f t="shared" ref="T1218:T1281" si="79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76"/>
        <v>102.60000000000001</v>
      </c>
      <c r="P1219" s="9">
        <f t="shared" si="77"/>
        <v>148.57377049180329</v>
      </c>
      <c r="Q1219" s="11" t="s">
        <v>8337</v>
      </c>
      <c r="R1219" t="s">
        <v>8338</v>
      </c>
      <c r="S1219" s="15">
        <f t="shared" si="78"/>
        <v>42535.809490740736</v>
      </c>
      <c r="T1219" s="15">
        <f t="shared" si="7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9">
        <f t="shared" si="77"/>
        <v>174.2134831460674</v>
      </c>
      <c r="Q1220" s="11" t="s">
        <v>8337</v>
      </c>
      <c r="R1220" t="s">
        <v>8338</v>
      </c>
      <c r="S1220" s="15">
        <f t="shared" si="78"/>
        <v>42278.662037037036</v>
      </c>
      <c r="T1220" s="15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9">
        <f t="shared" si="77"/>
        <v>102.86166007905139</v>
      </c>
      <c r="Q1221" s="11" t="s">
        <v>8337</v>
      </c>
      <c r="R1221" t="s">
        <v>8338</v>
      </c>
      <c r="S1221" s="15">
        <f t="shared" si="78"/>
        <v>42633.461956018517</v>
      </c>
      <c r="T1221" s="15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9">
        <f t="shared" si="77"/>
        <v>111.17857142857143</v>
      </c>
      <c r="Q1222" s="11" t="s">
        <v>8337</v>
      </c>
      <c r="R1222" t="s">
        <v>8338</v>
      </c>
      <c r="S1222" s="15">
        <f t="shared" si="78"/>
        <v>42211.628611111111</v>
      </c>
      <c r="T1222" s="15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9">
        <f t="shared" si="77"/>
        <v>23.796213592233013</v>
      </c>
      <c r="Q1223" s="11" t="s">
        <v>8337</v>
      </c>
      <c r="R1223" t="s">
        <v>8338</v>
      </c>
      <c r="S1223" s="15">
        <f t="shared" si="78"/>
        <v>42680.47555555556</v>
      </c>
      <c r="T1223" s="15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9">
        <f t="shared" si="77"/>
        <v>81.268115942028984</v>
      </c>
      <c r="Q1224" s="11" t="s">
        <v>8337</v>
      </c>
      <c r="R1224" t="s">
        <v>8338</v>
      </c>
      <c r="S1224" s="15">
        <f t="shared" si="78"/>
        <v>42430.720451388886</v>
      </c>
      <c r="T1224" s="15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9">
        <f t="shared" si="77"/>
        <v>116.21465968586388</v>
      </c>
      <c r="Q1225" s="11" t="s">
        <v>8337</v>
      </c>
      <c r="R1225" t="s">
        <v>8338</v>
      </c>
      <c r="S1225" s="15">
        <f t="shared" si="78"/>
        <v>42654.177187499998</v>
      </c>
      <c r="T1225" s="15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9">
        <f t="shared" si="77"/>
        <v>58.888888888888886</v>
      </c>
      <c r="Q1226" s="11" t="s">
        <v>8324</v>
      </c>
      <c r="R1226" t="s">
        <v>8339</v>
      </c>
      <c r="S1226" s="15">
        <f t="shared" si="78"/>
        <v>41736.549791666665</v>
      </c>
      <c r="T1226" s="15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9">
        <f t="shared" si="77"/>
        <v>44</v>
      </c>
      <c r="Q1227" s="11" t="s">
        <v>8324</v>
      </c>
      <c r="R1227" t="s">
        <v>8339</v>
      </c>
      <c r="S1227" s="15">
        <f t="shared" si="78"/>
        <v>41509.905995370369</v>
      </c>
      <c r="T1227" s="15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9">
        <f t="shared" si="77"/>
        <v>48.424999999999997</v>
      </c>
      <c r="Q1228" s="11" t="s">
        <v>8324</v>
      </c>
      <c r="R1228" t="s">
        <v>8339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9" t="e">
        <f t="shared" si="77"/>
        <v>#DIV/0!</v>
      </c>
      <c r="Q1229" s="11" t="s">
        <v>8324</v>
      </c>
      <c r="R1229" t="s">
        <v>8339</v>
      </c>
      <c r="S1229" s="15">
        <f t="shared" si="78"/>
        <v>41827.919166666667</v>
      </c>
      <c r="T1229" s="15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9">
        <f t="shared" si="77"/>
        <v>61.041666666666664</v>
      </c>
      <c r="Q1230" s="11" t="s">
        <v>8324</v>
      </c>
      <c r="R1230" t="s">
        <v>8339</v>
      </c>
      <c r="S1230" s="15">
        <f t="shared" si="78"/>
        <v>40754.729259259257</v>
      </c>
      <c r="T1230" s="15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9">
        <f t="shared" si="77"/>
        <v>25</v>
      </c>
      <c r="Q1231" s="11" t="s">
        <v>8324</v>
      </c>
      <c r="R1231" t="s">
        <v>8339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9" t="e">
        <f t="shared" si="77"/>
        <v>#DIV/0!</v>
      </c>
      <c r="Q1232" s="11" t="s">
        <v>8324</v>
      </c>
      <c r="R1232" t="s">
        <v>8339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9" t="e">
        <f t="shared" si="77"/>
        <v>#DIV/0!</v>
      </c>
      <c r="Q1233" s="11" t="s">
        <v>8324</v>
      </c>
      <c r="R1233" t="s">
        <v>8339</v>
      </c>
      <c r="S1233" s="15">
        <f t="shared" si="78"/>
        <v>42193.941759259258</v>
      </c>
      <c r="T1233" s="15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9">
        <f t="shared" si="77"/>
        <v>40</v>
      </c>
      <c r="Q1234" s="11" t="s">
        <v>8324</v>
      </c>
      <c r="R1234" t="s">
        <v>8339</v>
      </c>
      <c r="S1234" s="15">
        <f t="shared" si="78"/>
        <v>41506.848032407412</v>
      </c>
      <c r="T1234" s="15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9">
        <f t="shared" si="77"/>
        <v>19.333333333333332</v>
      </c>
      <c r="Q1235" s="11" t="s">
        <v>8324</v>
      </c>
      <c r="R1235" t="s">
        <v>8339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9" t="e">
        <f t="shared" si="77"/>
        <v>#DIV/0!</v>
      </c>
      <c r="Q1236" s="11" t="s">
        <v>8324</v>
      </c>
      <c r="R1236" t="s">
        <v>8339</v>
      </c>
      <c r="S1236" s="15">
        <f t="shared" si="78"/>
        <v>42007.788680555561</v>
      </c>
      <c r="T1236" s="15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9">
        <f t="shared" si="77"/>
        <v>35</v>
      </c>
      <c r="Q1237" s="11" t="s">
        <v>8324</v>
      </c>
      <c r="R1237" t="s">
        <v>8339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9" t="e">
        <f t="shared" si="77"/>
        <v>#DIV/0!</v>
      </c>
      <c r="Q1238" s="11" t="s">
        <v>8324</v>
      </c>
      <c r="R1238" t="s">
        <v>8339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9" t="e">
        <f t="shared" si="77"/>
        <v>#DIV/0!</v>
      </c>
      <c r="Q1239" s="11" t="s">
        <v>8324</v>
      </c>
      <c r="R1239" t="s">
        <v>8339</v>
      </c>
      <c r="S1239" s="15">
        <f t="shared" si="78"/>
        <v>41125.283159722225</v>
      </c>
      <c r="T1239" s="15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9">
        <f t="shared" si="77"/>
        <v>59.333333333333336</v>
      </c>
      <c r="Q1240" s="11" t="s">
        <v>8324</v>
      </c>
      <c r="R1240" t="s">
        <v>8339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9" t="e">
        <f t="shared" si="77"/>
        <v>#DIV/0!</v>
      </c>
      <c r="Q1241" s="11" t="s">
        <v>8324</v>
      </c>
      <c r="R1241" t="s">
        <v>8339</v>
      </c>
      <c r="S1241" s="15">
        <f t="shared" si="78"/>
        <v>40883.962581018517</v>
      </c>
      <c r="T1241" s="15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9">
        <f t="shared" si="77"/>
        <v>30.125</v>
      </c>
      <c r="Q1242" s="11" t="s">
        <v>8324</v>
      </c>
      <c r="R1242" t="s">
        <v>8339</v>
      </c>
      <c r="S1242" s="15">
        <f t="shared" si="78"/>
        <v>41409.040011574078</v>
      </c>
      <c r="T1242" s="15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9">
        <f t="shared" si="77"/>
        <v>74.617647058823536</v>
      </c>
      <c r="Q1243" s="11" t="s">
        <v>8324</v>
      </c>
      <c r="R1243" t="s">
        <v>8339</v>
      </c>
      <c r="S1243" s="15">
        <f t="shared" si="78"/>
        <v>41923.837731481479</v>
      </c>
      <c r="T1243" s="15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9">
        <f t="shared" si="77"/>
        <v>5</v>
      </c>
      <c r="Q1244" s="11" t="s">
        <v>8324</v>
      </c>
      <c r="R1244" t="s">
        <v>8339</v>
      </c>
      <c r="S1244" s="15">
        <f t="shared" si="78"/>
        <v>40782.165532407409</v>
      </c>
      <c r="T1244" s="15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9">
        <f t="shared" si="77"/>
        <v>44.5</v>
      </c>
      <c r="Q1245" s="11" t="s">
        <v>8324</v>
      </c>
      <c r="R1245" t="s">
        <v>8339</v>
      </c>
      <c r="S1245" s="15">
        <f t="shared" si="78"/>
        <v>40671.879293981481</v>
      </c>
      <c r="T1245" s="15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9">
        <f t="shared" si="77"/>
        <v>46.133333333333333</v>
      </c>
      <c r="Q1246" s="11" t="s">
        <v>8324</v>
      </c>
      <c r="R1246" t="s">
        <v>8325</v>
      </c>
      <c r="S1246" s="15">
        <f t="shared" si="78"/>
        <v>41355.825497685182</v>
      </c>
      <c r="T1246" s="15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9">
        <f t="shared" si="77"/>
        <v>141.47058823529412</v>
      </c>
      <c r="Q1247" s="11" t="s">
        <v>8324</v>
      </c>
      <c r="R1247" t="s">
        <v>8325</v>
      </c>
      <c r="S1247" s="15">
        <f t="shared" si="78"/>
        <v>41774.599930555552</v>
      </c>
      <c r="T1247" s="15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9">
        <f t="shared" si="77"/>
        <v>75.483870967741936</v>
      </c>
      <c r="Q1248" s="11" t="s">
        <v>8324</v>
      </c>
      <c r="R1248" t="s">
        <v>8325</v>
      </c>
      <c r="S1248" s="15">
        <f t="shared" si="78"/>
        <v>40838.043391203704</v>
      </c>
      <c r="T1248" s="15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9">
        <f t="shared" si="77"/>
        <v>85.5</v>
      </c>
      <c r="Q1249" s="11" t="s">
        <v>8324</v>
      </c>
      <c r="R1249" t="s">
        <v>8325</v>
      </c>
      <c r="S1249" s="15">
        <f t="shared" si="78"/>
        <v>41370.292303240742</v>
      </c>
      <c r="T1249" s="15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9">
        <f t="shared" si="77"/>
        <v>64.254237288135599</v>
      </c>
      <c r="Q1250" s="11" t="s">
        <v>8324</v>
      </c>
      <c r="R1250" t="s">
        <v>8325</v>
      </c>
      <c r="S1250" s="15">
        <f t="shared" si="78"/>
        <v>41767.656863425924</v>
      </c>
      <c r="T1250" s="15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9">
        <f t="shared" si="77"/>
        <v>64.46913580246914</v>
      </c>
      <c r="Q1251" s="11" t="s">
        <v>8324</v>
      </c>
      <c r="R1251" t="s">
        <v>8325</v>
      </c>
      <c r="S1251" s="15">
        <f t="shared" si="78"/>
        <v>41067.74086805556</v>
      </c>
      <c r="T1251" s="15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9">
        <f t="shared" si="77"/>
        <v>118.2007874015748</v>
      </c>
      <c r="Q1252" s="11" t="s">
        <v>8324</v>
      </c>
      <c r="R1252" t="s">
        <v>8325</v>
      </c>
      <c r="S1252" s="15">
        <f t="shared" si="78"/>
        <v>41843.64271990741</v>
      </c>
      <c r="T1252" s="15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9">
        <f t="shared" si="77"/>
        <v>82.540540540540547</v>
      </c>
      <c r="Q1253" s="11" t="s">
        <v>8324</v>
      </c>
      <c r="R1253" t="s">
        <v>8325</v>
      </c>
      <c r="S1253" s="15">
        <f t="shared" si="78"/>
        <v>40751.814432870371</v>
      </c>
      <c r="T1253" s="15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9">
        <f t="shared" si="77"/>
        <v>34.170212765957444</v>
      </c>
      <c r="Q1254" s="11" t="s">
        <v>8324</v>
      </c>
      <c r="R1254" t="s">
        <v>8325</v>
      </c>
      <c r="S1254" s="15">
        <f t="shared" si="78"/>
        <v>41543.988067129627</v>
      </c>
      <c r="T1254" s="15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9">
        <f t="shared" si="77"/>
        <v>42.73322081575246</v>
      </c>
      <c r="Q1255" s="11" t="s">
        <v>8324</v>
      </c>
      <c r="R1255" t="s">
        <v>8325</v>
      </c>
      <c r="S1255" s="15">
        <f t="shared" si="78"/>
        <v>41855.783645833333</v>
      </c>
      <c r="T1255" s="15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9">
        <f t="shared" si="77"/>
        <v>94.489361702127653</v>
      </c>
      <c r="Q1256" s="11" t="s">
        <v>8324</v>
      </c>
      <c r="R1256" t="s">
        <v>8325</v>
      </c>
      <c r="S1256" s="15">
        <f t="shared" si="78"/>
        <v>40487.621365740742</v>
      </c>
      <c r="T1256" s="15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9">
        <f t="shared" si="77"/>
        <v>55.697247706422019</v>
      </c>
      <c r="Q1257" s="11" t="s">
        <v>8324</v>
      </c>
      <c r="R1257" t="s">
        <v>8325</v>
      </c>
      <c r="S1257" s="15">
        <f t="shared" si="78"/>
        <v>41579.845509259263</v>
      </c>
      <c r="T1257" s="15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9">
        <f t="shared" si="77"/>
        <v>98.030831024930734</v>
      </c>
      <c r="Q1258" s="11" t="s">
        <v>8324</v>
      </c>
      <c r="R1258" t="s">
        <v>8325</v>
      </c>
      <c r="S1258" s="15">
        <f t="shared" si="78"/>
        <v>40921.919340277782</v>
      </c>
      <c r="T1258" s="15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9">
        <f t="shared" si="77"/>
        <v>92.102272727272734</v>
      </c>
      <c r="Q1259" s="11" t="s">
        <v>8324</v>
      </c>
      <c r="R1259" t="s">
        <v>8325</v>
      </c>
      <c r="S1259" s="15">
        <f t="shared" si="78"/>
        <v>40587.085532407407</v>
      </c>
      <c r="T1259" s="15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9">
        <f t="shared" si="77"/>
        <v>38.175462686567165</v>
      </c>
      <c r="Q1260" s="11" t="s">
        <v>8324</v>
      </c>
      <c r="R1260" t="s">
        <v>8325</v>
      </c>
      <c r="S1260" s="15">
        <f t="shared" si="78"/>
        <v>41487.611250000002</v>
      </c>
      <c r="T1260" s="15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9">
        <f t="shared" si="77"/>
        <v>27.145833333333332</v>
      </c>
      <c r="Q1261" s="11" t="s">
        <v>8324</v>
      </c>
      <c r="R1261" t="s">
        <v>8325</v>
      </c>
      <c r="S1261" s="15">
        <f t="shared" si="78"/>
        <v>41766.970648148148</v>
      </c>
      <c r="T1261" s="15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9">
        <f t="shared" si="77"/>
        <v>50.689189189189186</v>
      </c>
      <c r="Q1262" s="11" t="s">
        <v>8324</v>
      </c>
      <c r="R1262" t="s">
        <v>8325</v>
      </c>
      <c r="S1262" s="15">
        <f t="shared" si="78"/>
        <v>41666.842824074076</v>
      </c>
      <c r="T1262" s="15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9">
        <f t="shared" si="77"/>
        <v>38.942307692307693</v>
      </c>
      <c r="Q1263" s="11" t="s">
        <v>8324</v>
      </c>
      <c r="R1263" t="s">
        <v>8325</v>
      </c>
      <c r="S1263" s="15">
        <f t="shared" si="78"/>
        <v>41638.342905092592</v>
      </c>
      <c r="T1263" s="15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9">
        <f t="shared" si="77"/>
        <v>77.638095238095232</v>
      </c>
      <c r="Q1264" s="11" t="s">
        <v>8324</v>
      </c>
      <c r="R1264" t="s">
        <v>8325</v>
      </c>
      <c r="S1264" s="15">
        <f t="shared" si="78"/>
        <v>41656.762638888889</v>
      </c>
      <c r="T1264" s="15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9">
        <f t="shared" si="77"/>
        <v>43.536585365853661</v>
      </c>
      <c r="Q1265" s="11" t="s">
        <v>8324</v>
      </c>
      <c r="R1265" t="s">
        <v>8325</v>
      </c>
      <c r="S1265" s="15">
        <f t="shared" si="78"/>
        <v>41692.084143518521</v>
      </c>
      <c r="T1265" s="15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9">
        <f t="shared" si="77"/>
        <v>31.823529411764707</v>
      </c>
      <c r="Q1266" s="11" t="s">
        <v>8324</v>
      </c>
      <c r="R1266" t="s">
        <v>8325</v>
      </c>
      <c r="S1266" s="15">
        <f t="shared" si="78"/>
        <v>41547.662997685184</v>
      </c>
      <c r="T1266" s="15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9">
        <f t="shared" si="77"/>
        <v>63.184393939393942</v>
      </c>
      <c r="Q1267" s="11" t="s">
        <v>8324</v>
      </c>
      <c r="R1267" t="s">
        <v>8325</v>
      </c>
      <c r="S1267" s="15">
        <f t="shared" si="78"/>
        <v>40465.655266203699</v>
      </c>
      <c r="T1267" s="15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9">
        <f t="shared" si="77"/>
        <v>190.9</v>
      </c>
      <c r="Q1268" s="11" t="s">
        <v>8324</v>
      </c>
      <c r="R1268" t="s">
        <v>8325</v>
      </c>
      <c r="S1268" s="15">
        <f t="shared" si="78"/>
        <v>41620.87667824074</v>
      </c>
      <c r="T1268" s="15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9">
        <f t="shared" si="77"/>
        <v>140.85534591194968</v>
      </c>
      <c r="Q1269" s="11" t="s">
        <v>8324</v>
      </c>
      <c r="R1269" t="s">
        <v>8325</v>
      </c>
      <c r="S1269" s="15">
        <f t="shared" si="78"/>
        <v>41449.585162037038</v>
      </c>
      <c r="T1269" s="15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9">
        <f t="shared" si="77"/>
        <v>76.92307692307692</v>
      </c>
      <c r="Q1270" s="11" t="s">
        <v>8324</v>
      </c>
      <c r="R1270" t="s">
        <v>8325</v>
      </c>
      <c r="S1270" s="15">
        <f t="shared" si="78"/>
        <v>41507.845451388886</v>
      </c>
      <c r="T1270" s="15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9">
        <f t="shared" si="77"/>
        <v>99.15533980582525</v>
      </c>
      <c r="Q1271" s="11" t="s">
        <v>8324</v>
      </c>
      <c r="R1271" t="s">
        <v>8325</v>
      </c>
      <c r="S1271" s="15">
        <f t="shared" si="78"/>
        <v>42445.823055555549</v>
      </c>
      <c r="T1271" s="15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9">
        <f t="shared" si="77"/>
        <v>67.881656804733723</v>
      </c>
      <c r="Q1272" s="11" t="s">
        <v>8324</v>
      </c>
      <c r="R1272" t="s">
        <v>8325</v>
      </c>
      <c r="S1272" s="15">
        <f t="shared" si="78"/>
        <v>40933.856967592597</v>
      </c>
      <c r="T1272" s="15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9">
        <f t="shared" si="77"/>
        <v>246.29032258064515</v>
      </c>
      <c r="Q1273" s="11" t="s">
        <v>8324</v>
      </c>
      <c r="R1273" t="s">
        <v>8325</v>
      </c>
      <c r="S1273" s="15">
        <f t="shared" si="78"/>
        <v>41561.683553240742</v>
      </c>
      <c r="T1273" s="15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9">
        <f t="shared" si="77"/>
        <v>189.28571428571428</v>
      </c>
      <c r="Q1274" s="11" t="s">
        <v>8324</v>
      </c>
      <c r="R1274" t="s">
        <v>8325</v>
      </c>
      <c r="S1274" s="15">
        <f t="shared" si="78"/>
        <v>40274.745127314818</v>
      </c>
      <c r="T1274" s="15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9">
        <f t="shared" si="77"/>
        <v>76.666666666666671</v>
      </c>
      <c r="Q1275" s="11" t="s">
        <v>8324</v>
      </c>
      <c r="R1275" t="s">
        <v>8325</v>
      </c>
      <c r="S1275" s="15">
        <f t="shared" si="78"/>
        <v>41852.730219907404</v>
      </c>
      <c r="T1275" s="15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9">
        <f t="shared" si="77"/>
        <v>82.963254817987149</v>
      </c>
      <c r="Q1276" s="11" t="s">
        <v>8324</v>
      </c>
      <c r="R1276" t="s">
        <v>8325</v>
      </c>
      <c r="S1276" s="15">
        <f t="shared" si="78"/>
        <v>41116.690104166664</v>
      </c>
      <c r="T1276" s="15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9">
        <f t="shared" si="77"/>
        <v>62.522107969151669</v>
      </c>
      <c r="Q1277" s="11" t="s">
        <v>8324</v>
      </c>
      <c r="R1277" t="s">
        <v>8325</v>
      </c>
      <c r="S1277" s="15">
        <f t="shared" si="78"/>
        <v>41458.867905092593</v>
      </c>
      <c r="T1277" s="15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9">
        <f t="shared" si="77"/>
        <v>46.06808823529412</v>
      </c>
      <c r="Q1278" s="11" t="s">
        <v>8324</v>
      </c>
      <c r="R1278" t="s">
        <v>8325</v>
      </c>
      <c r="S1278" s="15">
        <f t="shared" si="78"/>
        <v>40007.704247685186</v>
      </c>
      <c r="T1278" s="15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9">
        <f t="shared" si="77"/>
        <v>38.543946731234868</v>
      </c>
      <c r="Q1279" s="11" t="s">
        <v>8324</v>
      </c>
      <c r="R1279" t="s">
        <v>8325</v>
      </c>
      <c r="S1279" s="15">
        <f t="shared" si="78"/>
        <v>41121.561886574076</v>
      </c>
      <c r="T1279" s="15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9">
        <f t="shared" si="77"/>
        <v>53.005263157894738</v>
      </c>
      <c r="Q1280" s="11" t="s">
        <v>8324</v>
      </c>
      <c r="R1280" t="s">
        <v>8325</v>
      </c>
      <c r="S1280" s="15">
        <f t="shared" si="78"/>
        <v>41786.555162037039</v>
      </c>
      <c r="T1280" s="15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9">
        <f t="shared" si="77"/>
        <v>73.355396825396824</v>
      </c>
      <c r="Q1281" s="11" t="s">
        <v>8324</v>
      </c>
      <c r="R1281" t="s">
        <v>8325</v>
      </c>
      <c r="S1281" s="15">
        <f t="shared" si="78"/>
        <v>41682.099189814813</v>
      </c>
      <c r="T1281" s="15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80">(E1282/D1282)*100</f>
        <v>110.91186666666665</v>
      </c>
      <c r="P1282" s="9">
        <f t="shared" ref="P1282:P1345" si="81">E1282/L1282</f>
        <v>127.97523076923076</v>
      </c>
      <c r="Q1282" s="11" t="s">
        <v>8324</v>
      </c>
      <c r="R1282" t="s">
        <v>8325</v>
      </c>
      <c r="S1282" s="15">
        <f t="shared" ref="S1282:S1345" si="82">(((J1282/60)/60)/24)+DATE(1970,1,1)</f>
        <v>40513.757569444446</v>
      </c>
      <c r="T1282" s="15">
        <f t="shared" ref="T1282:T1345" si="83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80"/>
        <v>110.71428571428572</v>
      </c>
      <c r="P1283" s="9">
        <f t="shared" si="81"/>
        <v>104.72972972972973</v>
      </c>
      <c r="Q1283" s="11" t="s">
        <v>8324</v>
      </c>
      <c r="R1283" t="s">
        <v>8325</v>
      </c>
      <c r="S1283" s="15">
        <f t="shared" si="82"/>
        <v>41463.743472222224</v>
      </c>
      <c r="T1283" s="15">
        <f t="shared" si="83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9">
        <f t="shared" si="81"/>
        <v>67.671532846715323</v>
      </c>
      <c r="Q1284" s="11" t="s">
        <v>8324</v>
      </c>
      <c r="R1284" t="s">
        <v>8325</v>
      </c>
      <c r="S1284" s="15">
        <f t="shared" si="82"/>
        <v>41586.475173611114</v>
      </c>
      <c r="T1284" s="15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9">
        <f t="shared" si="81"/>
        <v>95.931818181818187</v>
      </c>
      <c r="Q1285" s="11" t="s">
        <v>8324</v>
      </c>
      <c r="R1285" t="s">
        <v>8325</v>
      </c>
      <c r="S1285" s="15">
        <f t="shared" si="82"/>
        <v>41320.717465277776</v>
      </c>
      <c r="T1285" s="15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9">
        <f t="shared" si="81"/>
        <v>65.161290322580641</v>
      </c>
      <c r="Q1286" s="11" t="s">
        <v>8316</v>
      </c>
      <c r="R1286" t="s">
        <v>8317</v>
      </c>
      <c r="S1286" s="15">
        <f t="shared" si="82"/>
        <v>42712.23474537037</v>
      </c>
      <c r="T1286" s="15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9">
        <f t="shared" si="81"/>
        <v>32.269841269841272</v>
      </c>
      <c r="Q1287" s="11" t="s">
        <v>8316</v>
      </c>
      <c r="R1287" t="s">
        <v>8317</v>
      </c>
      <c r="S1287" s="15">
        <f t="shared" si="82"/>
        <v>42160.583043981482</v>
      </c>
      <c r="T1287" s="15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9">
        <f t="shared" si="81"/>
        <v>81.25</v>
      </c>
      <c r="Q1288" s="11" t="s">
        <v>8316</v>
      </c>
      <c r="R1288" t="s">
        <v>8317</v>
      </c>
      <c r="S1288" s="15">
        <f t="shared" si="82"/>
        <v>42039.384571759263</v>
      </c>
      <c r="T1288" s="15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9">
        <f t="shared" si="81"/>
        <v>24.2</v>
      </c>
      <c r="Q1289" s="11" t="s">
        <v>8316</v>
      </c>
      <c r="R1289" t="s">
        <v>8317</v>
      </c>
      <c r="S1289" s="15">
        <f t="shared" si="82"/>
        <v>42107.621018518519</v>
      </c>
      <c r="T1289" s="15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9">
        <f t="shared" si="81"/>
        <v>65.868852459016395</v>
      </c>
      <c r="Q1290" s="11" t="s">
        <v>8316</v>
      </c>
      <c r="R1290" t="s">
        <v>8317</v>
      </c>
      <c r="S1290" s="15">
        <f t="shared" si="82"/>
        <v>42561.154664351852</v>
      </c>
      <c r="T1290" s="15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9">
        <f t="shared" si="81"/>
        <v>36.07692307692308</v>
      </c>
      <c r="Q1291" s="11" t="s">
        <v>8316</v>
      </c>
      <c r="R1291" t="s">
        <v>8317</v>
      </c>
      <c r="S1291" s="15">
        <f t="shared" si="82"/>
        <v>42709.134780092587</v>
      </c>
      <c r="T1291" s="15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9">
        <f t="shared" si="81"/>
        <v>44.186046511627907</v>
      </c>
      <c r="Q1292" s="11" t="s">
        <v>8316</v>
      </c>
      <c r="R1292" t="s">
        <v>8317</v>
      </c>
      <c r="S1292" s="15">
        <f t="shared" si="82"/>
        <v>42086.614942129629</v>
      </c>
      <c r="T1292" s="15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9">
        <f t="shared" si="81"/>
        <v>104.07142857142857</v>
      </c>
      <c r="Q1293" s="11" t="s">
        <v>8316</v>
      </c>
      <c r="R1293" t="s">
        <v>8317</v>
      </c>
      <c r="S1293" s="15">
        <f t="shared" si="82"/>
        <v>42064.652673611112</v>
      </c>
      <c r="T1293" s="15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9">
        <f t="shared" si="81"/>
        <v>35.96153846153846</v>
      </c>
      <c r="Q1294" s="11" t="s">
        <v>8316</v>
      </c>
      <c r="R1294" t="s">
        <v>8317</v>
      </c>
      <c r="S1294" s="15">
        <f t="shared" si="82"/>
        <v>42256.764212962968</v>
      </c>
      <c r="T1294" s="15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9">
        <f t="shared" si="81"/>
        <v>127.79166666666667</v>
      </c>
      <c r="Q1295" s="11" t="s">
        <v>8316</v>
      </c>
      <c r="R1295" t="s">
        <v>8317</v>
      </c>
      <c r="S1295" s="15">
        <f t="shared" si="82"/>
        <v>42292.701053240744</v>
      </c>
      <c r="T1295" s="15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9">
        <f t="shared" si="81"/>
        <v>27.727272727272727</v>
      </c>
      <c r="Q1296" s="11" t="s">
        <v>8316</v>
      </c>
      <c r="R1296" t="s">
        <v>8317</v>
      </c>
      <c r="S1296" s="15">
        <f t="shared" si="82"/>
        <v>42278.453668981485</v>
      </c>
      <c r="T1296" s="15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9">
        <f t="shared" si="81"/>
        <v>39.828125</v>
      </c>
      <c r="Q1297" s="11" t="s">
        <v>8316</v>
      </c>
      <c r="R1297" t="s">
        <v>8317</v>
      </c>
      <c r="S1297" s="15">
        <f t="shared" si="82"/>
        <v>42184.572881944448</v>
      </c>
      <c r="T1297" s="15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9">
        <f t="shared" si="81"/>
        <v>52.173913043478258</v>
      </c>
      <c r="Q1298" s="11" t="s">
        <v>8316</v>
      </c>
      <c r="R1298" t="s">
        <v>8317</v>
      </c>
      <c r="S1298" s="15">
        <f t="shared" si="82"/>
        <v>42423.050613425927</v>
      </c>
      <c r="T1298" s="15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9">
        <f t="shared" si="81"/>
        <v>92.037815126050418</v>
      </c>
      <c r="Q1299" s="11" t="s">
        <v>8316</v>
      </c>
      <c r="R1299" t="s">
        <v>8317</v>
      </c>
      <c r="S1299" s="15">
        <f t="shared" si="82"/>
        <v>42461.747199074074</v>
      </c>
      <c r="T1299" s="15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9">
        <f t="shared" si="81"/>
        <v>63.424242424242422</v>
      </c>
      <c r="Q1300" s="11" t="s">
        <v>8316</v>
      </c>
      <c r="R1300" t="s">
        <v>8317</v>
      </c>
      <c r="S1300" s="15">
        <f t="shared" si="82"/>
        <v>42458.680925925932</v>
      </c>
      <c r="T1300" s="15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9">
        <f t="shared" si="81"/>
        <v>135.625</v>
      </c>
      <c r="Q1301" s="11" t="s">
        <v>8316</v>
      </c>
      <c r="R1301" t="s">
        <v>8317</v>
      </c>
      <c r="S1301" s="15">
        <f t="shared" si="82"/>
        <v>42169.814340277779</v>
      </c>
      <c r="T1301" s="15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9">
        <f t="shared" si="81"/>
        <v>168.75</v>
      </c>
      <c r="Q1302" s="11" t="s">
        <v>8316</v>
      </c>
      <c r="R1302" t="s">
        <v>8317</v>
      </c>
      <c r="S1302" s="15">
        <f t="shared" si="82"/>
        <v>42483.675208333334</v>
      </c>
      <c r="T1302" s="15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9">
        <f t="shared" si="81"/>
        <v>70.862068965517238</v>
      </c>
      <c r="Q1303" s="11" t="s">
        <v>8316</v>
      </c>
      <c r="R1303" t="s">
        <v>8317</v>
      </c>
      <c r="S1303" s="15">
        <f t="shared" si="82"/>
        <v>42195.749745370369</v>
      </c>
      <c r="T1303" s="15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9">
        <f t="shared" si="81"/>
        <v>50</v>
      </c>
      <c r="Q1304" s="11" t="s">
        <v>8316</v>
      </c>
      <c r="R1304" t="s">
        <v>8317</v>
      </c>
      <c r="S1304" s="15">
        <f t="shared" si="82"/>
        <v>42675.057997685188</v>
      </c>
      <c r="T1304" s="15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9">
        <f t="shared" si="81"/>
        <v>42.214166666666671</v>
      </c>
      <c r="Q1305" s="11" t="s">
        <v>8316</v>
      </c>
      <c r="R1305" t="s">
        <v>8317</v>
      </c>
      <c r="S1305" s="15">
        <f t="shared" si="82"/>
        <v>42566.441203703704</v>
      </c>
      <c r="T1305" s="15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9">
        <f t="shared" si="81"/>
        <v>152.41346153846155</v>
      </c>
      <c r="Q1306" s="11" t="s">
        <v>8318</v>
      </c>
      <c r="R1306" t="s">
        <v>8320</v>
      </c>
      <c r="S1306" s="15">
        <f t="shared" si="82"/>
        <v>42747.194502314815</v>
      </c>
      <c r="T1306" s="15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9">
        <f t="shared" si="81"/>
        <v>90.616279069767444</v>
      </c>
      <c r="Q1307" s="11" t="s">
        <v>8318</v>
      </c>
      <c r="R1307" t="s">
        <v>8320</v>
      </c>
      <c r="S1307" s="15">
        <f t="shared" si="82"/>
        <v>42543.665601851855</v>
      </c>
      <c r="T1307" s="15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9">
        <f t="shared" si="81"/>
        <v>201.60393258426967</v>
      </c>
      <c r="Q1308" s="11" t="s">
        <v>8318</v>
      </c>
      <c r="R1308" t="s">
        <v>8320</v>
      </c>
      <c r="S1308" s="15">
        <f t="shared" si="82"/>
        <v>41947.457569444443</v>
      </c>
      <c r="T1308" s="15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9">
        <f t="shared" si="81"/>
        <v>127.93333333333334</v>
      </c>
      <c r="Q1309" s="11" t="s">
        <v>8318</v>
      </c>
      <c r="R1309" t="s">
        <v>8320</v>
      </c>
      <c r="S1309" s="15">
        <f t="shared" si="82"/>
        <v>42387.503229166665</v>
      </c>
      <c r="T1309" s="15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9">
        <f t="shared" si="81"/>
        <v>29.894736842105264</v>
      </c>
      <c r="Q1310" s="11" t="s">
        <v>8318</v>
      </c>
      <c r="R1310" t="s">
        <v>8320</v>
      </c>
      <c r="S1310" s="15">
        <f t="shared" si="82"/>
        <v>42611.613564814819</v>
      </c>
      <c r="T1310" s="15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9">
        <f t="shared" si="81"/>
        <v>367.97142857142859</v>
      </c>
      <c r="Q1311" s="11" t="s">
        <v>8318</v>
      </c>
      <c r="R1311" t="s">
        <v>8320</v>
      </c>
      <c r="S1311" s="15">
        <f t="shared" si="82"/>
        <v>42257.882731481484</v>
      </c>
      <c r="T1311" s="15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9">
        <f t="shared" si="81"/>
        <v>129.16666666666666</v>
      </c>
      <c r="Q1312" s="11" t="s">
        <v>8318</v>
      </c>
      <c r="R1312" t="s">
        <v>8320</v>
      </c>
      <c r="S1312" s="15">
        <f t="shared" si="82"/>
        <v>42556.667245370365</v>
      </c>
      <c r="T1312" s="15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9">
        <f t="shared" si="81"/>
        <v>800.7</v>
      </c>
      <c r="Q1313" s="11" t="s">
        <v>8318</v>
      </c>
      <c r="R1313" t="s">
        <v>8320</v>
      </c>
      <c r="S1313" s="15">
        <f t="shared" si="82"/>
        <v>42669.802303240736</v>
      </c>
      <c r="T1313" s="15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9">
        <f t="shared" si="81"/>
        <v>28</v>
      </c>
      <c r="Q1314" s="11" t="s">
        <v>8318</v>
      </c>
      <c r="R1314" t="s">
        <v>8320</v>
      </c>
      <c r="S1314" s="15">
        <f t="shared" si="82"/>
        <v>42082.702800925923</v>
      </c>
      <c r="T1314" s="15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9">
        <f t="shared" si="81"/>
        <v>102.01639344262296</v>
      </c>
      <c r="Q1315" s="11" t="s">
        <v>8318</v>
      </c>
      <c r="R1315" t="s">
        <v>8320</v>
      </c>
      <c r="S1315" s="15">
        <f t="shared" si="82"/>
        <v>42402.709652777776</v>
      </c>
      <c r="T1315" s="15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9">
        <f t="shared" si="81"/>
        <v>184.36363636363637</v>
      </c>
      <c r="Q1316" s="11" t="s">
        <v>8318</v>
      </c>
      <c r="R1316" t="s">
        <v>8320</v>
      </c>
      <c r="S1316" s="15">
        <f t="shared" si="82"/>
        <v>42604.669675925921</v>
      </c>
      <c r="T1316" s="15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9">
        <f t="shared" si="81"/>
        <v>162.91935483870967</v>
      </c>
      <c r="Q1317" s="11" t="s">
        <v>8318</v>
      </c>
      <c r="R1317" t="s">
        <v>8320</v>
      </c>
      <c r="S1317" s="15">
        <f t="shared" si="82"/>
        <v>42278.498240740737</v>
      </c>
      <c r="T1317" s="15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9">
        <f t="shared" si="81"/>
        <v>1</v>
      </c>
      <c r="Q1318" s="11" t="s">
        <v>8318</v>
      </c>
      <c r="R1318" t="s">
        <v>8320</v>
      </c>
      <c r="S1318" s="15">
        <f t="shared" si="82"/>
        <v>42393.961909722217</v>
      </c>
      <c r="T1318" s="15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9">
        <f t="shared" si="81"/>
        <v>603.52631578947364</v>
      </c>
      <c r="Q1319" s="11" t="s">
        <v>8318</v>
      </c>
      <c r="R1319" t="s">
        <v>8320</v>
      </c>
      <c r="S1319" s="15">
        <f t="shared" si="82"/>
        <v>42520.235486111109</v>
      </c>
      <c r="T1319" s="15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9">
        <f t="shared" si="81"/>
        <v>45.407407407407405</v>
      </c>
      <c r="Q1320" s="11" t="s">
        <v>8318</v>
      </c>
      <c r="R1320" t="s">
        <v>8320</v>
      </c>
      <c r="S1320" s="15">
        <f t="shared" si="82"/>
        <v>41985.043657407412</v>
      </c>
      <c r="T1320" s="15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9">
        <f t="shared" si="81"/>
        <v>97.333333333333329</v>
      </c>
      <c r="Q1321" s="11" t="s">
        <v>8318</v>
      </c>
      <c r="R1321" t="s">
        <v>8320</v>
      </c>
      <c r="S1321" s="15">
        <f t="shared" si="82"/>
        <v>41816.812094907407</v>
      </c>
      <c r="T1321" s="15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9">
        <f t="shared" si="81"/>
        <v>167.66666666666666</v>
      </c>
      <c r="Q1322" s="11" t="s">
        <v>8318</v>
      </c>
      <c r="R1322" t="s">
        <v>8320</v>
      </c>
      <c r="S1322" s="15">
        <f t="shared" si="82"/>
        <v>42705.690347222218</v>
      </c>
      <c r="T1322" s="15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9">
        <f t="shared" si="81"/>
        <v>859.85714285714289</v>
      </c>
      <c r="Q1323" s="11" t="s">
        <v>8318</v>
      </c>
      <c r="R1323" t="s">
        <v>8320</v>
      </c>
      <c r="S1323" s="15">
        <f t="shared" si="82"/>
        <v>42697.74927083333</v>
      </c>
      <c r="T1323" s="15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9">
        <f t="shared" si="81"/>
        <v>26.5</v>
      </c>
      <c r="Q1324" s="11" t="s">
        <v>8318</v>
      </c>
      <c r="R1324" t="s">
        <v>8320</v>
      </c>
      <c r="S1324" s="15">
        <f t="shared" si="82"/>
        <v>42115.656539351854</v>
      </c>
      <c r="T1324" s="15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9">
        <f t="shared" si="81"/>
        <v>30.272727272727273</v>
      </c>
      <c r="Q1325" s="11" t="s">
        <v>8318</v>
      </c>
      <c r="R1325" t="s">
        <v>8320</v>
      </c>
      <c r="S1325" s="15">
        <f t="shared" si="82"/>
        <v>42451.698449074072</v>
      </c>
      <c r="T1325" s="15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9">
        <f t="shared" si="81"/>
        <v>54.666666666666664</v>
      </c>
      <c r="Q1326" s="11" t="s">
        <v>8318</v>
      </c>
      <c r="R1326" t="s">
        <v>8320</v>
      </c>
      <c r="S1326" s="15">
        <f t="shared" si="82"/>
        <v>42626.633703703701</v>
      </c>
      <c r="T1326" s="15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9">
        <f t="shared" si="81"/>
        <v>60.75</v>
      </c>
      <c r="Q1327" s="11" t="s">
        <v>8318</v>
      </c>
      <c r="R1327" t="s">
        <v>8320</v>
      </c>
      <c r="S1327" s="15">
        <f t="shared" si="82"/>
        <v>42704.086053240739</v>
      </c>
      <c r="T1327" s="15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9">
        <f t="shared" si="81"/>
        <v>102.72727272727273</v>
      </c>
      <c r="Q1328" s="11" t="s">
        <v>8318</v>
      </c>
      <c r="R1328" t="s">
        <v>8320</v>
      </c>
      <c r="S1328" s="15">
        <f t="shared" si="82"/>
        <v>41974.791990740734</v>
      </c>
      <c r="T1328" s="15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9">
        <f t="shared" si="81"/>
        <v>41.585365853658537</v>
      </c>
      <c r="Q1329" s="11" t="s">
        <v>8318</v>
      </c>
      <c r="R1329" t="s">
        <v>8320</v>
      </c>
      <c r="S1329" s="15">
        <f t="shared" si="82"/>
        <v>42123.678645833337</v>
      </c>
      <c r="T1329" s="15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9">
        <f t="shared" si="81"/>
        <v>116.53333333333333</v>
      </c>
      <c r="Q1330" s="11" t="s">
        <v>8318</v>
      </c>
      <c r="R1330" t="s">
        <v>8320</v>
      </c>
      <c r="S1330" s="15">
        <f t="shared" si="82"/>
        <v>42612.642754629633</v>
      </c>
      <c r="T1330" s="15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9">
        <f t="shared" si="81"/>
        <v>45.333333333333336</v>
      </c>
      <c r="Q1331" s="11" t="s">
        <v>8318</v>
      </c>
      <c r="R1331" t="s">
        <v>8320</v>
      </c>
      <c r="S1331" s="15">
        <f t="shared" si="82"/>
        <v>41935.221585648149</v>
      </c>
      <c r="T1331" s="15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9">
        <f t="shared" si="81"/>
        <v>157.46</v>
      </c>
      <c r="Q1332" s="11" t="s">
        <v>8318</v>
      </c>
      <c r="R1332" t="s">
        <v>8320</v>
      </c>
      <c r="S1332" s="15">
        <f t="shared" si="82"/>
        <v>42522.276724537034</v>
      </c>
      <c r="T1332" s="15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9">
        <f t="shared" si="81"/>
        <v>100.5</v>
      </c>
      <c r="Q1333" s="11" t="s">
        <v>8318</v>
      </c>
      <c r="R1333" t="s">
        <v>8320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9" t="e">
        <f t="shared" si="81"/>
        <v>#DIV/0!</v>
      </c>
      <c r="Q1334" s="11" t="s">
        <v>8318</v>
      </c>
      <c r="R1334" t="s">
        <v>8320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9" t="e">
        <f t="shared" si="81"/>
        <v>#DIV/0!</v>
      </c>
      <c r="Q1335" s="11" t="s">
        <v>8318</v>
      </c>
      <c r="R1335" t="s">
        <v>8320</v>
      </c>
      <c r="S1335" s="15">
        <f t="shared" si="82"/>
        <v>41806.106770833336</v>
      </c>
      <c r="T1335" s="15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9">
        <f t="shared" si="81"/>
        <v>51.822463768115945</v>
      </c>
      <c r="Q1336" s="11" t="s">
        <v>8318</v>
      </c>
      <c r="R1336" t="s">
        <v>8320</v>
      </c>
      <c r="S1336" s="15">
        <f t="shared" si="82"/>
        <v>42410.774155092593</v>
      </c>
      <c r="T1336" s="15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9">
        <f t="shared" si="81"/>
        <v>308.75</v>
      </c>
      <c r="Q1337" s="11" t="s">
        <v>8318</v>
      </c>
      <c r="R1337" t="s">
        <v>8320</v>
      </c>
      <c r="S1337" s="15">
        <f t="shared" si="82"/>
        <v>42313.936365740738</v>
      </c>
      <c r="T1337" s="15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9">
        <f t="shared" si="81"/>
        <v>379.22767857142856</v>
      </c>
      <c r="Q1338" s="11" t="s">
        <v>8318</v>
      </c>
      <c r="R1338" t="s">
        <v>8320</v>
      </c>
      <c r="S1338" s="15">
        <f t="shared" si="82"/>
        <v>41955.863750000004</v>
      </c>
      <c r="T1338" s="15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9">
        <f t="shared" si="81"/>
        <v>176.36428571428573</v>
      </c>
      <c r="Q1339" s="11" t="s">
        <v>8318</v>
      </c>
      <c r="R1339" t="s">
        <v>8320</v>
      </c>
      <c r="S1339" s="15">
        <f t="shared" si="82"/>
        <v>42767.577303240745</v>
      </c>
      <c r="T1339" s="15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9">
        <f t="shared" si="81"/>
        <v>66.066666666666663</v>
      </c>
      <c r="Q1340" s="11" t="s">
        <v>8318</v>
      </c>
      <c r="R1340" t="s">
        <v>8320</v>
      </c>
      <c r="S1340" s="15">
        <f t="shared" si="82"/>
        <v>42188.803622685184</v>
      </c>
      <c r="T1340" s="15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9">
        <f t="shared" si="81"/>
        <v>89.648648648648646</v>
      </c>
      <c r="Q1341" s="11" t="s">
        <v>8318</v>
      </c>
      <c r="R1341" t="s">
        <v>8320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9" t="e">
        <f t="shared" si="81"/>
        <v>#DIV/0!</v>
      </c>
      <c r="Q1342" s="11" t="s">
        <v>8318</v>
      </c>
      <c r="R1342" t="s">
        <v>8320</v>
      </c>
      <c r="S1342" s="15">
        <f t="shared" si="82"/>
        <v>41836.595520833333</v>
      </c>
      <c r="T1342" s="15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9">
        <f t="shared" si="81"/>
        <v>382.39130434782606</v>
      </c>
      <c r="Q1343" s="11" t="s">
        <v>8318</v>
      </c>
      <c r="R1343" t="s">
        <v>8320</v>
      </c>
      <c r="S1343" s="15">
        <f t="shared" si="82"/>
        <v>42612.624039351853</v>
      </c>
      <c r="T1343" s="15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9">
        <f t="shared" si="81"/>
        <v>100</v>
      </c>
      <c r="Q1344" s="11" t="s">
        <v>8318</v>
      </c>
      <c r="R1344" t="s">
        <v>8320</v>
      </c>
      <c r="S1344" s="15">
        <f t="shared" si="82"/>
        <v>42172.816423611104</v>
      </c>
      <c r="T1344" s="15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9">
        <f t="shared" si="81"/>
        <v>158.35603715170279</v>
      </c>
      <c r="Q1345" s="11" t="s">
        <v>8318</v>
      </c>
      <c r="R1345" t="s">
        <v>8320</v>
      </c>
      <c r="S1345" s="15">
        <f t="shared" si="82"/>
        <v>42542.526423611111</v>
      </c>
      <c r="T1345" s="15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84">(E1346/D1346)*100</f>
        <v>377.73333333333335</v>
      </c>
      <c r="P1346" s="9">
        <f t="shared" ref="P1346:P1409" si="85">E1346/L1346</f>
        <v>40.762589928057551</v>
      </c>
      <c r="Q1346" s="11" t="s">
        <v>8321</v>
      </c>
      <c r="R1346" t="s">
        <v>8322</v>
      </c>
      <c r="S1346" s="15">
        <f t="shared" ref="S1346:S1409" si="86">(((J1346/60)/60)/24)+DATE(1970,1,1)</f>
        <v>42522.789803240739</v>
      </c>
      <c r="T1346" s="15">
        <f t="shared" ref="T1346:T1409" si="87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84"/>
        <v>125</v>
      </c>
      <c r="P1347" s="9">
        <f t="shared" si="85"/>
        <v>53.571428571428569</v>
      </c>
      <c r="Q1347" s="11" t="s">
        <v>8321</v>
      </c>
      <c r="R1347" t="s">
        <v>8322</v>
      </c>
      <c r="S1347" s="15">
        <f t="shared" si="86"/>
        <v>41799.814340277779</v>
      </c>
      <c r="T1347" s="15">
        <f t="shared" si="87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9">
        <f t="shared" si="85"/>
        <v>48.449664429530202</v>
      </c>
      <c r="Q1348" s="11" t="s">
        <v>8321</v>
      </c>
      <c r="R1348" t="s">
        <v>8322</v>
      </c>
      <c r="S1348" s="15">
        <f t="shared" si="86"/>
        <v>41422.075821759259</v>
      </c>
      <c r="T1348" s="15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9">
        <f t="shared" si="85"/>
        <v>82.41935483870968</v>
      </c>
      <c r="Q1349" s="11" t="s">
        <v>8321</v>
      </c>
      <c r="R1349" t="s">
        <v>8322</v>
      </c>
      <c r="S1349" s="15">
        <f t="shared" si="86"/>
        <v>42040.638020833328</v>
      </c>
      <c r="T1349" s="15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9">
        <f t="shared" si="85"/>
        <v>230.19230769230768</v>
      </c>
      <c r="Q1350" s="11" t="s">
        <v>8321</v>
      </c>
      <c r="R1350" t="s">
        <v>8322</v>
      </c>
      <c r="S1350" s="15">
        <f t="shared" si="86"/>
        <v>41963.506168981476</v>
      </c>
      <c r="T1350" s="15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9">
        <f t="shared" si="85"/>
        <v>59.360465116279073</v>
      </c>
      <c r="Q1351" s="11" t="s">
        <v>8321</v>
      </c>
      <c r="R1351" t="s">
        <v>8322</v>
      </c>
      <c r="S1351" s="15">
        <f t="shared" si="86"/>
        <v>42317.33258101852</v>
      </c>
      <c r="T1351" s="15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9">
        <f t="shared" si="85"/>
        <v>66.698717948717942</v>
      </c>
      <c r="Q1352" s="11" t="s">
        <v>8321</v>
      </c>
      <c r="R1352" t="s">
        <v>8322</v>
      </c>
      <c r="S1352" s="15">
        <f t="shared" si="86"/>
        <v>42334.013124999998</v>
      </c>
      <c r="T1352" s="15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9">
        <f t="shared" si="85"/>
        <v>168.77500000000001</v>
      </c>
      <c r="Q1353" s="11" t="s">
        <v>8321</v>
      </c>
      <c r="R1353" t="s">
        <v>8322</v>
      </c>
      <c r="S1353" s="15">
        <f t="shared" si="86"/>
        <v>42382.74009259259</v>
      </c>
      <c r="T1353" s="15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9">
        <f t="shared" si="85"/>
        <v>59.973568281938327</v>
      </c>
      <c r="Q1354" s="11" t="s">
        <v>8321</v>
      </c>
      <c r="R1354" t="s">
        <v>8322</v>
      </c>
      <c r="S1354" s="15">
        <f t="shared" si="86"/>
        <v>42200.578310185185</v>
      </c>
      <c r="T1354" s="15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9">
        <f t="shared" si="85"/>
        <v>31.80952380952381</v>
      </c>
      <c r="Q1355" s="11" t="s">
        <v>8321</v>
      </c>
      <c r="R1355" t="s">
        <v>8322</v>
      </c>
      <c r="S1355" s="15">
        <f t="shared" si="86"/>
        <v>41309.11791666667</v>
      </c>
      <c r="T1355" s="15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9">
        <f t="shared" si="85"/>
        <v>24.421875</v>
      </c>
      <c r="Q1356" s="11" t="s">
        <v>8321</v>
      </c>
      <c r="R1356" t="s">
        <v>8322</v>
      </c>
      <c r="S1356" s="15">
        <f t="shared" si="86"/>
        <v>42502.807627314818</v>
      </c>
      <c r="T1356" s="15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9">
        <f t="shared" si="85"/>
        <v>25.347107438016529</v>
      </c>
      <c r="Q1357" s="11" t="s">
        <v>8321</v>
      </c>
      <c r="R1357" t="s">
        <v>8322</v>
      </c>
      <c r="S1357" s="15">
        <f t="shared" si="86"/>
        <v>41213.254687499997</v>
      </c>
      <c r="T1357" s="15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9">
        <f t="shared" si="85"/>
        <v>71.443218390804603</v>
      </c>
      <c r="Q1358" s="11" t="s">
        <v>8321</v>
      </c>
      <c r="R1358" t="s">
        <v>8322</v>
      </c>
      <c r="S1358" s="15">
        <f t="shared" si="86"/>
        <v>41430.038888888892</v>
      </c>
      <c r="T1358" s="15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9">
        <f t="shared" si="85"/>
        <v>38.553846153846152</v>
      </c>
      <c r="Q1359" s="11" t="s">
        <v>8321</v>
      </c>
      <c r="R1359" t="s">
        <v>8322</v>
      </c>
      <c r="S1359" s="15">
        <f t="shared" si="86"/>
        <v>41304.962233796294</v>
      </c>
      <c r="T1359" s="15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9">
        <f t="shared" si="85"/>
        <v>68.367346938775512</v>
      </c>
      <c r="Q1360" s="11" t="s">
        <v>8321</v>
      </c>
      <c r="R1360" t="s">
        <v>8322</v>
      </c>
      <c r="S1360" s="15">
        <f t="shared" si="86"/>
        <v>40689.570868055554</v>
      </c>
      <c r="T1360" s="15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9">
        <f t="shared" si="85"/>
        <v>40.210526315789473</v>
      </c>
      <c r="Q1361" s="11" t="s">
        <v>8321</v>
      </c>
      <c r="R1361" t="s">
        <v>8322</v>
      </c>
      <c r="S1361" s="15">
        <f t="shared" si="86"/>
        <v>40668.814699074072</v>
      </c>
      <c r="T1361" s="15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9">
        <f t="shared" si="85"/>
        <v>32.074074074074076</v>
      </c>
      <c r="Q1362" s="11" t="s">
        <v>8321</v>
      </c>
      <c r="R1362" t="s">
        <v>8322</v>
      </c>
      <c r="S1362" s="15">
        <f t="shared" si="86"/>
        <v>41095.900694444441</v>
      </c>
      <c r="T1362" s="15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9">
        <f t="shared" si="85"/>
        <v>28.632575757575758</v>
      </c>
      <c r="Q1363" s="11" t="s">
        <v>8321</v>
      </c>
      <c r="R1363" t="s">
        <v>8322</v>
      </c>
      <c r="S1363" s="15">
        <f t="shared" si="86"/>
        <v>41781.717268518521</v>
      </c>
      <c r="T1363" s="15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9">
        <f t="shared" si="85"/>
        <v>43.64</v>
      </c>
      <c r="Q1364" s="11" t="s">
        <v>8321</v>
      </c>
      <c r="R1364" t="s">
        <v>8322</v>
      </c>
      <c r="S1364" s="15">
        <f t="shared" si="86"/>
        <v>41464.934386574074</v>
      </c>
      <c r="T1364" s="15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9">
        <f t="shared" si="85"/>
        <v>40</v>
      </c>
      <c r="Q1365" s="11" t="s">
        <v>8321</v>
      </c>
      <c r="R1365" t="s">
        <v>8322</v>
      </c>
      <c r="S1365" s="15">
        <f t="shared" si="86"/>
        <v>42396.8440625</v>
      </c>
      <c r="T1365" s="15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9">
        <f t="shared" si="85"/>
        <v>346.04166666666669</v>
      </c>
      <c r="Q1366" s="11" t="s">
        <v>8324</v>
      </c>
      <c r="R1366" t="s">
        <v>8325</v>
      </c>
      <c r="S1366" s="15">
        <f t="shared" si="86"/>
        <v>41951.695671296293</v>
      </c>
      <c r="T1366" s="15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9">
        <f t="shared" si="85"/>
        <v>81.739130434782609</v>
      </c>
      <c r="Q1367" s="11" t="s">
        <v>8324</v>
      </c>
      <c r="R1367" t="s">
        <v>8325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9">
        <f t="shared" si="85"/>
        <v>64.535306122448986</v>
      </c>
      <c r="Q1368" s="11" t="s">
        <v>8324</v>
      </c>
      <c r="R1368" t="s">
        <v>8325</v>
      </c>
      <c r="S1368" s="15">
        <f t="shared" si="86"/>
        <v>41924.996099537035</v>
      </c>
      <c r="T1368" s="15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9">
        <f t="shared" si="85"/>
        <v>63.477777777777774</v>
      </c>
      <c r="Q1369" s="11" t="s">
        <v>8324</v>
      </c>
      <c r="R1369" t="s">
        <v>8325</v>
      </c>
      <c r="S1369" s="15">
        <f t="shared" si="86"/>
        <v>42292.002893518518</v>
      </c>
      <c r="T1369" s="15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9">
        <f t="shared" si="85"/>
        <v>63.620689655172413</v>
      </c>
      <c r="Q1370" s="11" t="s">
        <v>8324</v>
      </c>
      <c r="R1370" t="s">
        <v>8325</v>
      </c>
      <c r="S1370" s="15">
        <f t="shared" si="86"/>
        <v>42146.190902777773</v>
      </c>
      <c r="T1370" s="15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9">
        <f t="shared" si="85"/>
        <v>83.967068965517228</v>
      </c>
      <c r="Q1371" s="11" t="s">
        <v>8324</v>
      </c>
      <c r="R1371" t="s">
        <v>8325</v>
      </c>
      <c r="S1371" s="15">
        <f t="shared" si="86"/>
        <v>41710.594282407408</v>
      </c>
      <c r="T1371" s="15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9">
        <f t="shared" si="85"/>
        <v>77.75</v>
      </c>
      <c r="Q1372" s="11" t="s">
        <v>8324</v>
      </c>
      <c r="R1372" t="s">
        <v>8325</v>
      </c>
      <c r="S1372" s="15">
        <f t="shared" si="86"/>
        <v>41548.00335648148</v>
      </c>
      <c r="T1372" s="15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9">
        <f t="shared" si="85"/>
        <v>107.07142857142857</v>
      </c>
      <c r="Q1373" s="11" t="s">
        <v>8324</v>
      </c>
      <c r="R1373" t="s">
        <v>8325</v>
      </c>
      <c r="S1373" s="15">
        <f t="shared" si="86"/>
        <v>42101.758587962962</v>
      </c>
      <c r="T1373" s="15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9">
        <f t="shared" si="85"/>
        <v>38.75</v>
      </c>
      <c r="Q1374" s="11" t="s">
        <v>8324</v>
      </c>
      <c r="R1374" t="s">
        <v>8325</v>
      </c>
      <c r="S1374" s="15">
        <f t="shared" si="86"/>
        <v>41072.739953703705</v>
      </c>
      <c r="T1374" s="15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9">
        <f t="shared" si="85"/>
        <v>201.94230769230768</v>
      </c>
      <c r="Q1375" s="11" t="s">
        <v>8324</v>
      </c>
      <c r="R1375" t="s">
        <v>8325</v>
      </c>
      <c r="S1375" s="15">
        <f t="shared" si="86"/>
        <v>42704.95177083333</v>
      </c>
      <c r="T1375" s="15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9">
        <f t="shared" si="85"/>
        <v>43.060606060606062</v>
      </c>
      <c r="Q1376" s="11" t="s">
        <v>8324</v>
      </c>
      <c r="R1376" t="s">
        <v>8325</v>
      </c>
      <c r="S1376" s="15">
        <f t="shared" si="86"/>
        <v>42424.161898148144</v>
      </c>
      <c r="T1376" s="15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9">
        <f t="shared" si="85"/>
        <v>62.871559633027523</v>
      </c>
      <c r="Q1377" s="11" t="s">
        <v>8324</v>
      </c>
      <c r="R1377" t="s">
        <v>8325</v>
      </c>
      <c r="S1377" s="15">
        <f t="shared" si="86"/>
        <v>42720.066192129627</v>
      </c>
      <c r="T1377" s="15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9">
        <f t="shared" si="85"/>
        <v>55.607142857142854</v>
      </c>
      <c r="Q1378" s="11" t="s">
        <v>8324</v>
      </c>
      <c r="R1378" t="s">
        <v>8325</v>
      </c>
      <c r="S1378" s="15">
        <f t="shared" si="86"/>
        <v>42677.669050925921</v>
      </c>
      <c r="T1378" s="15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9">
        <f t="shared" si="85"/>
        <v>48.70967741935484</v>
      </c>
      <c r="Q1379" s="11" t="s">
        <v>8324</v>
      </c>
      <c r="R1379" t="s">
        <v>8325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9">
        <f t="shared" si="85"/>
        <v>30.578947368421051</v>
      </c>
      <c r="Q1380" s="11" t="s">
        <v>8324</v>
      </c>
      <c r="R1380" t="s">
        <v>8325</v>
      </c>
      <c r="S1380" s="15">
        <f t="shared" si="86"/>
        <v>42568.759374999994</v>
      </c>
      <c r="T1380" s="15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9">
        <f t="shared" si="85"/>
        <v>73.907284768211923</v>
      </c>
      <c r="Q1381" s="11" t="s">
        <v>8324</v>
      </c>
      <c r="R1381" t="s">
        <v>8325</v>
      </c>
      <c r="S1381" s="15">
        <f t="shared" si="86"/>
        <v>42130.491620370376</v>
      </c>
      <c r="T1381" s="15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9">
        <f t="shared" si="85"/>
        <v>21.2</v>
      </c>
      <c r="Q1382" s="11" t="s">
        <v>8324</v>
      </c>
      <c r="R1382" t="s">
        <v>8325</v>
      </c>
      <c r="S1382" s="15">
        <f t="shared" si="86"/>
        <v>42141.762800925921</v>
      </c>
      <c r="T1382" s="15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9">
        <f t="shared" si="85"/>
        <v>73.356164383561648</v>
      </c>
      <c r="Q1383" s="11" t="s">
        <v>8324</v>
      </c>
      <c r="R1383" t="s">
        <v>8325</v>
      </c>
      <c r="S1383" s="15">
        <f t="shared" si="86"/>
        <v>42703.214409722219</v>
      </c>
      <c r="T1383" s="15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9">
        <f t="shared" si="85"/>
        <v>56.412162162162161</v>
      </c>
      <c r="Q1384" s="11" t="s">
        <v>8324</v>
      </c>
      <c r="R1384" t="s">
        <v>8325</v>
      </c>
      <c r="S1384" s="15">
        <f t="shared" si="86"/>
        <v>41370.800185185188</v>
      </c>
      <c r="T1384" s="15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9">
        <f t="shared" si="85"/>
        <v>50.247311827956992</v>
      </c>
      <c r="Q1385" s="11" t="s">
        <v>8324</v>
      </c>
      <c r="R1385" t="s">
        <v>8325</v>
      </c>
      <c r="S1385" s="15">
        <f t="shared" si="86"/>
        <v>42707.074976851851</v>
      </c>
      <c r="T1385" s="15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9">
        <f t="shared" si="85"/>
        <v>68.936507936507937</v>
      </c>
      <c r="Q1386" s="11" t="s">
        <v>8324</v>
      </c>
      <c r="R1386" t="s">
        <v>8325</v>
      </c>
      <c r="S1386" s="15">
        <f t="shared" si="86"/>
        <v>42160.735208333332</v>
      </c>
      <c r="T1386" s="15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9">
        <f t="shared" si="85"/>
        <v>65.914104477611943</v>
      </c>
      <c r="Q1387" s="11" t="s">
        <v>8324</v>
      </c>
      <c r="R1387" t="s">
        <v>8325</v>
      </c>
      <c r="S1387" s="15">
        <f t="shared" si="86"/>
        <v>42433.688900462963</v>
      </c>
      <c r="T1387" s="15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9">
        <f t="shared" si="85"/>
        <v>62.5</v>
      </c>
      <c r="Q1388" s="11" t="s">
        <v>8324</v>
      </c>
      <c r="R1388" t="s">
        <v>8325</v>
      </c>
      <c r="S1388" s="15">
        <f t="shared" si="86"/>
        <v>42184.646863425922</v>
      </c>
      <c r="T1388" s="15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9">
        <f t="shared" si="85"/>
        <v>70.064102564102569</v>
      </c>
      <c r="Q1389" s="11" t="s">
        <v>8324</v>
      </c>
      <c r="R1389" t="s">
        <v>8325</v>
      </c>
      <c r="S1389" s="15">
        <f t="shared" si="86"/>
        <v>42126.92123842593</v>
      </c>
      <c r="T1389" s="15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9">
        <f t="shared" si="85"/>
        <v>60.181874999999998</v>
      </c>
      <c r="Q1390" s="11" t="s">
        <v>8324</v>
      </c>
      <c r="R1390" t="s">
        <v>8325</v>
      </c>
      <c r="S1390" s="15">
        <f t="shared" si="86"/>
        <v>42634.614780092597</v>
      </c>
      <c r="T1390" s="15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9">
        <f t="shared" si="85"/>
        <v>21.382352941176471</v>
      </c>
      <c r="Q1391" s="11" t="s">
        <v>8324</v>
      </c>
      <c r="R1391" t="s">
        <v>8325</v>
      </c>
      <c r="S1391" s="15">
        <f t="shared" si="86"/>
        <v>42565.480983796297</v>
      </c>
      <c r="T1391" s="15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9">
        <f t="shared" si="85"/>
        <v>160.78947368421052</v>
      </c>
      <c r="Q1392" s="11" t="s">
        <v>8324</v>
      </c>
      <c r="R1392" t="s">
        <v>8325</v>
      </c>
      <c r="S1392" s="15">
        <f t="shared" si="86"/>
        <v>42087.803310185183</v>
      </c>
      <c r="T1392" s="15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9">
        <f t="shared" si="85"/>
        <v>42.384615384615387</v>
      </c>
      <c r="Q1393" s="11" t="s">
        <v>8324</v>
      </c>
      <c r="R1393" t="s">
        <v>8325</v>
      </c>
      <c r="S1393" s="15">
        <f t="shared" si="86"/>
        <v>42193.650671296295</v>
      </c>
      <c r="T1393" s="15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9">
        <f t="shared" si="85"/>
        <v>27.317307692307693</v>
      </c>
      <c r="Q1394" s="11" t="s">
        <v>8324</v>
      </c>
      <c r="R1394" t="s">
        <v>8325</v>
      </c>
      <c r="S1394" s="15">
        <f t="shared" si="86"/>
        <v>42401.154930555553</v>
      </c>
      <c r="T1394" s="15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9">
        <f t="shared" si="85"/>
        <v>196.82692307692307</v>
      </c>
      <c r="Q1395" s="11" t="s">
        <v>8324</v>
      </c>
      <c r="R1395" t="s">
        <v>8325</v>
      </c>
      <c r="S1395" s="15">
        <f t="shared" si="86"/>
        <v>42553.681979166664</v>
      </c>
      <c r="T1395" s="15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9">
        <f t="shared" si="85"/>
        <v>53.882352941176471</v>
      </c>
      <c r="Q1396" s="11" t="s">
        <v>8324</v>
      </c>
      <c r="R1396" t="s">
        <v>8325</v>
      </c>
      <c r="S1396" s="15">
        <f t="shared" si="86"/>
        <v>42752.144976851851</v>
      </c>
      <c r="T1396" s="15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9">
        <f t="shared" si="85"/>
        <v>47.756097560975611</v>
      </c>
      <c r="Q1397" s="11" t="s">
        <v>8324</v>
      </c>
      <c r="R1397" t="s">
        <v>8325</v>
      </c>
      <c r="S1397" s="15">
        <f t="shared" si="86"/>
        <v>42719.90834490741</v>
      </c>
      <c r="T1397" s="15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9">
        <f t="shared" si="85"/>
        <v>88.191780821917803</v>
      </c>
      <c r="Q1398" s="11" t="s">
        <v>8324</v>
      </c>
      <c r="R1398" t="s">
        <v>8325</v>
      </c>
      <c r="S1398" s="15">
        <f t="shared" si="86"/>
        <v>42018.99863425926</v>
      </c>
      <c r="T1398" s="15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9">
        <f t="shared" si="85"/>
        <v>72.056962025316452</v>
      </c>
      <c r="Q1399" s="11" t="s">
        <v>8324</v>
      </c>
      <c r="R1399" t="s">
        <v>8325</v>
      </c>
      <c r="S1399" s="15">
        <f t="shared" si="86"/>
        <v>42640.917939814812</v>
      </c>
      <c r="T1399" s="15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9">
        <f t="shared" si="85"/>
        <v>74.246153846153845</v>
      </c>
      <c r="Q1400" s="11" t="s">
        <v>8324</v>
      </c>
      <c r="R1400" t="s">
        <v>8325</v>
      </c>
      <c r="S1400" s="15">
        <f t="shared" si="86"/>
        <v>42526.874236111107</v>
      </c>
      <c r="T1400" s="15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9">
        <f t="shared" si="85"/>
        <v>61.701086956521742</v>
      </c>
      <c r="Q1401" s="11" t="s">
        <v>8324</v>
      </c>
      <c r="R1401" t="s">
        <v>8325</v>
      </c>
      <c r="S1401" s="15">
        <f t="shared" si="86"/>
        <v>41889.004317129627</v>
      </c>
      <c r="T1401" s="15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9">
        <f t="shared" si="85"/>
        <v>17.235294117647058</v>
      </c>
      <c r="Q1402" s="11" t="s">
        <v>8324</v>
      </c>
      <c r="R1402" t="s">
        <v>8325</v>
      </c>
      <c r="S1402" s="15">
        <f t="shared" si="86"/>
        <v>42498.341122685189</v>
      </c>
      <c r="T1402" s="15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9">
        <f t="shared" si="85"/>
        <v>51.720833333333331</v>
      </c>
      <c r="Q1403" s="11" t="s">
        <v>8324</v>
      </c>
      <c r="R1403" t="s">
        <v>8325</v>
      </c>
      <c r="S1403" s="15">
        <f t="shared" si="86"/>
        <v>41399.99622685185</v>
      </c>
      <c r="T1403" s="15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9">
        <f t="shared" si="85"/>
        <v>24.150442477876105</v>
      </c>
      <c r="Q1404" s="11" t="s">
        <v>8324</v>
      </c>
      <c r="R1404" t="s">
        <v>8325</v>
      </c>
      <c r="S1404" s="15">
        <f t="shared" si="86"/>
        <v>42065.053368055553</v>
      </c>
      <c r="T1404" s="15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9">
        <f t="shared" si="85"/>
        <v>62.166666666666664</v>
      </c>
      <c r="Q1405" s="11" t="s">
        <v>8324</v>
      </c>
      <c r="R1405" t="s">
        <v>8325</v>
      </c>
      <c r="S1405" s="15">
        <f t="shared" si="86"/>
        <v>41451.062905092593</v>
      </c>
      <c r="T1405" s="15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9">
        <f t="shared" si="85"/>
        <v>48.2</v>
      </c>
      <c r="Q1406" s="11" t="s">
        <v>8321</v>
      </c>
      <c r="R1406" t="s">
        <v>8340</v>
      </c>
      <c r="S1406" s="15">
        <f t="shared" si="86"/>
        <v>42032.510243055556</v>
      </c>
      <c r="T1406" s="15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9">
        <f t="shared" si="85"/>
        <v>6.1764705882352944</v>
      </c>
      <c r="Q1407" s="11" t="s">
        <v>8321</v>
      </c>
      <c r="R1407" t="s">
        <v>8340</v>
      </c>
      <c r="S1407" s="15">
        <f t="shared" si="86"/>
        <v>41941.680567129632</v>
      </c>
      <c r="T1407" s="15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9">
        <f t="shared" si="85"/>
        <v>5</v>
      </c>
      <c r="Q1408" s="11" t="s">
        <v>8321</v>
      </c>
      <c r="R1408" t="s">
        <v>8340</v>
      </c>
      <c r="S1408" s="15">
        <f t="shared" si="86"/>
        <v>42297.432951388888</v>
      </c>
      <c r="T1408" s="15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9">
        <f t="shared" si="85"/>
        <v>7.5</v>
      </c>
      <c r="Q1409" s="11" t="s">
        <v>8321</v>
      </c>
      <c r="R1409" t="s">
        <v>8340</v>
      </c>
      <c r="S1409" s="15">
        <f t="shared" si="86"/>
        <v>41838.536782407406</v>
      </c>
      <c r="T1409" s="15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88">(E1410/D1410)*100</f>
        <v>7.1999999999999993</v>
      </c>
      <c r="P1410" s="9">
        <f t="shared" ref="P1410:P1473" si="89">E1410/L1410</f>
        <v>12</v>
      </c>
      <c r="Q1410" s="11" t="s">
        <v>8321</v>
      </c>
      <c r="R1410" t="s">
        <v>8340</v>
      </c>
      <c r="S1410" s="15">
        <f t="shared" ref="S1410:S1473" si="90">(((J1410/60)/60)/24)+DATE(1970,1,1)</f>
        <v>42291.872175925921</v>
      </c>
      <c r="T1410" s="15">
        <f t="shared" ref="T1410:T1473" si="91">(((I1410/60)/60)/24)+DATE(1970,1,1)</f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88"/>
        <v>0</v>
      </c>
      <c r="P1411" s="9" t="e">
        <f t="shared" si="89"/>
        <v>#DIV/0!</v>
      </c>
      <c r="Q1411" s="11" t="s">
        <v>8321</v>
      </c>
      <c r="R1411" t="s">
        <v>8340</v>
      </c>
      <c r="S1411" s="15">
        <f t="shared" si="90"/>
        <v>41945.133506944447</v>
      </c>
      <c r="T1411" s="15">
        <f t="shared" si="91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9">
        <f t="shared" si="89"/>
        <v>1</v>
      </c>
      <c r="Q1412" s="11" t="s">
        <v>8321</v>
      </c>
      <c r="R1412" t="s">
        <v>8340</v>
      </c>
      <c r="S1412" s="15">
        <f t="shared" si="90"/>
        <v>42479.318518518514</v>
      </c>
      <c r="T1412" s="15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9">
        <f t="shared" si="89"/>
        <v>2.3333333333333335</v>
      </c>
      <c r="Q1413" s="11" t="s">
        <v>8321</v>
      </c>
      <c r="R1413" t="s">
        <v>8340</v>
      </c>
      <c r="S1413" s="15">
        <f t="shared" si="90"/>
        <v>42013.059027777781</v>
      </c>
      <c r="T1413" s="15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9">
        <f t="shared" si="89"/>
        <v>24.615384615384617</v>
      </c>
      <c r="Q1414" s="11" t="s">
        <v>8321</v>
      </c>
      <c r="R1414" t="s">
        <v>8340</v>
      </c>
      <c r="S1414" s="15">
        <f t="shared" si="90"/>
        <v>41947.063645833332</v>
      </c>
      <c r="T1414" s="15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9">
        <f t="shared" si="89"/>
        <v>100</v>
      </c>
      <c r="Q1415" s="11" t="s">
        <v>8321</v>
      </c>
      <c r="R1415" t="s">
        <v>8340</v>
      </c>
      <c r="S1415" s="15">
        <f t="shared" si="90"/>
        <v>42360.437152777777</v>
      </c>
      <c r="T1415" s="15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9">
        <f t="shared" si="89"/>
        <v>1</v>
      </c>
      <c r="Q1416" s="11" t="s">
        <v>8321</v>
      </c>
      <c r="R1416" t="s">
        <v>8340</v>
      </c>
      <c r="S1416" s="15">
        <f t="shared" si="90"/>
        <v>42708.25309027778</v>
      </c>
      <c r="T1416" s="15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9">
        <f t="shared" si="89"/>
        <v>88.888888888888886</v>
      </c>
      <c r="Q1417" s="11" t="s">
        <v>8321</v>
      </c>
      <c r="R1417" t="s">
        <v>8340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9" t="e">
        <f t="shared" si="89"/>
        <v>#DIV/0!</v>
      </c>
      <c r="Q1418" s="11" t="s">
        <v>8321</v>
      </c>
      <c r="R1418" t="s">
        <v>8340</v>
      </c>
      <c r="S1418" s="15">
        <f t="shared" si="90"/>
        <v>42299.926145833335</v>
      </c>
      <c r="T1418" s="15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9">
        <f t="shared" si="89"/>
        <v>27.5</v>
      </c>
      <c r="Q1419" s="11" t="s">
        <v>8321</v>
      </c>
      <c r="R1419" t="s">
        <v>8340</v>
      </c>
      <c r="S1419" s="15">
        <f t="shared" si="90"/>
        <v>42232.15016203704</v>
      </c>
      <c r="T1419" s="15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9">
        <f t="shared" si="89"/>
        <v>6</v>
      </c>
      <c r="Q1420" s="11" t="s">
        <v>8321</v>
      </c>
      <c r="R1420" t="s">
        <v>8340</v>
      </c>
      <c r="S1420" s="15">
        <f t="shared" si="90"/>
        <v>42395.456412037034</v>
      </c>
      <c r="T1420" s="15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9">
        <f t="shared" si="89"/>
        <v>44.5</v>
      </c>
      <c r="Q1421" s="11" t="s">
        <v>8321</v>
      </c>
      <c r="R1421" t="s">
        <v>8340</v>
      </c>
      <c r="S1421" s="15">
        <f t="shared" si="90"/>
        <v>42622.456238425926</v>
      </c>
      <c r="T1421" s="15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9">
        <f t="shared" si="89"/>
        <v>1</v>
      </c>
      <c r="Q1422" s="11" t="s">
        <v>8321</v>
      </c>
      <c r="R1422" t="s">
        <v>8340</v>
      </c>
      <c r="S1422" s="15">
        <f t="shared" si="90"/>
        <v>42524.667662037042</v>
      </c>
      <c r="T1422" s="15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9">
        <f t="shared" si="89"/>
        <v>100</v>
      </c>
      <c r="Q1423" s="11" t="s">
        <v>8321</v>
      </c>
      <c r="R1423" t="s">
        <v>8340</v>
      </c>
      <c r="S1423" s="15">
        <f t="shared" si="90"/>
        <v>42013.915613425925</v>
      </c>
      <c r="T1423" s="15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9">
        <f t="shared" si="89"/>
        <v>13</v>
      </c>
      <c r="Q1424" s="11" t="s">
        <v>8321</v>
      </c>
      <c r="R1424" t="s">
        <v>8340</v>
      </c>
      <c r="S1424" s="15">
        <f t="shared" si="90"/>
        <v>42604.239629629628</v>
      </c>
      <c r="T1424" s="15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9">
        <f t="shared" si="89"/>
        <v>100</v>
      </c>
      <c r="Q1425" s="11" t="s">
        <v>8321</v>
      </c>
      <c r="R1425" t="s">
        <v>8340</v>
      </c>
      <c r="S1425" s="15">
        <f t="shared" si="90"/>
        <v>42340.360312500001</v>
      </c>
      <c r="T1425" s="15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9">
        <f t="shared" si="89"/>
        <v>109.07142857142857</v>
      </c>
      <c r="Q1426" s="11" t="s">
        <v>8321</v>
      </c>
      <c r="R1426" t="s">
        <v>8340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9" t="e">
        <f t="shared" si="89"/>
        <v>#DIV/0!</v>
      </c>
      <c r="Q1427" s="11" t="s">
        <v>8321</v>
      </c>
      <c r="R1427" t="s">
        <v>8340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9" t="e">
        <f t="shared" si="89"/>
        <v>#DIV/0!</v>
      </c>
      <c r="Q1428" s="11" t="s">
        <v>8321</v>
      </c>
      <c r="R1428" t="s">
        <v>8340</v>
      </c>
      <c r="S1428" s="15">
        <f t="shared" si="90"/>
        <v>42180.390277777777</v>
      </c>
      <c r="T1428" s="15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9">
        <f t="shared" si="89"/>
        <v>104.75</v>
      </c>
      <c r="Q1429" s="11" t="s">
        <v>8321</v>
      </c>
      <c r="R1429" t="s">
        <v>8340</v>
      </c>
      <c r="S1429" s="15">
        <f t="shared" si="90"/>
        <v>42601.851678240739</v>
      </c>
      <c r="T1429" s="15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9">
        <f t="shared" si="89"/>
        <v>15</v>
      </c>
      <c r="Q1430" s="11" t="s">
        <v>8321</v>
      </c>
      <c r="R1430" t="s">
        <v>8340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9" t="e">
        <f t="shared" si="89"/>
        <v>#DIV/0!</v>
      </c>
      <c r="Q1431" s="11" t="s">
        <v>8321</v>
      </c>
      <c r="R1431" t="s">
        <v>8340</v>
      </c>
      <c r="S1431" s="15">
        <f t="shared" si="90"/>
        <v>42074.060671296291</v>
      </c>
      <c r="T1431" s="15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9">
        <f t="shared" si="89"/>
        <v>80.599999999999994</v>
      </c>
      <c r="Q1432" s="11" t="s">
        <v>8321</v>
      </c>
      <c r="R1432" t="s">
        <v>8340</v>
      </c>
      <c r="S1432" s="15">
        <f t="shared" si="90"/>
        <v>41961.813518518517</v>
      </c>
      <c r="T1432" s="15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9">
        <f t="shared" si="89"/>
        <v>115.55319148936171</v>
      </c>
      <c r="Q1433" s="11" t="s">
        <v>8321</v>
      </c>
      <c r="R1433" t="s">
        <v>8340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9" t="e">
        <f t="shared" si="89"/>
        <v>#DIV/0!</v>
      </c>
      <c r="Q1434" s="11" t="s">
        <v>8321</v>
      </c>
      <c r="R1434" t="s">
        <v>8340</v>
      </c>
      <c r="S1434" s="15">
        <f t="shared" si="90"/>
        <v>42175.780416666668</v>
      </c>
      <c r="T1434" s="15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9">
        <f t="shared" si="89"/>
        <v>80.5</v>
      </c>
      <c r="Q1435" s="11" t="s">
        <v>8321</v>
      </c>
      <c r="R1435" t="s">
        <v>8340</v>
      </c>
      <c r="S1435" s="15">
        <f t="shared" si="90"/>
        <v>42673.625868055555</v>
      </c>
      <c r="T1435" s="15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9">
        <f t="shared" si="89"/>
        <v>744.5454545454545</v>
      </c>
      <c r="Q1436" s="11" t="s">
        <v>8321</v>
      </c>
      <c r="R1436" t="s">
        <v>8340</v>
      </c>
      <c r="S1436" s="15">
        <f t="shared" si="90"/>
        <v>42142.767106481479</v>
      </c>
      <c r="T1436" s="15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9">
        <f t="shared" si="89"/>
        <v>7.5</v>
      </c>
      <c r="Q1437" s="11" t="s">
        <v>8321</v>
      </c>
      <c r="R1437" t="s">
        <v>8340</v>
      </c>
      <c r="S1437" s="15">
        <f t="shared" si="90"/>
        <v>42258.780324074076</v>
      </c>
      <c r="T1437" s="15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9">
        <f t="shared" si="89"/>
        <v>38.5</v>
      </c>
      <c r="Q1438" s="11" t="s">
        <v>8321</v>
      </c>
      <c r="R1438" t="s">
        <v>8340</v>
      </c>
      <c r="S1438" s="15">
        <f t="shared" si="90"/>
        <v>42391.35019675926</v>
      </c>
      <c r="T1438" s="15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9">
        <f t="shared" si="89"/>
        <v>36.68181818181818</v>
      </c>
      <c r="Q1439" s="11" t="s">
        <v>8321</v>
      </c>
      <c r="R1439" t="s">
        <v>8340</v>
      </c>
      <c r="S1439" s="15">
        <f t="shared" si="90"/>
        <v>41796.531701388885</v>
      </c>
      <c r="T1439" s="15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9">
        <f t="shared" si="89"/>
        <v>75</v>
      </c>
      <c r="Q1440" s="11" t="s">
        <v>8321</v>
      </c>
      <c r="R1440" t="s">
        <v>8340</v>
      </c>
      <c r="S1440" s="15">
        <f t="shared" si="90"/>
        <v>42457.871516203704</v>
      </c>
      <c r="T1440" s="15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9">
        <f t="shared" si="89"/>
        <v>30</v>
      </c>
      <c r="Q1441" s="11" t="s">
        <v>8321</v>
      </c>
      <c r="R1441" t="s">
        <v>8340</v>
      </c>
      <c r="S1441" s="15">
        <f t="shared" si="90"/>
        <v>42040.829872685179</v>
      </c>
      <c r="T1441" s="15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9">
        <f t="shared" si="89"/>
        <v>1</v>
      </c>
      <c r="Q1442" s="11" t="s">
        <v>8321</v>
      </c>
      <c r="R1442" t="s">
        <v>8340</v>
      </c>
      <c r="S1442" s="15">
        <f t="shared" si="90"/>
        <v>42486.748414351852</v>
      </c>
      <c r="T1442" s="15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9">
        <f t="shared" si="89"/>
        <v>673.33333333333337</v>
      </c>
      <c r="Q1443" s="11" t="s">
        <v>8321</v>
      </c>
      <c r="R1443" t="s">
        <v>8340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9" t="e">
        <f t="shared" si="89"/>
        <v>#DIV/0!</v>
      </c>
      <c r="Q1444" s="11" t="s">
        <v>8321</v>
      </c>
      <c r="R1444" t="s">
        <v>8340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9" t="e">
        <f t="shared" si="89"/>
        <v>#DIV/0!</v>
      </c>
      <c r="Q1445" s="11" t="s">
        <v>8321</v>
      </c>
      <c r="R1445" t="s">
        <v>8340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9" t="e">
        <f t="shared" si="89"/>
        <v>#DIV/0!</v>
      </c>
      <c r="Q1446" s="11" t="s">
        <v>8321</v>
      </c>
      <c r="R1446" t="s">
        <v>8340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9" t="e">
        <f t="shared" si="89"/>
        <v>#DIV/0!</v>
      </c>
      <c r="Q1447" s="11" t="s">
        <v>8321</v>
      </c>
      <c r="R1447" t="s">
        <v>8340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9" t="e">
        <f t="shared" si="89"/>
        <v>#DIV/0!</v>
      </c>
      <c r="Q1448" s="11" t="s">
        <v>8321</v>
      </c>
      <c r="R1448" t="s">
        <v>8340</v>
      </c>
      <c r="S1448" s="15">
        <f t="shared" si="90"/>
        <v>42461.447662037041</v>
      </c>
      <c r="T1448" s="15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9">
        <f t="shared" si="89"/>
        <v>25</v>
      </c>
      <c r="Q1449" s="11" t="s">
        <v>8321</v>
      </c>
      <c r="R1449" t="s">
        <v>8340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9" t="e">
        <f t="shared" si="89"/>
        <v>#DIV/0!</v>
      </c>
      <c r="Q1450" s="11" t="s">
        <v>8321</v>
      </c>
      <c r="R1450" t="s">
        <v>8340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9" t="e">
        <f t="shared" si="89"/>
        <v>#DIV/0!</v>
      </c>
      <c r="Q1451" s="11" t="s">
        <v>8321</v>
      </c>
      <c r="R1451" t="s">
        <v>8340</v>
      </c>
      <c r="S1451" s="15">
        <f t="shared" si="90"/>
        <v>42086.811400462961</v>
      </c>
      <c r="T1451" s="15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9">
        <f t="shared" si="89"/>
        <v>1</v>
      </c>
      <c r="Q1452" s="11" t="s">
        <v>8321</v>
      </c>
      <c r="R1452" t="s">
        <v>8340</v>
      </c>
      <c r="S1452" s="15">
        <f t="shared" si="90"/>
        <v>42390.171261574069</v>
      </c>
      <c r="T1452" s="15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9">
        <f t="shared" si="89"/>
        <v>1</v>
      </c>
      <c r="Q1453" s="11" t="s">
        <v>8321</v>
      </c>
      <c r="R1453" t="s">
        <v>8340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9" t="e">
        <f t="shared" si="89"/>
        <v>#DIV/0!</v>
      </c>
      <c r="Q1454" s="11" t="s">
        <v>8321</v>
      </c>
      <c r="R1454" t="s">
        <v>8340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9" t="e">
        <f t="shared" si="89"/>
        <v>#DIV/0!</v>
      </c>
      <c r="Q1455" s="11" t="s">
        <v>8321</v>
      </c>
      <c r="R1455" t="s">
        <v>8340</v>
      </c>
      <c r="S1455" s="15">
        <f t="shared" si="90"/>
        <v>42795.696145833332</v>
      </c>
      <c r="T1455" s="15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9">
        <f t="shared" si="89"/>
        <v>15</v>
      </c>
      <c r="Q1456" s="11" t="s">
        <v>8321</v>
      </c>
      <c r="R1456" t="s">
        <v>8340</v>
      </c>
      <c r="S1456" s="15">
        <f t="shared" si="90"/>
        <v>42463.866666666669</v>
      </c>
      <c r="T1456" s="15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9">
        <f t="shared" si="89"/>
        <v>225</v>
      </c>
      <c r="Q1457" s="11" t="s">
        <v>8321</v>
      </c>
      <c r="R1457" t="s">
        <v>8340</v>
      </c>
      <c r="S1457" s="15">
        <f t="shared" si="90"/>
        <v>41832.672685185185</v>
      </c>
      <c r="T1457" s="15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9">
        <f t="shared" si="89"/>
        <v>48.333333333333336</v>
      </c>
      <c r="Q1458" s="11" t="s">
        <v>8321</v>
      </c>
      <c r="R1458" t="s">
        <v>8340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9" t="e">
        <f t="shared" si="89"/>
        <v>#DIV/0!</v>
      </c>
      <c r="Q1459" s="11" t="s">
        <v>8321</v>
      </c>
      <c r="R1459" t="s">
        <v>8340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9" t="e">
        <f t="shared" si="89"/>
        <v>#DIV/0!</v>
      </c>
      <c r="Q1460" s="11" t="s">
        <v>8321</v>
      </c>
      <c r="R1460" t="s">
        <v>8340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9" t="e">
        <f t="shared" si="89"/>
        <v>#DIV/0!</v>
      </c>
      <c r="Q1461" s="11" t="s">
        <v>8321</v>
      </c>
      <c r="R1461" t="s">
        <v>8340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9" t="e">
        <f t="shared" si="89"/>
        <v>#DIV/0!</v>
      </c>
      <c r="Q1462" s="11" t="s">
        <v>8321</v>
      </c>
      <c r="R1462" t="s">
        <v>8340</v>
      </c>
      <c r="S1462" s="15">
        <f t="shared" si="90"/>
        <v>41915.896967592591</v>
      </c>
      <c r="T1462" s="15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9">
        <f t="shared" si="89"/>
        <v>44.66673529411765</v>
      </c>
      <c r="Q1463" s="11" t="s">
        <v>8321</v>
      </c>
      <c r="R1463" t="s">
        <v>8341</v>
      </c>
      <c r="S1463" s="15">
        <f t="shared" si="90"/>
        <v>41899.645300925928</v>
      </c>
      <c r="T1463" s="15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9">
        <f t="shared" si="89"/>
        <v>28.937999999999999</v>
      </c>
      <c r="Q1464" s="11" t="s">
        <v>8321</v>
      </c>
      <c r="R1464" t="s">
        <v>8341</v>
      </c>
      <c r="S1464" s="15">
        <f t="shared" si="90"/>
        <v>41344.662858796299</v>
      </c>
      <c r="T1464" s="15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9">
        <f t="shared" si="89"/>
        <v>35.44</v>
      </c>
      <c r="Q1465" s="11" t="s">
        <v>8321</v>
      </c>
      <c r="R1465" t="s">
        <v>8341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9">
        <f t="shared" si="89"/>
        <v>34.871794871794869</v>
      </c>
      <c r="Q1466" s="11" t="s">
        <v>8321</v>
      </c>
      <c r="R1466" t="s">
        <v>8341</v>
      </c>
      <c r="S1466" s="15">
        <f t="shared" si="90"/>
        <v>41291.661550925928</v>
      </c>
      <c r="T1466" s="15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9">
        <f t="shared" si="89"/>
        <v>52.622732513451197</v>
      </c>
      <c r="Q1467" s="11" t="s">
        <v>8321</v>
      </c>
      <c r="R1467" t="s">
        <v>8341</v>
      </c>
      <c r="S1467" s="15">
        <f t="shared" si="90"/>
        <v>40959.734398148146</v>
      </c>
      <c r="T1467" s="15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9">
        <f t="shared" si="89"/>
        <v>69.598266129032254</v>
      </c>
      <c r="Q1468" s="11" t="s">
        <v>8321</v>
      </c>
      <c r="R1468" t="s">
        <v>8341</v>
      </c>
      <c r="S1468" s="15">
        <f t="shared" si="90"/>
        <v>42340.172060185185</v>
      </c>
      <c r="T1468" s="15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9">
        <f t="shared" si="89"/>
        <v>76.72</v>
      </c>
      <c r="Q1469" s="11" t="s">
        <v>8321</v>
      </c>
      <c r="R1469" t="s">
        <v>8341</v>
      </c>
      <c r="S1469" s="15">
        <f t="shared" si="90"/>
        <v>40933.80190972222</v>
      </c>
      <c r="T1469" s="15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9">
        <f t="shared" si="89"/>
        <v>33.191126279863482</v>
      </c>
      <c r="Q1470" s="11" t="s">
        <v>8321</v>
      </c>
      <c r="R1470" t="s">
        <v>8341</v>
      </c>
      <c r="S1470" s="15">
        <f t="shared" si="90"/>
        <v>40646.014456018522</v>
      </c>
      <c r="T1470" s="15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9">
        <f t="shared" si="89"/>
        <v>149.46417445482865</v>
      </c>
      <c r="Q1471" s="11" t="s">
        <v>8321</v>
      </c>
      <c r="R1471" t="s">
        <v>8341</v>
      </c>
      <c r="S1471" s="15">
        <f t="shared" si="90"/>
        <v>41290.598483796297</v>
      </c>
      <c r="T1471" s="15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9">
        <f t="shared" si="89"/>
        <v>23.172839506172838</v>
      </c>
      <c r="Q1472" s="11" t="s">
        <v>8321</v>
      </c>
      <c r="R1472" t="s">
        <v>8341</v>
      </c>
      <c r="S1472" s="15">
        <f t="shared" si="90"/>
        <v>41250.827118055553</v>
      </c>
      <c r="T1472" s="15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9">
        <f t="shared" si="89"/>
        <v>96.877551020408163</v>
      </c>
      <c r="Q1473" s="11" t="s">
        <v>8321</v>
      </c>
      <c r="R1473" t="s">
        <v>8341</v>
      </c>
      <c r="S1473" s="15">
        <f t="shared" si="90"/>
        <v>42073.957569444443</v>
      </c>
      <c r="T1473" s="15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92">(E1474/D1474)*100</f>
        <v>138.70400000000001</v>
      </c>
      <c r="P1474" s="9">
        <f t="shared" ref="P1474:P1537" si="93">E1474/L1474</f>
        <v>103.20238095238095</v>
      </c>
      <c r="Q1474" s="11" t="s">
        <v>8321</v>
      </c>
      <c r="R1474" t="s">
        <v>8341</v>
      </c>
      <c r="S1474" s="15">
        <f t="shared" ref="S1474:S1537" si="94">(((J1474/60)/60)/24)+DATE(1970,1,1)</f>
        <v>41533.542858796296</v>
      </c>
      <c r="T1474" s="15">
        <f t="shared" ref="T1474:T1537" si="95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92"/>
        <v>120.51600000000001</v>
      </c>
      <c r="P1475" s="9">
        <f t="shared" si="93"/>
        <v>38.462553191489363</v>
      </c>
      <c r="Q1475" s="11" t="s">
        <v>8321</v>
      </c>
      <c r="R1475" t="s">
        <v>8341</v>
      </c>
      <c r="S1475" s="15">
        <f t="shared" si="94"/>
        <v>40939.979618055557</v>
      </c>
      <c r="T1475" s="15">
        <f t="shared" si="95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9">
        <f t="shared" si="93"/>
        <v>44.315789473684212</v>
      </c>
      <c r="Q1476" s="11" t="s">
        <v>8321</v>
      </c>
      <c r="R1476" t="s">
        <v>8341</v>
      </c>
      <c r="S1476" s="15">
        <f t="shared" si="94"/>
        <v>41500.727916666663</v>
      </c>
      <c r="T1476" s="15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9">
        <f t="shared" si="93"/>
        <v>64.173356009070289</v>
      </c>
      <c r="Q1477" s="11" t="s">
        <v>8321</v>
      </c>
      <c r="R1477" t="s">
        <v>8341</v>
      </c>
      <c r="S1477" s="15">
        <f t="shared" si="94"/>
        <v>41960.722951388889</v>
      </c>
      <c r="T1477" s="15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9">
        <f t="shared" si="93"/>
        <v>43.333275109170302</v>
      </c>
      <c r="Q1478" s="11" t="s">
        <v>8321</v>
      </c>
      <c r="R1478" t="s">
        <v>8341</v>
      </c>
      <c r="S1478" s="15">
        <f t="shared" si="94"/>
        <v>40766.041921296295</v>
      </c>
      <c r="T1478" s="15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9">
        <f t="shared" si="93"/>
        <v>90.495934959349597</v>
      </c>
      <c r="Q1479" s="11" t="s">
        <v>8321</v>
      </c>
      <c r="R1479" t="s">
        <v>8341</v>
      </c>
      <c r="S1479" s="15">
        <f t="shared" si="94"/>
        <v>40840.615787037037</v>
      </c>
      <c r="T1479" s="15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9">
        <f t="shared" si="93"/>
        <v>29.187190495010373</v>
      </c>
      <c r="Q1480" s="11" t="s">
        <v>8321</v>
      </c>
      <c r="R1480" t="s">
        <v>8341</v>
      </c>
      <c r="S1480" s="15">
        <f t="shared" si="94"/>
        <v>41394.871678240743</v>
      </c>
      <c r="T1480" s="15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9">
        <f t="shared" si="93"/>
        <v>30.95774647887324</v>
      </c>
      <c r="Q1481" s="11" t="s">
        <v>8321</v>
      </c>
      <c r="R1481" t="s">
        <v>8341</v>
      </c>
      <c r="S1481" s="15">
        <f t="shared" si="94"/>
        <v>41754.745243055557</v>
      </c>
      <c r="T1481" s="15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9">
        <f t="shared" si="93"/>
        <v>92.157795275590544</v>
      </c>
      <c r="Q1482" s="11" t="s">
        <v>8321</v>
      </c>
      <c r="R1482" t="s">
        <v>8341</v>
      </c>
      <c r="S1482" s="15">
        <f t="shared" si="94"/>
        <v>41464.934016203704</v>
      </c>
      <c r="T1482" s="15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9">
        <f t="shared" si="93"/>
        <v>17.5</v>
      </c>
      <c r="Q1483" s="11" t="s">
        <v>8321</v>
      </c>
      <c r="R1483" t="s">
        <v>8323</v>
      </c>
      <c r="S1483" s="15">
        <f t="shared" si="94"/>
        <v>41550.922974537039</v>
      </c>
      <c r="T1483" s="15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9">
        <f t="shared" si="93"/>
        <v>5</v>
      </c>
      <c r="Q1484" s="11" t="s">
        <v>8321</v>
      </c>
      <c r="R1484" t="s">
        <v>8323</v>
      </c>
      <c r="S1484" s="15">
        <f t="shared" si="94"/>
        <v>41136.85805555556</v>
      </c>
      <c r="T1484" s="15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9">
        <f t="shared" si="93"/>
        <v>25</v>
      </c>
      <c r="Q1485" s="11" t="s">
        <v>8321</v>
      </c>
      <c r="R1485" t="s">
        <v>8323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9" t="e">
        <f t="shared" si="93"/>
        <v>#DIV/0!</v>
      </c>
      <c r="Q1486" s="11" t="s">
        <v>8321</v>
      </c>
      <c r="R1486" t="s">
        <v>8323</v>
      </c>
      <c r="S1486" s="15">
        <f t="shared" si="94"/>
        <v>41053.200960648144</v>
      </c>
      <c r="T1486" s="15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9">
        <f t="shared" si="93"/>
        <v>50</v>
      </c>
      <c r="Q1487" s="11" t="s">
        <v>8321</v>
      </c>
      <c r="R1487" t="s">
        <v>8323</v>
      </c>
      <c r="S1487" s="15">
        <f t="shared" si="94"/>
        <v>42130.795983796299</v>
      </c>
      <c r="T1487" s="15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9">
        <f t="shared" si="93"/>
        <v>16</v>
      </c>
      <c r="Q1488" s="11" t="s">
        <v>8321</v>
      </c>
      <c r="R1488" t="s">
        <v>8323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9" t="e">
        <f t="shared" si="93"/>
        <v>#DIV/0!</v>
      </c>
      <c r="Q1489" s="11" t="s">
        <v>8321</v>
      </c>
      <c r="R1489" t="s">
        <v>8323</v>
      </c>
      <c r="S1489" s="15">
        <f t="shared" si="94"/>
        <v>42554.917488425926</v>
      </c>
      <c r="T1489" s="15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9">
        <f t="shared" si="93"/>
        <v>60</v>
      </c>
      <c r="Q1490" s="11" t="s">
        <v>8321</v>
      </c>
      <c r="R1490" t="s">
        <v>8323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9" t="e">
        <f t="shared" si="93"/>
        <v>#DIV/0!</v>
      </c>
      <c r="Q1491" s="11" t="s">
        <v>8321</v>
      </c>
      <c r="R1491" t="s">
        <v>8323</v>
      </c>
      <c r="S1491" s="15">
        <f t="shared" si="94"/>
        <v>41198.611712962964</v>
      </c>
      <c r="T1491" s="15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9">
        <f t="shared" si="93"/>
        <v>47.10526315789474</v>
      </c>
      <c r="Q1492" s="11" t="s">
        <v>8321</v>
      </c>
      <c r="R1492" t="s">
        <v>8323</v>
      </c>
      <c r="S1492" s="15">
        <f t="shared" si="94"/>
        <v>41520.561041666668</v>
      </c>
      <c r="T1492" s="15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9">
        <f t="shared" si="93"/>
        <v>100</v>
      </c>
      <c r="Q1493" s="11" t="s">
        <v>8321</v>
      </c>
      <c r="R1493" t="s">
        <v>8323</v>
      </c>
      <c r="S1493" s="15">
        <f t="shared" si="94"/>
        <v>41991.713460648149</v>
      </c>
      <c r="T1493" s="15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9">
        <f t="shared" si="93"/>
        <v>15</v>
      </c>
      <c r="Q1494" s="11" t="s">
        <v>8321</v>
      </c>
      <c r="R1494" t="s">
        <v>8323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9" t="e">
        <f t="shared" si="93"/>
        <v>#DIV/0!</v>
      </c>
      <c r="Q1495" s="11" t="s">
        <v>8321</v>
      </c>
      <c r="R1495" t="s">
        <v>8323</v>
      </c>
      <c r="S1495" s="15">
        <f t="shared" si="94"/>
        <v>41411.866608796299</v>
      </c>
      <c r="T1495" s="15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9">
        <f t="shared" si="93"/>
        <v>40.454545454545453</v>
      </c>
      <c r="Q1496" s="11" t="s">
        <v>8321</v>
      </c>
      <c r="R1496" t="s">
        <v>8323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9" t="e">
        <f t="shared" si="93"/>
        <v>#DIV/0!</v>
      </c>
      <c r="Q1497" s="11" t="s">
        <v>8321</v>
      </c>
      <c r="R1497" t="s">
        <v>8323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9" t="e">
        <f t="shared" si="93"/>
        <v>#DIV/0!</v>
      </c>
      <c r="Q1498" s="11" t="s">
        <v>8321</v>
      </c>
      <c r="R1498" t="s">
        <v>8323</v>
      </c>
      <c r="S1498" s="15">
        <f t="shared" si="94"/>
        <v>41838.475219907406</v>
      </c>
      <c r="T1498" s="15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9">
        <f t="shared" si="93"/>
        <v>1</v>
      </c>
      <c r="Q1499" s="11" t="s">
        <v>8321</v>
      </c>
      <c r="R1499" t="s">
        <v>8323</v>
      </c>
      <c r="S1499" s="15">
        <f t="shared" si="94"/>
        <v>41444.64261574074</v>
      </c>
      <c r="T1499" s="15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9">
        <f t="shared" si="93"/>
        <v>19</v>
      </c>
      <c r="Q1500" s="11" t="s">
        <v>8321</v>
      </c>
      <c r="R1500" t="s">
        <v>8323</v>
      </c>
      <c r="S1500" s="15">
        <f t="shared" si="94"/>
        <v>41840.983541666668</v>
      </c>
      <c r="T1500" s="15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9">
        <f t="shared" si="93"/>
        <v>5</v>
      </c>
      <c r="Q1501" s="11" t="s">
        <v>8321</v>
      </c>
      <c r="R1501" t="s">
        <v>8323</v>
      </c>
      <c r="S1501" s="15">
        <f t="shared" si="94"/>
        <v>42527.007326388892</v>
      </c>
      <c r="T1501" s="15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9">
        <f t="shared" si="93"/>
        <v>46.733333333333334</v>
      </c>
      <c r="Q1502" s="11" t="s">
        <v>8321</v>
      </c>
      <c r="R1502" t="s">
        <v>8323</v>
      </c>
      <c r="S1502" s="15">
        <f t="shared" si="94"/>
        <v>41365.904594907406</v>
      </c>
      <c r="T1502" s="15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9">
        <f t="shared" si="93"/>
        <v>97.731073446327684</v>
      </c>
      <c r="Q1503" s="11" t="s">
        <v>8337</v>
      </c>
      <c r="R1503" t="s">
        <v>8338</v>
      </c>
      <c r="S1503" s="15">
        <f t="shared" si="94"/>
        <v>42163.583599537036</v>
      </c>
      <c r="T1503" s="15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9">
        <f t="shared" si="93"/>
        <v>67.835866261398181</v>
      </c>
      <c r="Q1504" s="11" t="s">
        <v>8337</v>
      </c>
      <c r="R1504" t="s">
        <v>8338</v>
      </c>
      <c r="S1504" s="15">
        <f t="shared" si="94"/>
        <v>42426.542592592596</v>
      </c>
      <c r="T1504" s="15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9">
        <f t="shared" si="93"/>
        <v>56.98492957746479</v>
      </c>
      <c r="Q1505" s="11" t="s">
        <v>8337</v>
      </c>
      <c r="R1505" t="s">
        <v>8338</v>
      </c>
      <c r="S1505" s="15">
        <f t="shared" si="94"/>
        <v>42606.347233796296</v>
      </c>
      <c r="T1505" s="15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9">
        <f t="shared" si="93"/>
        <v>67.159851301115239</v>
      </c>
      <c r="Q1506" s="11" t="s">
        <v>8337</v>
      </c>
      <c r="R1506" t="s">
        <v>8338</v>
      </c>
      <c r="S1506" s="15">
        <f t="shared" si="94"/>
        <v>41772.657685185186</v>
      </c>
      <c r="T1506" s="15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9">
        <f t="shared" si="93"/>
        <v>48.037681159420288</v>
      </c>
      <c r="Q1507" s="11" t="s">
        <v>8337</v>
      </c>
      <c r="R1507" t="s">
        <v>8338</v>
      </c>
      <c r="S1507" s="15">
        <f t="shared" si="94"/>
        <v>42414.44332175926</v>
      </c>
      <c r="T1507" s="15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9">
        <f t="shared" si="93"/>
        <v>38.860465116279073</v>
      </c>
      <c r="Q1508" s="11" t="s">
        <v>8337</v>
      </c>
      <c r="R1508" t="s">
        <v>8338</v>
      </c>
      <c r="S1508" s="15">
        <f t="shared" si="94"/>
        <v>41814.785925925928</v>
      </c>
      <c r="T1508" s="15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9">
        <f t="shared" si="93"/>
        <v>78.181818181818187</v>
      </c>
      <c r="Q1509" s="11" t="s">
        <v>8337</v>
      </c>
      <c r="R1509" t="s">
        <v>8338</v>
      </c>
      <c r="S1509" s="15">
        <f t="shared" si="94"/>
        <v>40254.450335648151</v>
      </c>
      <c r="T1509" s="15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9">
        <f t="shared" si="93"/>
        <v>97.113744075829388</v>
      </c>
      <c r="Q1510" s="11" t="s">
        <v>8337</v>
      </c>
      <c r="R1510" t="s">
        <v>8338</v>
      </c>
      <c r="S1510" s="15">
        <f t="shared" si="94"/>
        <v>41786.614363425928</v>
      </c>
      <c r="T1510" s="15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9">
        <f t="shared" si="93"/>
        <v>110.39397959183674</v>
      </c>
      <c r="Q1511" s="11" t="s">
        <v>8337</v>
      </c>
      <c r="R1511" t="s">
        <v>8338</v>
      </c>
      <c r="S1511" s="15">
        <f t="shared" si="94"/>
        <v>42751.533391203702</v>
      </c>
      <c r="T1511" s="15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9">
        <f t="shared" si="93"/>
        <v>39.91506172839506</v>
      </c>
      <c r="Q1512" s="11" t="s">
        <v>8337</v>
      </c>
      <c r="R1512" t="s">
        <v>8338</v>
      </c>
      <c r="S1512" s="15">
        <f t="shared" si="94"/>
        <v>41809.385162037033</v>
      </c>
      <c r="T1512" s="15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9">
        <f t="shared" si="93"/>
        <v>75.975728155339809</v>
      </c>
      <c r="Q1513" s="11" t="s">
        <v>8337</v>
      </c>
      <c r="R1513" t="s">
        <v>8338</v>
      </c>
      <c r="S1513" s="15">
        <f t="shared" si="94"/>
        <v>42296.583379629628</v>
      </c>
      <c r="T1513" s="15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9">
        <f t="shared" si="93"/>
        <v>58.379104477611939</v>
      </c>
      <c r="Q1514" s="11" t="s">
        <v>8337</v>
      </c>
      <c r="R1514" t="s">
        <v>8338</v>
      </c>
      <c r="S1514" s="15">
        <f t="shared" si="94"/>
        <v>42741.684479166666</v>
      </c>
      <c r="T1514" s="15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9">
        <f t="shared" si="93"/>
        <v>55.82093023255814</v>
      </c>
      <c r="Q1515" s="11" t="s">
        <v>8337</v>
      </c>
      <c r="R1515" t="s">
        <v>8338</v>
      </c>
      <c r="S1515" s="15">
        <f t="shared" si="94"/>
        <v>41806.637337962966</v>
      </c>
      <c r="T1515" s="15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9">
        <f t="shared" si="93"/>
        <v>151.24431818181819</v>
      </c>
      <c r="Q1516" s="11" t="s">
        <v>8337</v>
      </c>
      <c r="R1516" t="s">
        <v>8338</v>
      </c>
      <c r="S1516" s="15">
        <f t="shared" si="94"/>
        <v>42234.597685185188</v>
      </c>
      <c r="T1516" s="15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9">
        <f t="shared" si="93"/>
        <v>849.67027027027029</v>
      </c>
      <c r="Q1517" s="11" t="s">
        <v>8337</v>
      </c>
      <c r="R1517" t="s">
        <v>8338</v>
      </c>
      <c r="S1517" s="15">
        <f t="shared" si="94"/>
        <v>42415.253437499996</v>
      </c>
      <c r="T1517" s="15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9">
        <f t="shared" si="93"/>
        <v>159.24137931034483</v>
      </c>
      <c r="Q1518" s="11" t="s">
        <v>8337</v>
      </c>
      <c r="R1518" t="s">
        <v>8338</v>
      </c>
      <c r="S1518" s="15">
        <f t="shared" si="94"/>
        <v>42619.466342592597</v>
      </c>
      <c r="T1518" s="15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9">
        <f t="shared" si="93"/>
        <v>39.507317073170732</v>
      </c>
      <c r="Q1519" s="11" t="s">
        <v>8337</v>
      </c>
      <c r="R1519" t="s">
        <v>8338</v>
      </c>
      <c r="S1519" s="15">
        <f t="shared" si="94"/>
        <v>41948.56658564815</v>
      </c>
      <c r="T1519" s="15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9">
        <f t="shared" si="93"/>
        <v>130.52966101694915</v>
      </c>
      <c r="Q1520" s="11" t="s">
        <v>8337</v>
      </c>
      <c r="R1520" t="s">
        <v>8338</v>
      </c>
      <c r="S1520" s="15">
        <f t="shared" si="94"/>
        <v>41760.8200462963</v>
      </c>
      <c r="T1520" s="15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9">
        <f t="shared" si="93"/>
        <v>64.156896551724131</v>
      </c>
      <c r="Q1521" s="11" t="s">
        <v>8337</v>
      </c>
      <c r="R1521" t="s">
        <v>8338</v>
      </c>
      <c r="S1521" s="15">
        <f t="shared" si="94"/>
        <v>41782.741701388892</v>
      </c>
      <c r="T1521" s="15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9">
        <f t="shared" si="93"/>
        <v>111.52694610778443</v>
      </c>
      <c r="Q1522" s="11" t="s">
        <v>8337</v>
      </c>
      <c r="R1522" t="s">
        <v>8338</v>
      </c>
      <c r="S1522" s="15">
        <f t="shared" si="94"/>
        <v>41955.857789351852</v>
      </c>
      <c r="T1522" s="15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9">
        <f t="shared" si="93"/>
        <v>170.44680851063831</v>
      </c>
      <c r="Q1523" s="11" t="s">
        <v>8337</v>
      </c>
      <c r="R1523" t="s">
        <v>8338</v>
      </c>
      <c r="S1523" s="15">
        <f t="shared" si="94"/>
        <v>42493.167719907404</v>
      </c>
      <c r="T1523" s="15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9">
        <f t="shared" si="93"/>
        <v>133.7391592920354</v>
      </c>
      <c r="Q1524" s="11" t="s">
        <v>8337</v>
      </c>
      <c r="R1524" t="s">
        <v>8338</v>
      </c>
      <c r="S1524" s="15">
        <f t="shared" si="94"/>
        <v>41899.830312500002</v>
      </c>
      <c r="T1524" s="15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9">
        <f t="shared" si="93"/>
        <v>95.834024896265561</v>
      </c>
      <c r="Q1525" s="11" t="s">
        <v>8337</v>
      </c>
      <c r="R1525" t="s">
        <v>8338</v>
      </c>
      <c r="S1525" s="15">
        <f t="shared" si="94"/>
        <v>41964.751342592594</v>
      </c>
      <c r="T1525" s="15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9">
        <f t="shared" si="93"/>
        <v>221.78571428571428</v>
      </c>
      <c r="Q1526" s="11" t="s">
        <v>8337</v>
      </c>
      <c r="R1526" t="s">
        <v>8338</v>
      </c>
      <c r="S1526" s="15">
        <f t="shared" si="94"/>
        <v>42756.501041666663</v>
      </c>
      <c r="T1526" s="15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9">
        <f t="shared" si="93"/>
        <v>32.315357142857138</v>
      </c>
      <c r="Q1527" s="11" t="s">
        <v>8337</v>
      </c>
      <c r="R1527" t="s">
        <v>8338</v>
      </c>
      <c r="S1527" s="15">
        <f t="shared" si="94"/>
        <v>42570.702986111108</v>
      </c>
      <c r="T1527" s="15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9">
        <f t="shared" si="93"/>
        <v>98.839285714285708</v>
      </c>
      <c r="Q1528" s="11" t="s">
        <v>8337</v>
      </c>
      <c r="R1528" t="s">
        <v>8338</v>
      </c>
      <c r="S1528" s="15">
        <f t="shared" si="94"/>
        <v>42339.276006944448</v>
      </c>
      <c r="T1528" s="15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9">
        <f t="shared" si="93"/>
        <v>55.222142857142863</v>
      </c>
      <c r="Q1529" s="11" t="s">
        <v>8337</v>
      </c>
      <c r="R1529" t="s">
        <v>8338</v>
      </c>
      <c r="S1529" s="15">
        <f t="shared" si="94"/>
        <v>42780.600532407407</v>
      </c>
      <c r="T1529" s="15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9">
        <f t="shared" si="93"/>
        <v>52.793750000000003</v>
      </c>
      <c r="Q1530" s="11" t="s">
        <v>8337</v>
      </c>
      <c r="R1530" t="s">
        <v>8338</v>
      </c>
      <c r="S1530" s="15">
        <f t="shared" si="94"/>
        <v>42736.732893518521</v>
      </c>
      <c r="T1530" s="15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9">
        <f t="shared" si="93"/>
        <v>135.66666666666666</v>
      </c>
      <c r="Q1531" s="11" t="s">
        <v>8337</v>
      </c>
      <c r="R1531" t="s">
        <v>8338</v>
      </c>
      <c r="S1531" s="15">
        <f t="shared" si="94"/>
        <v>42052.628703703704</v>
      </c>
      <c r="T1531" s="15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9">
        <f t="shared" si="93"/>
        <v>53.991990846681922</v>
      </c>
      <c r="Q1532" s="11" t="s">
        <v>8337</v>
      </c>
      <c r="R1532" t="s">
        <v>8338</v>
      </c>
      <c r="S1532" s="15">
        <f t="shared" si="94"/>
        <v>42275.767303240747</v>
      </c>
      <c r="T1532" s="15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9">
        <f t="shared" si="93"/>
        <v>56.643835616438359</v>
      </c>
      <c r="Q1533" s="11" t="s">
        <v>8337</v>
      </c>
      <c r="R1533" t="s">
        <v>8338</v>
      </c>
      <c r="S1533" s="15">
        <f t="shared" si="94"/>
        <v>41941.802384259259</v>
      </c>
      <c r="T1533" s="15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9">
        <f t="shared" si="93"/>
        <v>82.316326530612244</v>
      </c>
      <c r="Q1534" s="11" t="s">
        <v>8337</v>
      </c>
      <c r="R1534" t="s">
        <v>8338</v>
      </c>
      <c r="S1534" s="15">
        <f t="shared" si="94"/>
        <v>42391.475289351853</v>
      </c>
      <c r="T1534" s="15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9">
        <f t="shared" si="93"/>
        <v>88.26081081081081</v>
      </c>
      <c r="Q1535" s="11" t="s">
        <v>8337</v>
      </c>
      <c r="R1535" t="s">
        <v>8338</v>
      </c>
      <c r="S1535" s="15">
        <f t="shared" si="94"/>
        <v>42443.00204861111</v>
      </c>
      <c r="T1535" s="15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9">
        <f t="shared" si="93"/>
        <v>84.905149051490511</v>
      </c>
      <c r="Q1536" s="11" t="s">
        <v>8337</v>
      </c>
      <c r="R1536" t="s">
        <v>8338</v>
      </c>
      <c r="S1536" s="15">
        <f t="shared" si="94"/>
        <v>42221.67432870371</v>
      </c>
      <c r="T1536" s="15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9">
        <f t="shared" si="93"/>
        <v>48.154545454545456</v>
      </c>
      <c r="Q1537" s="11" t="s">
        <v>8337</v>
      </c>
      <c r="R1537" t="s">
        <v>8338</v>
      </c>
      <c r="S1537" s="15">
        <f t="shared" si="94"/>
        <v>42484.829062500001</v>
      </c>
      <c r="T1537" s="15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96">(E1538/D1538)*100</f>
        <v>250.30841666666666</v>
      </c>
      <c r="P1538" s="9">
        <f t="shared" ref="P1538:P1601" si="97">E1538/L1538</f>
        <v>66.015406593406595</v>
      </c>
      <c r="Q1538" s="11" t="s">
        <v>8337</v>
      </c>
      <c r="R1538" t="s">
        <v>8338</v>
      </c>
      <c r="S1538" s="15">
        <f t="shared" ref="S1538:S1601" si="98">(((J1538/60)/60)/24)+DATE(1970,1,1)</f>
        <v>42213.802199074074</v>
      </c>
      <c r="T1538" s="15">
        <f t="shared" ref="T1538:T1601" si="99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96"/>
        <v>179.9</v>
      </c>
      <c r="P1539" s="9">
        <f t="shared" si="97"/>
        <v>96.375</v>
      </c>
      <c r="Q1539" s="11" t="s">
        <v>8337</v>
      </c>
      <c r="R1539" t="s">
        <v>8338</v>
      </c>
      <c r="S1539" s="15">
        <f t="shared" si="98"/>
        <v>42552.315127314811</v>
      </c>
      <c r="T1539" s="15">
        <f t="shared" si="9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9">
        <f t="shared" si="97"/>
        <v>156.17391304347825</v>
      </c>
      <c r="Q1540" s="11" t="s">
        <v>8337</v>
      </c>
      <c r="R1540" t="s">
        <v>8338</v>
      </c>
      <c r="S1540" s="15">
        <f t="shared" si="98"/>
        <v>41981.782060185185</v>
      </c>
      <c r="T1540" s="15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9">
        <f t="shared" si="97"/>
        <v>95.764859154929582</v>
      </c>
      <c r="Q1541" s="11" t="s">
        <v>8337</v>
      </c>
      <c r="R1541" t="s">
        <v>8338</v>
      </c>
      <c r="S1541" s="15">
        <f t="shared" si="98"/>
        <v>42705.919201388882</v>
      </c>
      <c r="T1541" s="15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9">
        <f t="shared" si="97"/>
        <v>180.40816326530611</v>
      </c>
      <c r="Q1542" s="11" t="s">
        <v>8337</v>
      </c>
      <c r="R1542" t="s">
        <v>8338</v>
      </c>
      <c r="S1542" s="15">
        <f t="shared" si="98"/>
        <v>41939.00712962963</v>
      </c>
      <c r="T1542" s="15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9">
        <f t="shared" si="97"/>
        <v>3</v>
      </c>
      <c r="Q1543" s="11" t="s">
        <v>8337</v>
      </c>
      <c r="R1543" t="s">
        <v>8342</v>
      </c>
      <c r="S1543" s="15">
        <f t="shared" si="98"/>
        <v>41974.712245370371</v>
      </c>
      <c r="T1543" s="15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9">
        <f t="shared" si="97"/>
        <v>20</v>
      </c>
      <c r="Q1544" s="11" t="s">
        <v>8337</v>
      </c>
      <c r="R1544" t="s">
        <v>8342</v>
      </c>
      <c r="S1544" s="15">
        <f t="shared" si="98"/>
        <v>42170.996527777781</v>
      </c>
      <c r="T1544" s="15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9">
        <f t="shared" si="97"/>
        <v>10</v>
      </c>
      <c r="Q1545" s="11" t="s">
        <v>8337</v>
      </c>
      <c r="R1545" t="s">
        <v>8342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9" t="e">
        <f t="shared" si="97"/>
        <v>#DIV/0!</v>
      </c>
      <c r="Q1546" s="11" t="s">
        <v>8337</v>
      </c>
      <c r="R1546" t="s">
        <v>8342</v>
      </c>
      <c r="S1546" s="15">
        <f t="shared" si="98"/>
        <v>42053.051203703704</v>
      </c>
      <c r="T1546" s="15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9">
        <f t="shared" si="97"/>
        <v>1</v>
      </c>
      <c r="Q1547" s="11" t="s">
        <v>8337</v>
      </c>
      <c r="R1547" t="s">
        <v>8342</v>
      </c>
      <c r="S1547" s="15">
        <f t="shared" si="98"/>
        <v>42031.884652777779</v>
      </c>
      <c r="T1547" s="15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9">
        <f t="shared" si="97"/>
        <v>26.272727272727273</v>
      </c>
      <c r="Q1548" s="11" t="s">
        <v>8337</v>
      </c>
      <c r="R1548" t="s">
        <v>8342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9" t="e">
        <f t="shared" si="97"/>
        <v>#DIV/0!</v>
      </c>
      <c r="Q1549" s="11" t="s">
        <v>8337</v>
      </c>
      <c r="R1549" t="s">
        <v>8342</v>
      </c>
      <c r="S1549" s="15">
        <f t="shared" si="98"/>
        <v>42782.426875000005</v>
      </c>
      <c r="T1549" s="15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9">
        <f t="shared" si="97"/>
        <v>60</v>
      </c>
      <c r="Q1550" s="11" t="s">
        <v>8337</v>
      </c>
      <c r="R1550" t="s">
        <v>8342</v>
      </c>
      <c r="S1550" s="15">
        <f t="shared" si="98"/>
        <v>42286.88217592593</v>
      </c>
      <c r="T1550" s="15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9">
        <f t="shared" si="97"/>
        <v>28.333333333333332</v>
      </c>
      <c r="Q1551" s="11" t="s">
        <v>8337</v>
      </c>
      <c r="R1551" t="s">
        <v>8342</v>
      </c>
      <c r="S1551" s="15">
        <f t="shared" si="98"/>
        <v>42281.136099537034</v>
      </c>
      <c r="T1551" s="15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9">
        <f t="shared" si="97"/>
        <v>14.428571428571429</v>
      </c>
      <c r="Q1552" s="11" t="s">
        <v>8337</v>
      </c>
      <c r="R1552" t="s">
        <v>8342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9" t="e">
        <f t="shared" si="97"/>
        <v>#DIV/0!</v>
      </c>
      <c r="Q1553" s="11" t="s">
        <v>8337</v>
      </c>
      <c r="R1553" t="s">
        <v>8342</v>
      </c>
      <c r="S1553" s="15">
        <f t="shared" si="98"/>
        <v>42121.824525462958</v>
      </c>
      <c r="T1553" s="15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9">
        <f t="shared" si="97"/>
        <v>132.1875</v>
      </c>
      <c r="Q1554" s="11" t="s">
        <v>8337</v>
      </c>
      <c r="R1554" t="s">
        <v>8342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9" t="e">
        <f t="shared" si="97"/>
        <v>#DIV/0!</v>
      </c>
      <c r="Q1555" s="11" t="s">
        <v>8337</v>
      </c>
      <c r="R1555" t="s">
        <v>8342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9" t="e">
        <f t="shared" si="97"/>
        <v>#DIV/0!</v>
      </c>
      <c r="Q1556" s="11" t="s">
        <v>8337</v>
      </c>
      <c r="R1556" t="s">
        <v>8342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9" t="e">
        <f t="shared" si="97"/>
        <v>#DIV/0!</v>
      </c>
      <c r="Q1557" s="11" t="s">
        <v>8337</v>
      </c>
      <c r="R1557" t="s">
        <v>8342</v>
      </c>
      <c r="S1557" s="15">
        <f t="shared" si="98"/>
        <v>42241.613796296297</v>
      </c>
      <c r="T1557" s="15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9">
        <f t="shared" si="97"/>
        <v>56.416666666666664</v>
      </c>
      <c r="Q1558" s="11" t="s">
        <v>8337</v>
      </c>
      <c r="R1558" t="s">
        <v>8342</v>
      </c>
      <c r="S1558" s="15">
        <f t="shared" si="98"/>
        <v>42525.153055555551</v>
      </c>
      <c r="T1558" s="15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9">
        <f t="shared" si="97"/>
        <v>100</v>
      </c>
      <c r="Q1559" s="11" t="s">
        <v>8337</v>
      </c>
      <c r="R1559" t="s">
        <v>8342</v>
      </c>
      <c r="S1559" s="15">
        <f t="shared" si="98"/>
        <v>41871.65315972222</v>
      </c>
      <c r="T1559" s="15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9">
        <f t="shared" si="97"/>
        <v>11.666666666666666</v>
      </c>
      <c r="Q1560" s="11" t="s">
        <v>8337</v>
      </c>
      <c r="R1560" t="s">
        <v>8342</v>
      </c>
      <c r="S1560" s="15">
        <f t="shared" si="98"/>
        <v>42185.397673611107</v>
      </c>
      <c r="T1560" s="15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9">
        <f t="shared" si="97"/>
        <v>50</v>
      </c>
      <c r="Q1561" s="11" t="s">
        <v>8337</v>
      </c>
      <c r="R1561" t="s">
        <v>8342</v>
      </c>
      <c r="S1561" s="15">
        <f t="shared" si="98"/>
        <v>42108.05322916666</v>
      </c>
      <c r="T1561" s="15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9">
        <f t="shared" si="97"/>
        <v>23.5</v>
      </c>
      <c r="Q1562" s="11" t="s">
        <v>8337</v>
      </c>
      <c r="R1562" t="s">
        <v>8342</v>
      </c>
      <c r="S1562" s="15">
        <f t="shared" si="98"/>
        <v>41936.020752314813</v>
      </c>
      <c r="T1562" s="15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9">
        <f t="shared" si="97"/>
        <v>67</v>
      </c>
      <c r="Q1563" s="11" t="s">
        <v>8321</v>
      </c>
      <c r="R1563" t="s">
        <v>8343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9" t="e">
        <f t="shared" si="97"/>
        <v>#DIV/0!</v>
      </c>
      <c r="Q1564" s="11" t="s">
        <v>8321</v>
      </c>
      <c r="R1564" t="s">
        <v>8343</v>
      </c>
      <c r="S1564" s="15">
        <f t="shared" si="98"/>
        <v>40079.566157407404</v>
      </c>
      <c r="T1564" s="15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9">
        <f t="shared" si="97"/>
        <v>42.5</v>
      </c>
      <c r="Q1565" s="11" t="s">
        <v>8321</v>
      </c>
      <c r="R1565" t="s">
        <v>8343</v>
      </c>
      <c r="S1565" s="15">
        <f t="shared" si="98"/>
        <v>41652.742488425924</v>
      </c>
      <c r="T1565" s="15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9">
        <f t="shared" si="97"/>
        <v>10</v>
      </c>
      <c r="Q1566" s="11" t="s">
        <v>8321</v>
      </c>
      <c r="R1566" t="s">
        <v>8343</v>
      </c>
      <c r="S1566" s="15">
        <f t="shared" si="98"/>
        <v>42121.367002314815</v>
      </c>
      <c r="T1566" s="15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9">
        <f t="shared" si="97"/>
        <v>100</v>
      </c>
      <c r="Q1567" s="11" t="s">
        <v>8321</v>
      </c>
      <c r="R1567" t="s">
        <v>8343</v>
      </c>
      <c r="S1567" s="15">
        <f t="shared" si="98"/>
        <v>40672.729872685188</v>
      </c>
      <c r="T1567" s="15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9">
        <f t="shared" si="97"/>
        <v>108.05084745762711</v>
      </c>
      <c r="Q1568" s="11" t="s">
        <v>8321</v>
      </c>
      <c r="R1568" t="s">
        <v>8343</v>
      </c>
      <c r="S1568" s="15">
        <f t="shared" si="98"/>
        <v>42549.916712962964</v>
      </c>
      <c r="T1568" s="15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9">
        <f t="shared" si="97"/>
        <v>26.923076923076923</v>
      </c>
      <c r="Q1569" s="11" t="s">
        <v>8321</v>
      </c>
      <c r="R1569" t="s">
        <v>8343</v>
      </c>
      <c r="S1569" s="15">
        <f t="shared" si="98"/>
        <v>41671.936863425923</v>
      </c>
      <c r="T1569" s="15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9">
        <f t="shared" si="97"/>
        <v>155</v>
      </c>
      <c r="Q1570" s="11" t="s">
        <v>8321</v>
      </c>
      <c r="R1570" t="s">
        <v>8343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9" t="e">
        <f t="shared" si="97"/>
        <v>#DIV/0!</v>
      </c>
      <c r="Q1571" s="11" t="s">
        <v>8321</v>
      </c>
      <c r="R1571" t="s">
        <v>8343</v>
      </c>
      <c r="S1571" s="15">
        <f t="shared" si="98"/>
        <v>41389.679560185185</v>
      </c>
      <c r="T1571" s="15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9">
        <f t="shared" si="97"/>
        <v>47.769230769230766</v>
      </c>
      <c r="Q1572" s="11" t="s">
        <v>8321</v>
      </c>
      <c r="R1572" t="s">
        <v>8343</v>
      </c>
      <c r="S1572" s="15">
        <f t="shared" si="98"/>
        <v>42438.813449074078</v>
      </c>
      <c r="T1572" s="15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9">
        <f t="shared" si="97"/>
        <v>20</v>
      </c>
      <c r="Q1573" s="11" t="s">
        <v>8321</v>
      </c>
      <c r="R1573" t="s">
        <v>8343</v>
      </c>
      <c r="S1573" s="15">
        <f t="shared" si="98"/>
        <v>42144.769479166673</v>
      </c>
      <c r="T1573" s="15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9">
        <f t="shared" si="97"/>
        <v>41.666666666666664</v>
      </c>
      <c r="Q1574" s="11" t="s">
        <v>8321</v>
      </c>
      <c r="R1574" t="s">
        <v>8343</v>
      </c>
      <c r="S1574" s="15">
        <f t="shared" si="98"/>
        <v>42404.033090277779</v>
      </c>
      <c r="T1574" s="15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9">
        <f t="shared" si="97"/>
        <v>74.333333333333329</v>
      </c>
      <c r="Q1575" s="11" t="s">
        <v>8321</v>
      </c>
      <c r="R1575" t="s">
        <v>8343</v>
      </c>
      <c r="S1575" s="15">
        <f t="shared" si="98"/>
        <v>42786.000023148154</v>
      </c>
      <c r="T1575" s="15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9">
        <f t="shared" si="97"/>
        <v>84.333333333333329</v>
      </c>
      <c r="Q1576" s="11" t="s">
        <v>8321</v>
      </c>
      <c r="R1576" t="s">
        <v>8343</v>
      </c>
      <c r="S1576" s="15">
        <f t="shared" si="98"/>
        <v>42017.927418981482</v>
      </c>
      <c r="T1576" s="15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9">
        <f t="shared" si="97"/>
        <v>65.457142857142856</v>
      </c>
      <c r="Q1577" s="11" t="s">
        <v>8321</v>
      </c>
      <c r="R1577" t="s">
        <v>8343</v>
      </c>
      <c r="S1577" s="15">
        <f t="shared" si="98"/>
        <v>41799.524259259262</v>
      </c>
      <c r="T1577" s="15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9">
        <f t="shared" si="97"/>
        <v>65</v>
      </c>
      <c r="Q1578" s="11" t="s">
        <v>8321</v>
      </c>
      <c r="R1578" t="s">
        <v>8343</v>
      </c>
      <c r="S1578" s="15">
        <f t="shared" si="98"/>
        <v>42140.879259259258</v>
      </c>
      <c r="T1578" s="15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9">
        <f t="shared" si="97"/>
        <v>27.5</v>
      </c>
      <c r="Q1579" s="11" t="s">
        <v>8321</v>
      </c>
      <c r="R1579" t="s">
        <v>8343</v>
      </c>
      <c r="S1579" s="15">
        <f t="shared" si="98"/>
        <v>41054.847777777781</v>
      </c>
      <c r="T1579" s="15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9">
        <f t="shared" si="97"/>
        <v>51.25</v>
      </c>
      <c r="Q1580" s="11" t="s">
        <v>8321</v>
      </c>
      <c r="R1580" t="s">
        <v>8343</v>
      </c>
      <c r="S1580" s="15">
        <f t="shared" si="98"/>
        <v>40399.065868055557</v>
      </c>
      <c r="T1580" s="15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9">
        <f t="shared" si="97"/>
        <v>14</v>
      </c>
      <c r="Q1581" s="11" t="s">
        <v>8321</v>
      </c>
      <c r="R1581" t="s">
        <v>8343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9" t="e">
        <f t="shared" si="97"/>
        <v>#DIV/0!</v>
      </c>
      <c r="Q1582" s="11" t="s">
        <v>8321</v>
      </c>
      <c r="R1582" t="s">
        <v>8343</v>
      </c>
      <c r="S1582" s="15">
        <f t="shared" si="98"/>
        <v>40990.050069444449</v>
      </c>
      <c r="T1582" s="15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9">
        <f t="shared" si="97"/>
        <v>5</v>
      </c>
      <c r="Q1583" s="11" t="s">
        <v>8337</v>
      </c>
      <c r="R1583" t="s">
        <v>8344</v>
      </c>
      <c r="S1583" s="15">
        <f t="shared" si="98"/>
        <v>42325.448958333334</v>
      </c>
      <c r="T1583" s="15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9">
        <f t="shared" si="97"/>
        <v>31</v>
      </c>
      <c r="Q1584" s="11" t="s">
        <v>8337</v>
      </c>
      <c r="R1584" t="s">
        <v>8344</v>
      </c>
      <c r="S1584" s="15">
        <f t="shared" si="98"/>
        <v>42246.789965277778</v>
      </c>
      <c r="T1584" s="15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9">
        <f t="shared" si="97"/>
        <v>15</v>
      </c>
      <c r="Q1585" s="11" t="s">
        <v>8337</v>
      </c>
      <c r="R1585" t="s">
        <v>8344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9" t="e">
        <f t="shared" si="97"/>
        <v>#DIV/0!</v>
      </c>
      <c r="Q1586" s="11" t="s">
        <v>8337</v>
      </c>
      <c r="R1586" t="s">
        <v>8344</v>
      </c>
      <c r="S1586" s="15">
        <f t="shared" si="98"/>
        <v>41779.649317129632</v>
      </c>
      <c r="T1586" s="15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9">
        <f t="shared" si="97"/>
        <v>131.66666666666666</v>
      </c>
      <c r="Q1587" s="11" t="s">
        <v>8337</v>
      </c>
      <c r="R1587" t="s">
        <v>8344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9" t="e">
        <f t="shared" si="97"/>
        <v>#DIV/0!</v>
      </c>
      <c r="Q1588" s="11" t="s">
        <v>8337</v>
      </c>
      <c r="R1588" t="s">
        <v>8344</v>
      </c>
      <c r="S1588" s="15">
        <f t="shared" si="98"/>
        <v>42069.104421296302</v>
      </c>
      <c r="T1588" s="15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9">
        <f t="shared" si="97"/>
        <v>1</v>
      </c>
      <c r="Q1589" s="11" t="s">
        <v>8337</v>
      </c>
      <c r="R1589" t="s">
        <v>8344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9" t="e">
        <f t="shared" si="97"/>
        <v>#DIV/0!</v>
      </c>
      <c r="Q1590" s="11" t="s">
        <v>8337</v>
      </c>
      <c r="R1590" t="s">
        <v>8344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9" t="e">
        <f t="shared" si="97"/>
        <v>#DIV/0!</v>
      </c>
      <c r="Q1591" s="11" t="s">
        <v>8337</v>
      </c>
      <c r="R1591" t="s">
        <v>8344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9">
        <f t="shared" si="97"/>
        <v>510</v>
      </c>
      <c r="Q1592" s="11" t="s">
        <v>8337</v>
      </c>
      <c r="R1592" t="s">
        <v>8344</v>
      </c>
      <c r="S1592" s="15">
        <f t="shared" si="98"/>
        <v>42240.857222222221</v>
      </c>
      <c r="T1592" s="15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9">
        <f t="shared" si="97"/>
        <v>44.478260869565219</v>
      </c>
      <c r="Q1593" s="11" t="s">
        <v>8337</v>
      </c>
      <c r="R1593" t="s">
        <v>8344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9" t="e">
        <f t="shared" si="97"/>
        <v>#DIV/0!</v>
      </c>
      <c r="Q1594" s="11" t="s">
        <v>8337</v>
      </c>
      <c r="R1594" t="s">
        <v>8344</v>
      </c>
      <c r="S1594" s="15">
        <f t="shared" si="98"/>
        <v>42046.072743055556</v>
      </c>
      <c r="T1594" s="15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9">
        <f t="shared" si="97"/>
        <v>1</v>
      </c>
      <c r="Q1595" s="11" t="s">
        <v>8337</v>
      </c>
      <c r="R1595" t="s">
        <v>8344</v>
      </c>
      <c r="S1595" s="15">
        <f t="shared" si="98"/>
        <v>42033.845543981486</v>
      </c>
      <c r="T1595" s="15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9">
        <f t="shared" si="97"/>
        <v>20.5</v>
      </c>
      <c r="Q1596" s="11" t="s">
        <v>8337</v>
      </c>
      <c r="R1596" t="s">
        <v>8344</v>
      </c>
      <c r="S1596" s="15">
        <f t="shared" si="98"/>
        <v>42445.712754629625</v>
      </c>
      <c r="T1596" s="15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9">
        <f t="shared" si="97"/>
        <v>40</v>
      </c>
      <c r="Q1597" s="11" t="s">
        <v>8337</v>
      </c>
      <c r="R1597" t="s">
        <v>8344</v>
      </c>
      <c r="S1597" s="15">
        <f t="shared" si="98"/>
        <v>41780.050092592595</v>
      </c>
      <c r="T1597" s="15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9">
        <f t="shared" si="97"/>
        <v>25</v>
      </c>
      <c r="Q1598" s="11" t="s">
        <v>8337</v>
      </c>
      <c r="R1598" t="s">
        <v>8344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9" t="e">
        <f t="shared" si="97"/>
        <v>#DIV/0!</v>
      </c>
      <c r="Q1599" s="11" t="s">
        <v>8337</v>
      </c>
      <c r="R1599" t="s">
        <v>8344</v>
      </c>
      <c r="S1599" s="15">
        <f t="shared" si="98"/>
        <v>42603.354131944448</v>
      </c>
      <c r="T1599" s="15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9">
        <f t="shared" si="97"/>
        <v>1</v>
      </c>
      <c r="Q1600" s="11" t="s">
        <v>8337</v>
      </c>
      <c r="R1600" t="s">
        <v>8344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9" t="e">
        <f t="shared" si="97"/>
        <v>#DIV/0!</v>
      </c>
      <c r="Q1601" s="11" t="s">
        <v>8337</v>
      </c>
      <c r="R1601" t="s">
        <v>8344</v>
      </c>
      <c r="S1601" s="15">
        <f t="shared" si="98"/>
        <v>42438.53907407407</v>
      </c>
      <c r="T1601" s="15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00">(E1602/D1602)*100</f>
        <v>7.3400000000000007</v>
      </c>
      <c r="P1602" s="9">
        <f t="shared" ref="P1602:P1665" si="101">E1602/L1602</f>
        <v>40.777777777777779</v>
      </c>
      <c r="Q1602" s="11" t="s">
        <v>8337</v>
      </c>
      <c r="R1602" t="s">
        <v>8344</v>
      </c>
      <c r="S1602" s="15">
        <f t="shared" ref="S1602:S1665" si="102">(((J1602/60)/60)/24)+DATE(1970,1,1)</f>
        <v>41791.057314814818</v>
      </c>
      <c r="T1602" s="15">
        <f t="shared" ref="T1602:T1665" si="103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00"/>
        <v>108.2492</v>
      </c>
      <c r="P1603" s="9">
        <f t="shared" si="101"/>
        <v>48.325535714285714</v>
      </c>
      <c r="Q1603" s="11" t="s">
        <v>8324</v>
      </c>
      <c r="R1603" t="s">
        <v>8325</v>
      </c>
      <c r="S1603" s="15">
        <f t="shared" si="102"/>
        <v>40638.092974537038</v>
      </c>
      <c r="T1603" s="15">
        <f t="shared" si="103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9">
        <f t="shared" si="101"/>
        <v>46.953125</v>
      </c>
      <c r="Q1604" s="11" t="s">
        <v>8324</v>
      </c>
      <c r="R1604" t="s">
        <v>8325</v>
      </c>
      <c r="S1604" s="15">
        <f t="shared" si="102"/>
        <v>40788.297650462962</v>
      </c>
      <c r="T1604" s="15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9">
        <f t="shared" si="101"/>
        <v>66.688666666666663</v>
      </c>
      <c r="Q1605" s="11" t="s">
        <v>8324</v>
      </c>
      <c r="R1605" t="s">
        <v>8325</v>
      </c>
      <c r="S1605" s="15">
        <f t="shared" si="102"/>
        <v>40876.169664351852</v>
      </c>
      <c r="T1605" s="15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9">
        <f t="shared" si="101"/>
        <v>48.842857142857142</v>
      </c>
      <c r="Q1606" s="11" t="s">
        <v>8324</v>
      </c>
      <c r="R1606" t="s">
        <v>8325</v>
      </c>
      <c r="S1606" s="15">
        <f t="shared" si="102"/>
        <v>40945.845312500001</v>
      </c>
      <c r="T1606" s="15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9">
        <f t="shared" si="101"/>
        <v>137.30909090909091</v>
      </c>
      <c r="Q1607" s="11" t="s">
        <v>8324</v>
      </c>
      <c r="R1607" t="s">
        <v>8325</v>
      </c>
      <c r="S1607" s="15">
        <f t="shared" si="102"/>
        <v>40747.012881944444</v>
      </c>
      <c r="T1607" s="15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9">
        <f t="shared" si="101"/>
        <v>87.829673913043479</v>
      </c>
      <c r="Q1608" s="11" t="s">
        <v>8324</v>
      </c>
      <c r="R1608" t="s">
        <v>8325</v>
      </c>
      <c r="S1608" s="15">
        <f t="shared" si="102"/>
        <v>40536.111550925925</v>
      </c>
      <c r="T1608" s="15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9">
        <f t="shared" si="101"/>
        <v>70.785365853658533</v>
      </c>
      <c r="Q1609" s="11" t="s">
        <v>8324</v>
      </c>
      <c r="R1609" t="s">
        <v>8325</v>
      </c>
      <c r="S1609" s="15">
        <f t="shared" si="102"/>
        <v>41053.80846064815</v>
      </c>
      <c r="T1609" s="15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9">
        <f t="shared" si="101"/>
        <v>52.826086956521742</v>
      </c>
      <c r="Q1610" s="11" t="s">
        <v>8324</v>
      </c>
      <c r="R1610" t="s">
        <v>8325</v>
      </c>
      <c r="S1610" s="15">
        <f t="shared" si="102"/>
        <v>41607.83085648148</v>
      </c>
      <c r="T1610" s="15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9">
        <f t="shared" si="101"/>
        <v>443.75</v>
      </c>
      <c r="Q1611" s="11" t="s">
        <v>8324</v>
      </c>
      <c r="R1611" t="s">
        <v>8325</v>
      </c>
      <c r="S1611" s="15">
        <f t="shared" si="102"/>
        <v>40796.001261574071</v>
      </c>
      <c r="T1611" s="15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9">
        <f t="shared" si="101"/>
        <v>48.544642857142854</v>
      </c>
      <c r="Q1612" s="11" t="s">
        <v>8324</v>
      </c>
      <c r="R1612" t="s">
        <v>8325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9">
        <f t="shared" si="101"/>
        <v>37.074074074074076</v>
      </c>
      <c r="Q1613" s="11" t="s">
        <v>8324</v>
      </c>
      <c r="R1613" t="s">
        <v>8325</v>
      </c>
      <c r="S1613" s="15">
        <f t="shared" si="102"/>
        <v>41409.00037037037</v>
      </c>
      <c r="T1613" s="15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9">
        <f t="shared" si="101"/>
        <v>50</v>
      </c>
      <c r="Q1614" s="11" t="s">
        <v>8324</v>
      </c>
      <c r="R1614" t="s">
        <v>8325</v>
      </c>
      <c r="S1614" s="15">
        <f t="shared" si="102"/>
        <v>41246.874814814815</v>
      </c>
      <c r="T1614" s="15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9">
        <f t="shared" si="101"/>
        <v>39.03846153846154</v>
      </c>
      <c r="Q1615" s="11" t="s">
        <v>8324</v>
      </c>
      <c r="R1615" t="s">
        <v>8325</v>
      </c>
      <c r="S1615" s="15">
        <f t="shared" si="102"/>
        <v>41082.069467592592</v>
      </c>
      <c r="T1615" s="15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9">
        <f t="shared" si="101"/>
        <v>66.688311688311686</v>
      </c>
      <c r="Q1616" s="11" t="s">
        <v>8324</v>
      </c>
      <c r="R1616" t="s">
        <v>8325</v>
      </c>
      <c r="S1616" s="15">
        <f t="shared" si="102"/>
        <v>41794.981122685182</v>
      </c>
      <c r="T1616" s="15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9">
        <f t="shared" si="101"/>
        <v>67.132352941176464</v>
      </c>
      <c r="Q1617" s="11" t="s">
        <v>8324</v>
      </c>
      <c r="R1617" t="s">
        <v>8325</v>
      </c>
      <c r="S1617" s="15">
        <f t="shared" si="102"/>
        <v>40845.050879629627</v>
      </c>
      <c r="T1617" s="15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9">
        <f t="shared" si="101"/>
        <v>66.369426751592357</v>
      </c>
      <c r="Q1618" s="11" t="s">
        <v>8324</v>
      </c>
      <c r="R1618" t="s">
        <v>8325</v>
      </c>
      <c r="S1618" s="15">
        <f t="shared" si="102"/>
        <v>41194.715520833335</v>
      </c>
      <c r="T1618" s="15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9">
        <f t="shared" si="101"/>
        <v>64.620253164556956</v>
      </c>
      <c r="Q1619" s="11" t="s">
        <v>8324</v>
      </c>
      <c r="R1619" t="s">
        <v>8325</v>
      </c>
      <c r="S1619" s="15">
        <f t="shared" si="102"/>
        <v>41546.664212962962</v>
      </c>
      <c r="T1619" s="15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9">
        <f t="shared" si="101"/>
        <v>58.370370370370374</v>
      </c>
      <c r="Q1620" s="11" t="s">
        <v>8324</v>
      </c>
      <c r="R1620" t="s">
        <v>8325</v>
      </c>
      <c r="S1620" s="15">
        <f t="shared" si="102"/>
        <v>41301.654340277775</v>
      </c>
      <c r="T1620" s="15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9">
        <f t="shared" si="101"/>
        <v>86.956521739130437</v>
      </c>
      <c r="Q1621" s="11" t="s">
        <v>8324</v>
      </c>
      <c r="R1621" t="s">
        <v>8325</v>
      </c>
      <c r="S1621" s="15">
        <f t="shared" si="102"/>
        <v>41876.18618055556</v>
      </c>
      <c r="T1621" s="15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9">
        <f t="shared" si="101"/>
        <v>66.470588235294116</v>
      </c>
      <c r="Q1622" s="11" t="s">
        <v>8324</v>
      </c>
      <c r="R1622" t="s">
        <v>8325</v>
      </c>
      <c r="S1622" s="15">
        <f t="shared" si="102"/>
        <v>41321.339583333334</v>
      </c>
      <c r="T1622" s="15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9">
        <f t="shared" si="101"/>
        <v>163.78378378378378</v>
      </c>
      <c r="Q1623" s="11" t="s">
        <v>8324</v>
      </c>
      <c r="R1623" t="s">
        <v>8325</v>
      </c>
      <c r="S1623" s="15">
        <f t="shared" si="102"/>
        <v>41003.60665509259</v>
      </c>
      <c r="T1623" s="15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9">
        <f t="shared" si="101"/>
        <v>107.98461538461538</v>
      </c>
      <c r="Q1624" s="11" t="s">
        <v>8324</v>
      </c>
      <c r="R1624" t="s">
        <v>8325</v>
      </c>
      <c r="S1624" s="15">
        <f t="shared" si="102"/>
        <v>41950.29483796296</v>
      </c>
      <c r="T1624" s="15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9">
        <f t="shared" si="101"/>
        <v>42.111111111111114</v>
      </c>
      <c r="Q1625" s="11" t="s">
        <v>8324</v>
      </c>
      <c r="R1625" t="s">
        <v>8325</v>
      </c>
      <c r="S1625" s="15">
        <f t="shared" si="102"/>
        <v>41453.688530092593</v>
      </c>
      <c r="T1625" s="15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9">
        <f t="shared" si="101"/>
        <v>47.2</v>
      </c>
      <c r="Q1626" s="11" t="s">
        <v>8324</v>
      </c>
      <c r="R1626" t="s">
        <v>8325</v>
      </c>
      <c r="S1626" s="15">
        <f t="shared" si="102"/>
        <v>41243.367303240739</v>
      </c>
      <c r="T1626" s="15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9">
        <f t="shared" si="101"/>
        <v>112.01923076923077</v>
      </c>
      <c r="Q1627" s="11" t="s">
        <v>8324</v>
      </c>
      <c r="R1627" t="s">
        <v>8325</v>
      </c>
      <c r="S1627" s="15">
        <f t="shared" si="102"/>
        <v>41135.699687500004</v>
      </c>
      <c r="T1627" s="15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9">
        <f t="shared" si="101"/>
        <v>74.953703703703709</v>
      </c>
      <c r="Q1628" s="11" t="s">
        <v>8324</v>
      </c>
      <c r="R1628" t="s">
        <v>8325</v>
      </c>
      <c r="S1628" s="15">
        <f t="shared" si="102"/>
        <v>41579.847997685189</v>
      </c>
      <c r="T1628" s="15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9">
        <f t="shared" si="101"/>
        <v>61.578947368421055</v>
      </c>
      <c r="Q1629" s="11" t="s">
        <v>8324</v>
      </c>
      <c r="R1629" t="s">
        <v>8325</v>
      </c>
      <c r="S1629" s="15">
        <f t="shared" si="102"/>
        <v>41205.707048611112</v>
      </c>
      <c r="T1629" s="15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9">
        <f t="shared" si="101"/>
        <v>45.875</v>
      </c>
      <c r="Q1630" s="11" t="s">
        <v>8324</v>
      </c>
      <c r="R1630" t="s">
        <v>8325</v>
      </c>
      <c r="S1630" s="15">
        <f t="shared" si="102"/>
        <v>41774.737060185187</v>
      </c>
      <c r="T1630" s="15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9">
        <f t="shared" si="101"/>
        <v>75.853658536585371</v>
      </c>
      <c r="Q1631" s="11" t="s">
        <v>8324</v>
      </c>
      <c r="R1631" t="s">
        <v>8325</v>
      </c>
      <c r="S1631" s="15">
        <f t="shared" si="102"/>
        <v>41645.867280092592</v>
      </c>
      <c r="T1631" s="15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9">
        <f t="shared" si="101"/>
        <v>84.206349206349202</v>
      </c>
      <c r="Q1632" s="11" t="s">
        <v>8324</v>
      </c>
      <c r="R1632" t="s">
        <v>8325</v>
      </c>
      <c r="S1632" s="15">
        <f t="shared" si="102"/>
        <v>40939.837673611109</v>
      </c>
      <c r="T1632" s="15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9">
        <f t="shared" si="101"/>
        <v>117.22556390977444</v>
      </c>
      <c r="Q1633" s="11" t="s">
        <v>8324</v>
      </c>
      <c r="R1633" t="s">
        <v>8325</v>
      </c>
      <c r="S1633" s="15">
        <f t="shared" si="102"/>
        <v>41164.859502314815</v>
      </c>
      <c r="T1633" s="15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9">
        <f t="shared" si="101"/>
        <v>86.489361702127653</v>
      </c>
      <c r="Q1634" s="11" t="s">
        <v>8324</v>
      </c>
      <c r="R1634" t="s">
        <v>8325</v>
      </c>
      <c r="S1634" s="15">
        <f t="shared" si="102"/>
        <v>40750.340902777774</v>
      </c>
      <c r="T1634" s="15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9">
        <f t="shared" si="101"/>
        <v>172.41379310344828</v>
      </c>
      <c r="Q1635" s="11" t="s">
        <v>8324</v>
      </c>
      <c r="R1635" t="s">
        <v>8325</v>
      </c>
      <c r="S1635" s="15">
        <f t="shared" si="102"/>
        <v>40896.883750000001</v>
      </c>
      <c r="T1635" s="15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9">
        <f t="shared" si="101"/>
        <v>62.8125</v>
      </c>
      <c r="Q1636" s="11" t="s">
        <v>8324</v>
      </c>
      <c r="R1636" t="s">
        <v>8325</v>
      </c>
      <c r="S1636" s="15">
        <f t="shared" si="102"/>
        <v>40658.189826388887</v>
      </c>
      <c r="T1636" s="15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9">
        <f t="shared" si="101"/>
        <v>67.729729729729726</v>
      </c>
      <c r="Q1637" s="11" t="s">
        <v>8324</v>
      </c>
      <c r="R1637" t="s">
        <v>8325</v>
      </c>
      <c r="S1637" s="15">
        <f t="shared" si="102"/>
        <v>42502.868761574078</v>
      </c>
      <c r="T1637" s="15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9">
        <f t="shared" si="101"/>
        <v>53.5632183908046</v>
      </c>
      <c r="Q1638" s="11" t="s">
        <v>8324</v>
      </c>
      <c r="R1638" t="s">
        <v>8325</v>
      </c>
      <c r="S1638" s="15">
        <f t="shared" si="102"/>
        <v>40663.08666666667</v>
      </c>
      <c r="T1638" s="15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9">
        <f t="shared" si="101"/>
        <v>34.6</v>
      </c>
      <c r="Q1639" s="11" t="s">
        <v>8324</v>
      </c>
      <c r="R1639" t="s">
        <v>8325</v>
      </c>
      <c r="S1639" s="15">
        <f t="shared" si="102"/>
        <v>40122.751620370371</v>
      </c>
      <c r="T1639" s="15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9">
        <f t="shared" si="101"/>
        <v>38.888888888888886</v>
      </c>
      <c r="Q1640" s="11" t="s">
        <v>8324</v>
      </c>
      <c r="R1640" t="s">
        <v>8325</v>
      </c>
      <c r="S1640" s="15">
        <f t="shared" si="102"/>
        <v>41288.68712962963</v>
      </c>
      <c r="T1640" s="15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9">
        <f t="shared" si="101"/>
        <v>94.736842105263165</v>
      </c>
      <c r="Q1641" s="11" t="s">
        <v>8324</v>
      </c>
      <c r="R1641" t="s">
        <v>8325</v>
      </c>
      <c r="S1641" s="15">
        <f t="shared" si="102"/>
        <v>40941.652372685188</v>
      </c>
      <c r="T1641" s="15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9">
        <f t="shared" si="101"/>
        <v>39.967058823529413</v>
      </c>
      <c r="Q1642" s="11" t="s">
        <v>8324</v>
      </c>
      <c r="R1642" t="s">
        <v>8325</v>
      </c>
      <c r="S1642" s="15">
        <f t="shared" si="102"/>
        <v>40379.23096064815</v>
      </c>
      <c r="T1642" s="15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9">
        <f t="shared" si="101"/>
        <v>97.5</v>
      </c>
      <c r="Q1643" s="11" t="s">
        <v>8324</v>
      </c>
      <c r="R1643" t="s">
        <v>8345</v>
      </c>
      <c r="S1643" s="15">
        <f t="shared" si="102"/>
        <v>41962.596574074079</v>
      </c>
      <c r="T1643" s="15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9">
        <f t="shared" si="101"/>
        <v>42.857142857142854</v>
      </c>
      <c r="Q1644" s="11" t="s">
        <v>8324</v>
      </c>
      <c r="R1644" t="s">
        <v>8345</v>
      </c>
      <c r="S1644" s="15">
        <f t="shared" si="102"/>
        <v>40688.024618055555</v>
      </c>
      <c r="T1644" s="15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9">
        <f t="shared" si="101"/>
        <v>168.51351351351352</v>
      </c>
      <c r="Q1645" s="11" t="s">
        <v>8324</v>
      </c>
      <c r="R1645" t="s">
        <v>8345</v>
      </c>
      <c r="S1645" s="15">
        <f t="shared" si="102"/>
        <v>41146.824212962965</v>
      </c>
      <c r="T1645" s="15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9">
        <f t="shared" si="101"/>
        <v>85.546875</v>
      </c>
      <c r="Q1646" s="11" t="s">
        <v>8324</v>
      </c>
      <c r="R1646" t="s">
        <v>8345</v>
      </c>
      <c r="S1646" s="15">
        <f t="shared" si="102"/>
        <v>41175.05972222222</v>
      </c>
      <c r="T1646" s="15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9">
        <f t="shared" si="101"/>
        <v>554</v>
      </c>
      <c r="Q1647" s="11" t="s">
        <v>8324</v>
      </c>
      <c r="R1647" t="s">
        <v>8345</v>
      </c>
      <c r="S1647" s="15">
        <f t="shared" si="102"/>
        <v>41521.617361111108</v>
      </c>
      <c r="T1647" s="15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9">
        <f t="shared" si="101"/>
        <v>26.554216867469879</v>
      </c>
      <c r="Q1648" s="11" t="s">
        <v>8324</v>
      </c>
      <c r="R1648" t="s">
        <v>8345</v>
      </c>
      <c r="S1648" s="15">
        <f t="shared" si="102"/>
        <v>41833.450266203705</v>
      </c>
      <c r="T1648" s="15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9">
        <f t="shared" si="101"/>
        <v>113.82608695652173</v>
      </c>
      <c r="Q1649" s="11" t="s">
        <v>8324</v>
      </c>
      <c r="R1649" t="s">
        <v>8345</v>
      </c>
      <c r="S1649" s="15">
        <f t="shared" si="102"/>
        <v>41039.409456018519</v>
      </c>
      <c r="T1649" s="15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9">
        <f t="shared" si="101"/>
        <v>32.011111111111113</v>
      </c>
      <c r="Q1650" s="11" t="s">
        <v>8324</v>
      </c>
      <c r="R1650" t="s">
        <v>8345</v>
      </c>
      <c r="S1650" s="15">
        <f t="shared" si="102"/>
        <v>40592.704652777778</v>
      </c>
      <c r="T1650" s="15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9">
        <f t="shared" si="101"/>
        <v>47.189259259259259</v>
      </c>
      <c r="Q1651" s="11" t="s">
        <v>8324</v>
      </c>
      <c r="R1651" t="s">
        <v>8345</v>
      </c>
      <c r="S1651" s="15">
        <f t="shared" si="102"/>
        <v>41737.684664351851</v>
      </c>
      <c r="T1651" s="15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9">
        <f t="shared" si="101"/>
        <v>88.46875</v>
      </c>
      <c r="Q1652" s="11" t="s">
        <v>8324</v>
      </c>
      <c r="R1652" t="s">
        <v>8345</v>
      </c>
      <c r="S1652" s="15">
        <f t="shared" si="102"/>
        <v>41526.435613425929</v>
      </c>
      <c r="T1652" s="15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9">
        <f t="shared" si="101"/>
        <v>100.75</v>
      </c>
      <c r="Q1653" s="11" t="s">
        <v>8324</v>
      </c>
      <c r="R1653" t="s">
        <v>8345</v>
      </c>
      <c r="S1653" s="15">
        <f t="shared" si="102"/>
        <v>40625.900694444441</v>
      </c>
      <c r="T1653" s="15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9">
        <f t="shared" si="101"/>
        <v>64.714285714285708</v>
      </c>
      <c r="Q1654" s="11" t="s">
        <v>8324</v>
      </c>
      <c r="R1654" t="s">
        <v>8345</v>
      </c>
      <c r="S1654" s="15">
        <f t="shared" si="102"/>
        <v>41572.492974537039</v>
      </c>
      <c r="T1654" s="15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9">
        <f t="shared" si="101"/>
        <v>51.854285714285716</v>
      </c>
      <c r="Q1655" s="11" t="s">
        <v>8324</v>
      </c>
      <c r="R1655" t="s">
        <v>8345</v>
      </c>
      <c r="S1655" s="15">
        <f t="shared" si="102"/>
        <v>40626.834444444445</v>
      </c>
      <c r="T1655" s="15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9">
        <f t="shared" si="101"/>
        <v>38.794117647058826</v>
      </c>
      <c r="Q1656" s="11" t="s">
        <v>8324</v>
      </c>
      <c r="R1656" t="s">
        <v>8345</v>
      </c>
      <c r="S1656" s="15">
        <f t="shared" si="102"/>
        <v>40987.890740740739</v>
      </c>
      <c r="T1656" s="15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9">
        <f t="shared" si="101"/>
        <v>44.645833333333336</v>
      </c>
      <c r="Q1657" s="11" t="s">
        <v>8324</v>
      </c>
      <c r="R1657" t="s">
        <v>8345</v>
      </c>
      <c r="S1657" s="15">
        <f t="shared" si="102"/>
        <v>40974.791898148149</v>
      </c>
      <c r="T1657" s="15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9">
        <f t="shared" si="101"/>
        <v>156.77333333333334</v>
      </c>
      <c r="Q1658" s="11" t="s">
        <v>8324</v>
      </c>
      <c r="R1658" t="s">
        <v>8345</v>
      </c>
      <c r="S1658" s="15">
        <f t="shared" si="102"/>
        <v>41226.928842592592</v>
      </c>
      <c r="T1658" s="15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9">
        <f t="shared" si="101"/>
        <v>118.70339366515837</v>
      </c>
      <c r="Q1659" s="11" t="s">
        <v>8324</v>
      </c>
      <c r="R1659" t="s">
        <v>8345</v>
      </c>
      <c r="S1659" s="15">
        <f t="shared" si="102"/>
        <v>41023.782037037039</v>
      </c>
      <c r="T1659" s="15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9">
        <f t="shared" si="101"/>
        <v>74.149532710280369</v>
      </c>
      <c r="Q1660" s="11" t="s">
        <v>8324</v>
      </c>
      <c r="R1660" t="s">
        <v>8345</v>
      </c>
      <c r="S1660" s="15">
        <f t="shared" si="102"/>
        <v>41223.22184027778</v>
      </c>
      <c r="T1660" s="15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9">
        <f t="shared" si="101"/>
        <v>12.533333333333333</v>
      </c>
      <c r="Q1661" s="11" t="s">
        <v>8324</v>
      </c>
      <c r="R1661" t="s">
        <v>8345</v>
      </c>
      <c r="S1661" s="15">
        <f t="shared" si="102"/>
        <v>41596.913437499999</v>
      </c>
      <c r="T1661" s="15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9">
        <f t="shared" si="101"/>
        <v>27.861111111111111</v>
      </c>
      <c r="Q1662" s="11" t="s">
        <v>8324</v>
      </c>
      <c r="R1662" t="s">
        <v>8345</v>
      </c>
      <c r="S1662" s="15">
        <f t="shared" si="102"/>
        <v>42459.693865740745</v>
      </c>
      <c r="T1662" s="15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9">
        <f t="shared" si="101"/>
        <v>80.178217821782184</v>
      </c>
      <c r="Q1663" s="11" t="s">
        <v>8324</v>
      </c>
      <c r="R1663" t="s">
        <v>8345</v>
      </c>
      <c r="S1663" s="15">
        <f t="shared" si="102"/>
        <v>42343.998043981483</v>
      </c>
      <c r="T1663" s="15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9">
        <f t="shared" si="101"/>
        <v>132.43548387096774</v>
      </c>
      <c r="Q1664" s="11" t="s">
        <v>8324</v>
      </c>
      <c r="R1664" t="s">
        <v>8345</v>
      </c>
      <c r="S1664" s="15">
        <f t="shared" si="102"/>
        <v>40848.198333333334</v>
      </c>
      <c r="T1664" s="15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9">
        <f t="shared" si="101"/>
        <v>33.75</v>
      </c>
      <c r="Q1665" s="11" t="s">
        <v>8324</v>
      </c>
      <c r="R1665" t="s">
        <v>8345</v>
      </c>
      <c r="S1665" s="15">
        <f t="shared" si="102"/>
        <v>42006.02207175926</v>
      </c>
      <c r="T1665" s="15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04">(E1666/D1666)*100</f>
        <v>122.40879999999999</v>
      </c>
      <c r="P1666" s="9">
        <f t="shared" ref="P1666:P1729" si="105">E1666/L1666</f>
        <v>34.384494382022467</v>
      </c>
      <c r="Q1666" s="11" t="s">
        <v>8324</v>
      </c>
      <c r="R1666" t="s">
        <v>8345</v>
      </c>
      <c r="S1666" s="15">
        <f t="shared" ref="S1666:S1729" si="106">(((J1666/60)/60)/24)+DATE(1970,1,1)</f>
        <v>40939.761782407404</v>
      </c>
      <c r="T1666" s="15">
        <f t="shared" ref="T1666:T1729" si="107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04"/>
        <v>119.45714285714286</v>
      </c>
      <c r="P1667" s="9">
        <f t="shared" si="105"/>
        <v>44.956989247311824</v>
      </c>
      <c r="Q1667" s="11" t="s">
        <v>8324</v>
      </c>
      <c r="R1667" t="s">
        <v>8345</v>
      </c>
      <c r="S1667" s="15">
        <f t="shared" si="106"/>
        <v>40564.649456018517</v>
      </c>
      <c r="T1667" s="15">
        <f t="shared" si="107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9">
        <f t="shared" si="105"/>
        <v>41.04081632653061</v>
      </c>
      <c r="Q1668" s="11" t="s">
        <v>8324</v>
      </c>
      <c r="R1668" t="s">
        <v>8345</v>
      </c>
      <c r="S1668" s="15">
        <f t="shared" si="106"/>
        <v>41331.253159722226</v>
      </c>
      <c r="T1668" s="15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9">
        <f t="shared" si="105"/>
        <v>52.597560975609753</v>
      </c>
      <c r="Q1669" s="11" t="s">
        <v>8324</v>
      </c>
      <c r="R1669" t="s">
        <v>8345</v>
      </c>
      <c r="S1669" s="15">
        <f t="shared" si="106"/>
        <v>41682.0705787037</v>
      </c>
      <c r="T1669" s="15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9">
        <f t="shared" si="105"/>
        <v>70.784482758620683</v>
      </c>
      <c r="Q1670" s="11" t="s">
        <v>8324</v>
      </c>
      <c r="R1670" t="s">
        <v>8345</v>
      </c>
      <c r="S1670" s="15">
        <f t="shared" si="106"/>
        <v>40845.14975694444</v>
      </c>
      <c r="T1670" s="15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9">
        <f t="shared" si="105"/>
        <v>53.75</v>
      </c>
      <c r="Q1671" s="11" t="s">
        <v>8324</v>
      </c>
      <c r="R1671" t="s">
        <v>8345</v>
      </c>
      <c r="S1671" s="15">
        <f t="shared" si="106"/>
        <v>42461.885138888887</v>
      </c>
      <c r="T1671" s="15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9">
        <f t="shared" si="105"/>
        <v>44.608695652173914</v>
      </c>
      <c r="Q1672" s="11" t="s">
        <v>8324</v>
      </c>
      <c r="R1672" t="s">
        <v>8345</v>
      </c>
      <c r="S1672" s="15">
        <f t="shared" si="106"/>
        <v>40313.930543981485</v>
      </c>
      <c r="T1672" s="15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9">
        <f t="shared" si="105"/>
        <v>26.148961038961041</v>
      </c>
      <c r="Q1673" s="11" t="s">
        <v>8324</v>
      </c>
      <c r="R1673" t="s">
        <v>8345</v>
      </c>
      <c r="S1673" s="15">
        <f t="shared" si="106"/>
        <v>42553.54414351852</v>
      </c>
      <c r="T1673" s="15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9">
        <f t="shared" si="105"/>
        <v>39.183673469387756</v>
      </c>
      <c r="Q1674" s="11" t="s">
        <v>8324</v>
      </c>
      <c r="R1674" t="s">
        <v>8345</v>
      </c>
      <c r="S1674" s="15">
        <f t="shared" si="106"/>
        <v>41034.656597222223</v>
      </c>
      <c r="T1674" s="15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9">
        <f t="shared" si="105"/>
        <v>45.593220338983052</v>
      </c>
      <c r="Q1675" s="11" t="s">
        <v>8324</v>
      </c>
      <c r="R1675" t="s">
        <v>8345</v>
      </c>
      <c r="S1675" s="15">
        <f t="shared" si="106"/>
        <v>42039.878379629634</v>
      </c>
      <c r="T1675" s="15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9">
        <f t="shared" si="105"/>
        <v>89.247787610619469</v>
      </c>
      <c r="Q1676" s="11" t="s">
        <v>8324</v>
      </c>
      <c r="R1676" t="s">
        <v>8345</v>
      </c>
      <c r="S1676" s="15">
        <f t="shared" si="106"/>
        <v>42569.605393518519</v>
      </c>
      <c r="T1676" s="15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9">
        <f t="shared" si="105"/>
        <v>40.416470588235299</v>
      </c>
      <c r="Q1677" s="11" t="s">
        <v>8324</v>
      </c>
      <c r="R1677" t="s">
        <v>8345</v>
      </c>
      <c r="S1677" s="15">
        <f t="shared" si="106"/>
        <v>40802.733101851853</v>
      </c>
      <c r="T1677" s="15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9">
        <f t="shared" si="105"/>
        <v>82.38095238095238</v>
      </c>
      <c r="Q1678" s="11" t="s">
        <v>8324</v>
      </c>
      <c r="R1678" t="s">
        <v>8345</v>
      </c>
      <c r="S1678" s="15">
        <f t="shared" si="106"/>
        <v>40973.72623842593</v>
      </c>
      <c r="T1678" s="15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9">
        <f t="shared" si="105"/>
        <v>159.52380952380952</v>
      </c>
      <c r="Q1679" s="11" t="s">
        <v>8324</v>
      </c>
      <c r="R1679" t="s">
        <v>8345</v>
      </c>
      <c r="S1679" s="15">
        <f t="shared" si="106"/>
        <v>42416.407129629632</v>
      </c>
      <c r="T1679" s="15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9">
        <f t="shared" si="105"/>
        <v>36.244897959183675</v>
      </c>
      <c r="Q1680" s="11" t="s">
        <v>8324</v>
      </c>
      <c r="R1680" t="s">
        <v>8345</v>
      </c>
      <c r="S1680" s="15">
        <f t="shared" si="106"/>
        <v>41662.854988425926</v>
      </c>
      <c r="T1680" s="15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9">
        <f t="shared" si="105"/>
        <v>62.5</v>
      </c>
      <c r="Q1681" s="11" t="s">
        <v>8324</v>
      </c>
      <c r="R1681" t="s">
        <v>8345</v>
      </c>
      <c r="S1681" s="15">
        <f t="shared" si="106"/>
        <v>40723.068807870368</v>
      </c>
      <c r="T1681" s="15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9">
        <f t="shared" si="105"/>
        <v>47</v>
      </c>
      <c r="Q1682" s="11" t="s">
        <v>8324</v>
      </c>
      <c r="R1682" t="s">
        <v>8345</v>
      </c>
      <c r="S1682" s="15">
        <f t="shared" si="106"/>
        <v>41802.757719907408</v>
      </c>
      <c r="T1682" s="15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9">
        <f t="shared" si="105"/>
        <v>74.575090497737563</v>
      </c>
      <c r="Q1683" s="11" t="s">
        <v>8324</v>
      </c>
      <c r="R1683" t="s">
        <v>8346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9" t="e">
        <f t="shared" si="105"/>
        <v>#DIV/0!</v>
      </c>
      <c r="Q1684" s="11" t="s">
        <v>8324</v>
      </c>
      <c r="R1684" t="s">
        <v>8346</v>
      </c>
      <c r="S1684" s="15">
        <f t="shared" si="106"/>
        <v>42779.21365740741</v>
      </c>
      <c r="T1684" s="15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9">
        <f t="shared" si="105"/>
        <v>76</v>
      </c>
      <c r="Q1685" s="11" t="s">
        <v>8324</v>
      </c>
      <c r="R1685" t="s">
        <v>8346</v>
      </c>
      <c r="S1685" s="15">
        <f t="shared" si="106"/>
        <v>42808.781689814816</v>
      </c>
      <c r="T1685" s="15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9">
        <f t="shared" si="105"/>
        <v>86.43564356435644</v>
      </c>
      <c r="Q1686" s="11" t="s">
        <v>8324</v>
      </c>
      <c r="R1686" t="s">
        <v>8346</v>
      </c>
      <c r="S1686" s="15">
        <f t="shared" si="106"/>
        <v>42783.815289351856</v>
      </c>
      <c r="T1686" s="15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9">
        <f t="shared" si="105"/>
        <v>24</v>
      </c>
      <c r="Q1687" s="11" t="s">
        <v>8324</v>
      </c>
      <c r="R1687" t="s">
        <v>8346</v>
      </c>
      <c r="S1687" s="15">
        <f t="shared" si="106"/>
        <v>42788.2502662037</v>
      </c>
      <c r="T1687" s="15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9">
        <f t="shared" si="105"/>
        <v>18</v>
      </c>
      <c r="Q1688" s="11" t="s">
        <v>8324</v>
      </c>
      <c r="R1688" t="s">
        <v>8346</v>
      </c>
      <c r="S1688" s="15">
        <f t="shared" si="106"/>
        <v>42792.843969907408</v>
      </c>
      <c r="T1688" s="15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9">
        <f t="shared" si="105"/>
        <v>80.128205128205124</v>
      </c>
      <c r="Q1689" s="11" t="s">
        <v>8324</v>
      </c>
      <c r="R1689" t="s">
        <v>8346</v>
      </c>
      <c r="S1689" s="15">
        <f t="shared" si="106"/>
        <v>42802.046817129631</v>
      </c>
      <c r="T1689" s="15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9">
        <f t="shared" si="105"/>
        <v>253.14285714285714</v>
      </c>
      <c r="Q1690" s="11" t="s">
        <v>8324</v>
      </c>
      <c r="R1690" t="s">
        <v>8346</v>
      </c>
      <c r="S1690" s="15">
        <f t="shared" si="106"/>
        <v>42804.534652777773</v>
      </c>
      <c r="T1690" s="15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9">
        <f t="shared" si="105"/>
        <v>171.42857142857142</v>
      </c>
      <c r="Q1691" s="11" t="s">
        <v>8324</v>
      </c>
      <c r="R1691" t="s">
        <v>8346</v>
      </c>
      <c r="S1691" s="15">
        <f t="shared" si="106"/>
        <v>42780.942476851851</v>
      </c>
      <c r="T1691" s="15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9">
        <f t="shared" si="105"/>
        <v>57.727272727272727</v>
      </c>
      <c r="Q1692" s="11" t="s">
        <v>8324</v>
      </c>
      <c r="R1692" t="s">
        <v>8346</v>
      </c>
      <c r="S1692" s="15">
        <f t="shared" si="106"/>
        <v>42801.43104166667</v>
      </c>
      <c r="T1692" s="15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9">
        <f t="shared" si="105"/>
        <v>264.26315789473682</v>
      </c>
      <c r="Q1693" s="11" t="s">
        <v>8324</v>
      </c>
      <c r="R1693" t="s">
        <v>8346</v>
      </c>
      <c r="S1693" s="15">
        <f t="shared" si="106"/>
        <v>42795.701481481476</v>
      </c>
      <c r="T1693" s="15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9">
        <f t="shared" si="105"/>
        <v>159.33333333333334</v>
      </c>
      <c r="Q1694" s="11" t="s">
        <v>8324</v>
      </c>
      <c r="R1694" t="s">
        <v>8346</v>
      </c>
      <c r="S1694" s="15">
        <f t="shared" si="106"/>
        <v>42788.151238425926</v>
      </c>
      <c r="T1694" s="15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9">
        <f t="shared" si="105"/>
        <v>35</v>
      </c>
      <c r="Q1695" s="11" t="s">
        <v>8324</v>
      </c>
      <c r="R1695" t="s">
        <v>8346</v>
      </c>
      <c r="S1695" s="15">
        <f t="shared" si="106"/>
        <v>42803.920277777783</v>
      </c>
      <c r="T1695" s="15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9">
        <f t="shared" si="105"/>
        <v>5</v>
      </c>
      <c r="Q1696" s="11" t="s">
        <v>8324</v>
      </c>
      <c r="R1696" t="s">
        <v>8346</v>
      </c>
      <c r="S1696" s="15">
        <f t="shared" si="106"/>
        <v>42791.669837962967</v>
      </c>
      <c r="T1696" s="15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9">
        <f t="shared" si="105"/>
        <v>61.086956521739133</v>
      </c>
      <c r="Q1697" s="11" t="s">
        <v>8324</v>
      </c>
      <c r="R1697" t="s">
        <v>8346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9" t="e">
        <f t="shared" si="105"/>
        <v>#DIV/0!</v>
      </c>
      <c r="Q1698" s="11" t="s">
        <v>8324</v>
      </c>
      <c r="R1698" t="s">
        <v>8346</v>
      </c>
      <c r="S1698" s="15">
        <f t="shared" si="106"/>
        <v>42796.069571759261</v>
      </c>
      <c r="T1698" s="15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9">
        <f t="shared" si="105"/>
        <v>114.81818181818181</v>
      </c>
      <c r="Q1699" s="11" t="s">
        <v>8324</v>
      </c>
      <c r="R1699" t="s">
        <v>8346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9" t="e">
        <f t="shared" si="105"/>
        <v>#DIV/0!</v>
      </c>
      <c r="Q1700" s="11" t="s">
        <v>8324</v>
      </c>
      <c r="R1700" t="s">
        <v>8346</v>
      </c>
      <c r="S1700" s="15">
        <f t="shared" si="106"/>
        <v>42796.207870370374</v>
      </c>
      <c r="T1700" s="15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9">
        <f t="shared" si="105"/>
        <v>54</v>
      </c>
      <c r="Q1701" s="11" t="s">
        <v>8324</v>
      </c>
      <c r="R1701" t="s">
        <v>8346</v>
      </c>
      <c r="S1701" s="15">
        <f t="shared" si="106"/>
        <v>42806.863946759258</v>
      </c>
      <c r="T1701" s="15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9">
        <f t="shared" si="105"/>
        <v>65.974683544303801</v>
      </c>
      <c r="Q1702" s="11" t="s">
        <v>8324</v>
      </c>
      <c r="R1702" t="s">
        <v>8346</v>
      </c>
      <c r="S1702" s="15">
        <f t="shared" si="106"/>
        <v>42796.071643518517</v>
      </c>
      <c r="T1702" s="15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9">
        <f t="shared" si="105"/>
        <v>5</v>
      </c>
      <c r="Q1703" s="11" t="s">
        <v>8324</v>
      </c>
      <c r="R1703" t="s">
        <v>8346</v>
      </c>
      <c r="S1703" s="15">
        <f t="shared" si="106"/>
        <v>41989.664409722223</v>
      </c>
      <c r="T1703" s="15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9">
        <f t="shared" si="105"/>
        <v>1</v>
      </c>
      <c r="Q1704" s="11" t="s">
        <v>8324</v>
      </c>
      <c r="R1704" t="s">
        <v>8346</v>
      </c>
      <c r="S1704" s="15">
        <f t="shared" si="106"/>
        <v>42063.869791666672</v>
      </c>
      <c r="T1704" s="15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9">
        <f t="shared" si="105"/>
        <v>25.5</v>
      </c>
      <c r="Q1705" s="11" t="s">
        <v>8324</v>
      </c>
      <c r="R1705" t="s">
        <v>8346</v>
      </c>
      <c r="S1705" s="15">
        <f t="shared" si="106"/>
        <v>42187.281678240746</v>
      </c>
      <c r="T1705" s="15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9">
        <f t="shared" si="105"/>
        <v>118.36363636363636</v>
      </c>
      <c r="Q1706" s="11" t="s">
        <v>8324</v>
      </c>
      <c r="R1706" t="s">
        <v>8346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9" t="e">
        <f t="shared" si="105"/>
        <v>#DIV/0!</v>
      </c>
      <c r="Q1707" s="11" t="s">
        <v>8324</v>
      </c>
      <c r="R1707" t="s">
        <v>8346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9" t="e">
        <f t="shared" si="105"/>
        <v>#DIV/0!</v>
      </c>
      <c r="Q1708" s="11" t="s">
        <v>8324</v>
      </c>
      <c r="R1708" t="s">
        <v>8346</v>
      </c>
      <c r="S1708" s="15">
        <f t="shared" si="106"/>
        <v>42179.306388888886</v>
      </c>
      <c r="T1708" s="15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9">
        <f t="shared" si="105"/>
        <v>54.111111111111114</v>
      </c>
      <c r="Q1709" s="11" t="s">
        <v>8324</v>
      </c>
      <c r="R1709" t="s">
        <v>8346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9" t="e">
        <f t="shared" si="105"/>
        <v>#DIV/0!</v>
      </c>
      <c r="Q1710" s="11" t="s">
        <v>8324</v>
      </c>
      <c r="R1710" t="s">
        <v>8346</v>
      </c>
      <c r="S1710" s="15">
        <f t="shared" si="106"/>
        <v>42451.866967592592</v>
      </c>
      <c r="T1710" s="15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9">
        <f t="shared" si="105"/>
        <v>21.25</v>
      </c>
      <c r="Q1711" s="11" t="s">
        <v>8324</v>
      </c>
      <c r="R1711" t="s">
        <v>8346</v>
      </c>
      <c r="S1711" s="15">
        <f t="shared" si="106"/>
        <v>41841.56381944444</v>
      </c>
      <c r="T1711" s="15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9">
        <f t="shared" si="105"/>
        <v>34</v>
      </c>
      <c r="Q1712" s="11" t="s">
        <v>8324</v>
      </c>
      <c r="R1712" t="s">
        <v>8346</v>
      </c>
      <c r="S1712" s="15">
        <f t="shared" si="106"/>
        <v>42341.59129629629</v>
      </c>
      <c r="T1712" s="15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9">
        <f t="shared" si="105"/>
        <v>525</v>
      </c>
      <c r="Q1713" s="11" t="s">
        <v>8324</v>
      </c>
      <c r="R1713" t="s">
        <v>8346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9" t="e">
        <f t="shared" si="105"/>
        <v>#DIV/0!</v>
      </c>
      <c r="Q1714" s="11" t="s">
        <v>8324</v>
      </c>
      <c r="R1714" t="s">
        <v>8346</v>
      </c>
      <c r="S1714" s="15">
        <f t="shared" si="106"/>
        <v>42125.913807870369</v>
      </c>
      <c r="T1714" s="15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9">
        <f t="shared" si="105"/>
        <v>50</v>
      </c>
      <c r="Q1715" s="11" t="s">
        <v>8324</v>
      </c>
      <c r="R1715" t="s">
        <v>8346</v>
      </c>
      <c r="S1715" s="15">
        <f t="shared" si="106"/>
        <v>41887.801064814819</v>
      </c>
      <c r="T1715" s="15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9">
        <f t="shared" si="105"/>
        <v>115.70588235294117</v>
      </c>
      <c r="Q1716" s="11" t="s">
        <v>8324</v>
      </c>
      <c r="R1716" t="s">
        <v>8346</v>
      </c>
      <c r="S1716" s="15">
        <f t="shared" si="106"/>
        <v>42095.918530092589</v>
      </c>
      <c r="T1716" s="15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9">
        <f t="shared" si="105"/>
        <v>5.5</v>
      </c>
      <c r="Q1717" s="11" t="s">
        <v>8324</v>
      </c>
      <c r="R1717" t="s">
        <v>8346</v>
      </c>
      <c r="S1717" s="15">
        <f t="shared" si="106"/>
        <v>42064.217418981483</v>
      </c>
      <c r="T1717" s="15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9">
        <f t="shared" si="105"/>
        <v>50</v>
      </c>
      <c r="Q1718" s="11" t="s">
        <v>8324</v>
      </c>
      <c r="R1718" t="s">
        <v>8346</v>
      </c>
      <c r="S1718" s="15">
        <f t="shared" si="106"/>
        <v>42673.577534722222</v>
      </c>
      <c r="T1718" s="15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9">
        <f t="shared" si="105"/>
        <v>34.024390243902438</v>
      </c>
      <c r="Q1719" s="11" t="s">
        <v>8324</v>
      </c>
      <c r="R1719" t="s">
        <v>8346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9">
        <f t="shared" si="105"/>
        <v>37.5</v>
      </c>
      <c r="Q1720" s="11" t="s">
        <v>8324</v>
      </c>
      <c r="R1720" t="s">
        <v>8346</v>
      </c>
      <c r="S1720" s="15">
        <f t="shared" si="106"/>
        <v>42460.610520833332</v>
      </c>
      <c r="T1720" s="15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9">
        <f t="shared" si="105"/>
        <v>11.666666666666666</v>
      </c>
      <c r="Q1721" s="11" t="s">
        <v>8324</v>
      </c>
      <c r="R1721" t="s">
        <v>8346</v>
      </c>
      <c r="S1721" s="15">
        <f t="shared" si="106"/>
        <v>41869.534618055557</v>
      </c>
      <c r="T1721" s="15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9">
        <f t="shared" si="105"/>
        <v>28.125</v>
      </c>
      <c r="Q1722" s="11" t="s">
        <v>8324</v>
      </c>
      <c r="R1722" t="s">
        <v>8346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9" t="e">
        <f t="shared" si="105"/>
        <v>#DIV/0!</v>
      </c>
      <c r="Q1723" s="11" t="s">
        <v>8324</v>
      </c>
      <c r="R1723" t="s">
        <v>8346</v>
      </c>
      <c r="S1723" s="15">
        <f t="shared" si="106"/>
        <v>42319.461377314816</v>
      </c>
      <c r="T1723" s="15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9">
        <f t="shared" si="105"/>
        <v>1</v>
      </c>
      <c r="Q1724" s="11" t="s">
        <v>8324</v>
      </c>
      <c r="R1724" t="s">
        <v>8346</v>
      </c>
      <c r="S1724" s="15">
        <f t="shared" si="106"/>
        <v>42425.960983796293</v>
      </c>
      <c r="T1724" s="15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9">
        <f t="shared" si="105"/>
        <v>216.66666666666666</v>
      </c>
      <c r="Q1725" s="11" t="s">
        <v>8324</v>
      </c>
      <c r="R1725" t="s">
        <v>8346</v>
      </c>
      <c r="S1725" s="15">
        <f t="shared" si="106"/>
        <v>42129.82540509259</v>
      </c>
      <c r="T1725" s="15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9">
        <f t="shared" si="105"/>
        <v>8.75</v>
      </c>
      <c r="Q1726" s="11" t="s">
        <v>8324</v>
      </c>
      <c r="R1726" t="s">
        <v>8346</v>
      </c>
      <c r="S1726" s="15">
        <f t="shared" si="106"/>
        <v>41912.932430555556</v>
      </c>
      <c r="T1726" s="15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9">
        <f t="shared" si="105"/>
        <v>62.222222222222221</v>
      </c>
      <c r="Q1727" s="11" t="s">
        <v>8324</v>
      </c>
      <c r="R1727" t="s">
        <v>8346</v>
      </c>
      <c r="S1727" s="15">
        <f t="shared" si="106"/>
        <v>41845.968159722222</v>
      </c>
      <c r="T1727" s="15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9">
        <f t="shared" si="105"/>
        <v>137.25</v>
      </c>
      <c r="Q1728" s="11" t="s">
        <v>8324</v>
      </c>
      <c r="R1728" t="s">
        <v>8346</v>
      </c>
      <c r="S1728" s="15">
        <f t="shared" si="106"/>
        <v>41788.919722222221</v>
      </c>
      <c r="T1728" s="15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9">
        <f t="shared" si="105"/>
        <v>1</v>
      </c>
      <c r="Q1729" s="11" t="s">
        <v>8324</v>
      </c>
      <c r="R1729" t="s">
        <v>8346</v>
      </c>
      <c r="S1729" s="15">
        <f t="shared" si="106"/>
        <v>42044.927974537044</v>
      </c>
      <c r="T1729" s="15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08">(E1730/D1730)*100</f>
        <v>68.400000000000006</v>
      </c>
      <c r="P1730" s="9">
        <f t="shared" ref="P1730:P1793" si="109">E1730/L1730</f>
        <v>122.14285714285714</v>
      </c>
      <c r="Q1730" s="11" t="s">
        <v>8324</v>
      </c>
      <c r="R1730" t="s">
        <v>8346</v>
      </c>
      <c r="S1730" s="15">
        <f t="shared" ref="S1730:S1793" si="110">(((J1730/60)/60)/24)+DATE(1970,1,1)</f>
        <v>42268.625856481478</v>
      </c>
      <c r="T1730" s="15">
        <f t="shared" ref="T1730:T1793" si="111">(((I1730/60)/60)/24)+DATE(1970,1,1)</f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08"/>
        <v>0</v>
      </c>
      <c r="P1731" s="9" t="e">
        <f t="shared" si="109"/>
        <v>#DIV/0!</v>
      </c>
      <c r="Q1731" s="11" t="s">
        <v>8324</v>
      </c>
      <c r="R1731" t="s">
        <v>8346</v>
      </c>
      <c r="S1731" s="15">
        <f t="shared" si="110"/>
        <v>42471.052152777775</v>
      </c>
      <c r="T1731" s="15">
        <f t="shared" si="111"/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9" t="e">
        <f t="shared" si="109"/>
        <v>#DIV/0!</v>
      </c>
      <c r="Q1732" s="11" t="s">
        <v>8324</v>
      </c>
      <c r="R1732" t="s">
        <v>8346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9" t="e">
        <f t="shared" si="109"/>
        <v>#DIV/0!</v>
      </c>
      <c r="Q1733" s="11" t="s">
        <v>8324</v>
      </c>
      <c r="R1733" t="s">
        <v>8346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9" t="e">
        <f t="shared" si="109"/>
        <v>#DIV/0!</v>
      </c>
      <c r="Q1734" s="11" t="s">
        <v>8324</v>
      </c>
      <c r="R1734" t="s">
        <v>8346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9" t="e">
        <f t="shared" si="109"/>
        <v>#DIV/0!</v>
      </c>
      <c r="Q1735" s="11" t="s">
        <v>8324</v>
      </c>
      <c r="R1735" t="s">
        <v>8346</v>
      </c>
      <c r="S1735" s="15">
        <f t="shared" si="110"/>
        <v>42614.675625000003</v>
      </c>
      <c r="T1735" s="15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9">
        <f t="shared" si="109"/>
        <v>1</v>
      </c>
      <c r="Q1736" s="11" t="s">
        <v>8324</v>
      </c>
      <c r="R1736" t="s">
        <v>8346</v>
      </c>
      <c r="S1736" s="15">
        <f t="shared" si="110"/>
        <v>42102.036527777775</v>
      </c>
      <c r="T1736" s="15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9">
        <f t="shared" si="109"/>
        <v>55</v>
      </c>
      <c r="Q1737" s="11" t="s">
        <v>8324</v>
      </c>
      <c r="R1737" t="s">
        <v>8346</v>
      </c>
      <c r="S1737" s="15">
        <f t="shared" si="110"/>
        <v>42559.814178240747</v>
      </c>
      <c r="T1737" s="15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9">
        <f t="shared" si="109"/>
        <v>22</v>
      </c>
      <c r="Q1738" s="11" t="s">
        <v>8324</v>
      </c>
      <c r="R1738" t="s">
        <v>8346</v>
      </c>
      <c r="S1738" s="15">
        <f t="shared" si="110"/>
        <v>42286.861493055556</v>
      </c>
      <c r="T1738" s="15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9">
        <f t="shared" si="109"/>
        <v>56.666666666666664</v>
      </c>
      <c r="Q1739" s="11" t="s">
        <v>8324</v>
      </c>
      <c r="R1739" t="s">
        <v>8346</v>
      </c>
      <c r="S1739" s="15">
        <f t="shared" si="110"/>
        <v>42175.948981481488</v>
      </c>
      <c r="T1739" s="15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9">
        <f t="shared" si="109"/>
        <v>20</v>
      </c>
      <c r="Q1740" s="11" t="s">
        <v>8324</v>
      </c>
      <c r="R1740" t="s">
        <v>8346</v>
      </c>
      <c r="S1740" s="15">
        <f t="shared" si="110"/>
        <v>41884.874328703707</v>
      </c>
      <c r="T1740" s="15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9">
        <f t="shared" si="109"/>
        <v>1</v>
      </c>
      <c r="Q1741" s="11" t="s">
        <v>8324</v>
      </c>
      <c r="R1741" t="s">
        <v>8346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9" t="e">
        <f t="shared" si="109"/>
        <v>#DIV/0!</v>
      </c>
      <c r="Q1742" s="11" t="s">
        <v>8324</v>
      </c>
      <c r="R1742" t="s">
        <v>8346</v>
      </c>
      <c r="S1742" s="15">
        <f t="shared" si="110"/>
        <v>42171.817384259266</v>
      </c>
      <c r="T1742" s="15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9">
        <f t="shared" si="109"/>
        <v>25.576923076923077</v>
      </c>
      <c r="Q1743" s="11" t="s">
        <v>8337</v>
      </c>
      <c r="R1743" t="s">
        <v>8338</v>
      </c>
      <c r="S1743" s="15">
        <f t="shared" si="110"/>
        <v>42120.628136574072</v>
      </c>
      <c r="T1743" s="15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9">
        <f t="shared" si="109"/>
        <v>63.970588235294116</v>
      </c>
      <c r="Q1744" s="11" t="s">
        <v>8337</v>
      </c>
      <c r="R1744" t="s">
        <v>8338</v>
      </c>
      <c r="S1744" s="15">
        <f t="shared" si="110"/>
        <v>42710.876967592587</v>
      </c>
      <c r="T1744" s="15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9">
        <f t="shared" si="109"/>
        <v>89.925373134328353</v>
      </c>
      <c r="Q1745" s="11" t="s">
        <v>8337</v>
      </c>
      <c r="R1745" t="s">
        <v>8338</v>
      </c>
      <c r="S1745" s="15">
        <f t="shared" si="110"/>
        <v>42586.925636574073</v>
      </c>
      <c r="T1745" s="15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9">
        <f t="shared" si="109"/>
        <v>93.071428571428569</v>
      </c>
      <c r="Q1746" s="11" t="s">
        <v>8337</v>
      </c>
      <c r="R1746" t="s">
        <v>8338</v>
      </c>
      <c r="S1746" s="15">
        <f t="shared" si="110"/>
        <v>42026.605057870373</v>
      </c>
      <c r="T1746" s="15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9">
        <f t="shared" si="109"/>
        <v>89.674157303370791</v>
      </c>
      <c r="Q1747" s="11" t="s">
        <v>8337</v>
      </c>
      <c r="R1747" t="s">
        <v>8338</v>
      </c>
      <c r="S1747" s="15">
        <f t="shared" si="110"/>
        <v>42690.259699074071</v>
      </c>
      <c r="T1747" s="15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9">
        <f t="shared" si="109"/>
        <v>207.61682242990653</v>
      </c>
      <c r="Q1748" s="11" t="s">
        <v>8337</v>
      </c>
      <c r="R1748" t="s">
        <v>8338</v>
      </c>
      <c r="S1748" s="15">
        <f t="shared" si="110"/>
        <v>42668.176701388889</v>
      </c>
      <c r="T1748" s="15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9">
        <f t="shared" si="109"/>
        <v>59.408805031446541</v>
      </c>
      <c r="Q1749" s="11" t="s">
        <v>8337</v>
      </c>
      <c r="R1749" t="s">
        <v>8338</v>
      </c>
      <c r="S1749" s="15">
        <f t="shared" si="110"/>
        <v>42292.435532407413</v>
      </c>
      <c r="T1749" s="15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9">
        <f t="shared" si="109"/>
        <v>358.97237569060775</v>
      </c>
      <c r="Q1750" s="11" t="s">
        <v>8337</v>
      </c>
      <c r="R1750" t="s">
        <v>8338</v>
      </c>
      <c r="S1750" s="15">
        <f t="shared" si="110"/>
        <v>42219.950729166667</v>
      </c>
      <c r="T1750" s="15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9">
        <f t="shared" si="109"/>
        <v>94.736641221374043</v>
      </c>
      <c r="Q1751" s="11" t="s">
        <v>8337</v>
      </c>
      <c r="R1751" t="s">
        <v>8338</v>
      </c>
      <c r="S1751" s="15">
        <f t="shared" si="110"/>
        <v>42758.975937499999</v>
      </c>
      <c r="T1751" s="15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9">
        <f t="shared" si="109"/>
        <v>80.647999999999996</v>
      </c>
      <c r="Q1752" s="11" t="s">
        <v>8337</v>
      </c>
      <c r="R1752" t="s">
        <v>8338</v>
      </c>
      <c r="S1752" s="15">
        <f t="shared" si="110"/>
        <v>42454.836851851855</v>
      </c>
      <c r="T1752" s="15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9">
        <f t="shared" si="109"/>
        <v>168.68852459016392</v>
      </c>
      <c r="Q1753" s="11" t="s">
        <v>8337</v>
      </c>
      <c r="R1753" t="s">
        <v>8338</v>
      </c>
      <c r="S1753" s="15">
        <f t="shared" si="110"/>
        <v>42052.7815162037</v>
      </c>
      <c r="T1753" s="15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9">
        <f t="shared" si="109"/>
        <v>34.68888888888889</v>
      </c>
      <c r="Q1754" s="11" t="s">
        <v>8337</v>
      </c>
      <c r="R1754" t="s">
        <v>8338</v>
      </c>
      <c r="S1754" s="15">
        <f t="shared" si="110"/>
        <v>42627.253263888888</v>
      </c>
      <c r="T1754" s="15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9">
        <f t="shared" si="109"/>
        <v>462.85714285714283</v>
      </c>
      <c r="Q1755" s="11" t="s">
        <v>8337</v>
      </c>
      <c r="R1755" t="s">
        <v>8338</v>
      </c>
      <c r="S1755" s="15">
        <f t="shared" si="110"/>
        <v>42420.74962962963</v>
      </c>
      <c r="T1755" s="15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9">
        <f t="shared" si="109"/>
        <v>104.38888888888889</v>
      </c>
      <c r="Q1756" s="11" t="s">
        <v>8337</v>
      </c>
      <c r="R1756" t="s">
        <v>8338</v>
      </c>
      <c r="S1756" s="15">
        <f t="shared" si="110"/>
        <v>42067.876770833333</v>
      </c>
      <c r="T1756" s="15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9">
        <f t="shared" si="109"/>
        <v>7.5</v>
      </c>
      <c r="Q1757" s="11" t="s">
        <v>8337</v>
      </c>
      <c r="R1757" t="s">
        <v>8338</v>
      </c>
      <c r="S1757" s="15">
        <f t="shared" si="110"/>
        <v>42252.788900462961</v>
      </c>
      <c r="T1757" s="15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9">
        <f t="shared" si="109"/>
        <v>47.13</v>
      </c>
      <c r="Q1758" s="11" t="s">
        <v>8337</v>
      </c>
      <c r="R1758" t="s">
        <v>8338</v>
      </c>
      <c r="S1758" s="15">
        <f t="shared" si="110"/>
        <v>42571.167465277773</v>
      </c>
      <c r="T1758" s="15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9">
        <f t="shared" si="109"/>
        <v>414.28571428571428</v>
      </c>
      <c r="Q1759" s="11" t="s">
        <v>8337</v>
      </c>
      <c r="R1759" t="s">
        <v>8338</v>
      </c>
      <c r="S1759" s="15">
        <f t="shared" si="110"/>
        <v>42733.827349537038</v>
      </c>
      <c r="T1759" s="15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9">
        <f t="shared" si="109"/>
        <v>42.481481481481481</v>
      </c>
      <c r="Q1760" s="11" t="s">
        <v>8337</v>
      </c>
      <c r="R1760" t="s">
        <v>8338</v>
      </c>
      <c r="S1760" s="15">
        <f t="shared" si="110"/>
        <v>42505.955925925926</v>
      </c>
      <c r="T1760" s="15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9">
        <f t="shared" si="109"/>
        <v>108.77551020408163</v>
      </c>
      <c r="Q1761" s="11" t="s">
        <v>8337</v>
      </c>
      <c r="R1761" t="s">
        <v>8338</v>
      </c>
      <c r="S1761" s="15">
        <f t="shared" si="110"/>
        <v>42068.829039351855</v>
      </c>
      <c r="T1761" s="15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9">
        <f t="shared" si="109"/>
        <v>81.098039215686271</v>
      </c>
      <c r="Q1762" s="11" t="s">
        <v>8337</v>
      </c>
      <c r="R1762" t="s">
        <v>8338</v>
      </c>
      <c r="S1762" s="15">
        <f t="shared" si="110"/>
        <v>42405.67260416667</v>
      </c>
      <c r="T1762" s="15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9">
        <f t="shared" si="109"/>
        <v>51.666666666666664</v>
      </c>
      <c r="Q1763" s="11" t="s">
        <v>8337</v>
      </c>
      <c r="R1763" t="s">
        <v>8338</v>
      </c>
      <c r="S1763" s="15">
        <f t="shared" si="110"/>
        <v>42209.567824074074</v>
      </c>
      <c r="T1763" s="15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9">
        <f t="shared" si="109"/>
        <v>35.4</v>
      </c>
      <c r="Q1764" s="11" t="s">
        <v>8337</v>
      </c>
      <c r="R1764" t="s">
        <v>8338</v>
      </c>
      <c r="S1764" s="15">
        <f t="shared" si="110"/>
        <v>42410.982002314813</v>
      </c>
      <c r="T1764" s="15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9">
        <f t="shared" si="109"/>
        <v>103.63559322033899</v>
      </c>
      <c r="Q1765" s="11" t="s">
        <v>8337</v>
      </c>
      <c r="R1765" t="s">
        <v>8338</v>
      </c>
      <c r="S1765" s="15">
        <f t="shared" si="110"/>
        <v>42636.868518518517</v>
      </c>
      <c r="T1765" s="15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9">
        <f t="shared" si="109"/>
        <v>55.282051282051285</v>
      </c>
      <c r="Q1766" s="11" t="s">
        <v>8337</v>
      </c>
      <c r="R1766" t="s">
        <v>8338</v>
      </c>
      <c r="S1766" s="15">
        <f t="shared" si="110"/>
        <v>41825.485868055555</v>
      </c>
      <c r="T1766" s="15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9">
        <f t="shared" si="109"/>
        <v>72.16970873786407</v>
      </c>
      <c r="Q1767" s="11" t="s">
        <v>8337</v>
      </c>
      <c r="R1767" t="s">
        <v>8338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9" t="e">
        <f t="shared" si="109"/>
        <v>#DIV/0!</v>
      </c>
      <c r="Q1768" s="11" t="s">
        <v>8337</v>
      </c>
      <c r="R1768" t="s">
        <v>8338</v>
      </c>
      <c r="S1768" s="15">
        <f t="shared" si="110"/>
        <v>41855.859814814816</v>
      </c>
      <c r="T1768" s="15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9">
        <f t="shared" si="109"/>
        <v>58.615384615384613</v>
      </c>
      <c r="Q1769" s="11" t="s">
        <v>8337</v>
      </c>
      <c r="R1769" t="s">
        <v>8338</v>
      </c>
      <c r="S1769" s="15">
        <f t="shared" si="110"/>
        <v>41824.658379629633</v>
      </c>
      <c r="T1769" s="15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9">
        <f t="shared" si="109"/>
        <v>12.466666666666667</v>
      </c>
      <c r="Q1770" s="11" t="s">
        <v>8337</v>
      </c>
      <c r="R1770" t="s">
        <v>8338</v>
      </c>
      <c r="S1770" s="15">
        <f t="shared" si="110"/>
        <v>41849.560694444444</v>
      </c>
      <c r="T1770" s="15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9">
        <f t="shared" si="109"/>
        <v>49.136363636363633</v>
      </c>
      <c r="Q1771" s="11" t="s">
        <v>8337</v>
      </c>
      <c r="R1771" t="s">
        <v>8338</v>
      </c>
      <c r="S1771" s="15">
        <f t="shared" si="110"/>
        <v>41987.818969907406</v>
      </c>
      <c r="T1771" s="15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9">
        <f t="shared" si="109"/>
        <v>150.5</v>
      </c>
      <c r="Q1772" s="11" t="s">
        <v>8337</v>
      </c>
      <c r="R1772" t="s">
        <v>8338</v>
      </c>
      <c r="S1772" s="15">
        <f t="shared" si="110"/>
        <v>41891.780023148152</v>
      </c>
      <c r="T1772" s="15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9">
        <f t="shared" si="109"/>
        <v>35.799999999999997</v>
      </c>
      <c r="Q1773" s="11" t="s">
        <v>8337</v>
      </c>
      <c r="R1773" t="s">
        <v>8338</v>
      </c>
      <c r="S1773" s="15">
        <f t="shared" si="110"/>
        <v>41905.979629629634</v>
      </c>
      <c r="T1773" s="15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9">
        <f t="shared" si="109"/>
        <v>45.157894736842103</v>
      </c>
      <c r="Q1774" s="11" t="s">
        <v>8337</v>
      </c>
      <c r="R1774" t="s">
        <v>8338</v>
      </c>
      <c r="S1774" s="15">
        <f t="shared" si="110"/>
        <v>41766.718009259261</v>
      </c>
      <c r="T1774" s="15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9">
        <f t="shared" si="109"/>
        <v>98.78947368421052</v>
      </c>
      <c r="Q1775" s="11" t="s">
        <v>8337</v>
      </c>
      <c r="R1775" t="s">
        <v>8338</v>
      </c>
      <c r="S1775" s="15">
        <f t="shared" si="110"/>
        <v>41978.760393518518</v>
      </c>
      <c r="T1775" s="15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9">
        <f t="shared" si="109"/>
        <v>88.307692307692307</v>
      </c>
      <c r="Q1776" s="11" t="s">
        <v>8337</v>
      </c>
      <c r="R1776" t="s">
        <v>8338</v>
      </c>
      <c r="S1776" s="15">
        <f t="shared" si="110"/>
        <v>41930.218657407408</v>
      </c>
      <c r="T1776" s="15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9">
        <f t="shared" si="109"/>
        <v>170.62903225806451</v>
      </c>
      <c r="Q1777" s="11" t="s">
        <v>8337</v>
      </c>
      <c r="R1777" t="s">
        <v>8338</v>
      </c>
      <c r="S1777" s="15">
        <f t="shared" si="110"/>
        <v>41891.976388888892</v>
      </c>
      <c r="T1777" s="15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9">
        <f t="shared" si="109"/>
        <v>83.75</v>
      </c>
      <c r="Q1778" s="11" t="s">
        <v>8337</v>
      </c>
      <c r="R1778" t="s">
        <v>8338</v>
      </c>
      <c r="S1778" s="15">
        <f t="shared" si="110"/>
        <v>41905.95684027778</v>
      </c>
      <c r="T1778" s="15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9">
        <f t="shared" si="109"/>
        <v>65.099999999999994</v>
      </c>
      <c r="Q1779" s="11" t="s">
        <v>8337</v>
      </c>
      <c r="R1779" t="s">
        <v>8338</v>
      </c>
      <c r="S1779" s="15">
        <f t="shared" si="110"/>
        <v>42025.357094907406</v>
      </c>
      <c r="T1779" s="15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9">
        <f t="shared" si="109"/>
        <v>66.333333333333329</v>
      </c>
      <c r="Q1780" s="11" t="s">
        <v>8337</v>
      </c>
      <c r="R1780" t="s">
        <v>8338</v>
      </c>
      <c r="S1780" s="15">
        <f t="shared" si="110"/>
        <v>42045.86336805555</v>
      </c>
      <c r="T1780" s="15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9">
        <f t="shared" si="109"/>
        <v>104.89473684210526</v>
      </c>
      <c r="Q1781" s="11" t="s">
        <v>8337</v>
      </c>
      <c r="R1781" t="s">
        <v>8338</v>
      </c>
      <c r="S1781" s="15">
        <f t="shared" si="110"/>
        <v>42585.691898148143</v>
      </c>
      <c r="T1781" s="15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9">
        <f t="shared" si="109"/>
        <v>78.440789473684205</v>
      </c>
      <c r="Q1782" s="11" t="s">
        <v>8337</v>
      </c>
      <c r="R1782" t="s">
        <v>8338</v>
      </c>
      <c r="S1782" s="15">
        <f t="shared" si="110"/>
        <v>42493.600810185191</v>
      </c>
      <c r="T1782" s="15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9">
        <f t="shared" si="109"/>
        <v>59.041666666666664</v>
      </c>
      <c r="Q1783" s="11" t="s">
        <v>8337</v>
      </c>
      <c r="R1783" t="s">
        <v>8338</v>
      </c>
      <c r="S1783" s="15">
        <f t="shared" si="110"/>
        <v>42597.617418981477</v>
      </c>
      <c r="T1783" s="15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9">
        <f t="shared" si="109"/>
        <v>71.34210526315789</v>
      </c>
      <c r="Q1784" s="11" t="s">
        <v>8337</v>
      </c>
      <c r="R1784" t="s">
        <v>8338</v>
      </c>
      <c r="S1784" s="15">
        <f t="shared" si="110"/>
        <v>42388.575104166666</v>
      </c>
      <c r="T1784" s="15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9">
        <f t="shared" si="109"/>
        <v>51.227027027027027</v>
      </c>
      <c r="Q1785" s="11" t="s">
        <v>8337</v>
      </c>
      <c r="R1785" t="s">
        <v>8338</v>
      </c>
      <c r="S1785" s="15">
        <f t="shared" si="110"/>
        <v>42115.949976851851</v>
      </c>
      <c r="T1785" s="15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9">
        <f t="shared" si="109"/>
        <v>60.242424242424242</v>
      </c>
      <c r="Q1786" s="11" t="s">
        <v>8337</v>
      </c>
      <c r="R1786" t="s">
        <v>8338</v>
      </c>
      <c r="S1786" s="15">
        <f t="shared" si="110"/>
        <v>42003.655555555553</v>
      </c>
      <c r="T1786" s="15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9">
        <f t="shared" si="109"/>
        <v>44.935185185185183</v>
      </c>
      <c r="Q1787" s="11" t="s">
        <v>8337</v>
      </c>
      <c r="R1787" t="s">
        <v>8338</v>
      </c>
      <c r="S1787" s="15">
        <f t="shared" si="110"/>
        <v>41897.134895833333</v>
      </c>
      <c r="T1787" s="15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9">
        <f t="shared" si="109"/>
        <v>31.206896551724139</v>
      </c>
      <c r="Q1788" s="11" t="s">
        <v>8337</v>
      </c>
      <c r="R1788" t="s">
        <v>8338</v>
      </c>
      <c r="S1788" s="15">
        <f t="shared" si="110"/>
        <v>41958.550659722227</v>
      </c>
      <c r="T1788" s="15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9">
        <f t="shared" si="109"/>
        <v>63.875</v>
      </c>
      <c r="Q1789" s="11" t="s">
        <v>8337</v>
      </c>
      <c r="R1789" t="s">
        <v>8338</v>
      </c>
      <c r="S1789" s="15">
        <f t="shared" si="110"/>
        <v>42068.65552083333</v>
      </c>
      <c r="T1789" s="15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9">
        <f t="shared" si="109"/>
        <v>19</v>
      </c>
      <c r="Q1790" s="11" t="s">
        <v>8337</v>
      </c>
      <c r="R1790" t="s">
        <v>8338</v>
      </c>
      <c r="S1790" s="15">
        <f t="shared" si="110"/>
        <v>41913.94840277778</v>
      </c>
      <c r="T1790" s="15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9">
        <f t="shared" si="109"/>
        <v>10</v>
      </c>
      <c r="Q1791" s="11" t="s">
        <v>8337</v>
      </c>
      <c r="R1791" t="s">
        <v>8338</v>
      </c>
      <c r="S1791" s="15">
        <f t="shared" si="110"/>
        <v>41956.250034722223</v>
      </c>
      <c r="T1791" s="15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9">
        <f t="shared" si="109"/>
        <v>109.06666666666666</v>
      </c>
      <c r="Q1792" s="11" t="s">
        <v>8337</v>
      </c>
      <c r="R1792" t="s">
        <v>8338</v>
      </c>
      <c r="S1792" s="15">
        <f t="shared" si="110"/>
        <v>42010.674513888895</v>
      </c>
      <c r="T1792" s="15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9">
        <f t="shared" si="109"/>
        <v>26.75</v>
      </c>
      <c r="Q1793" s="11" t="s">
        <v>8337</v>
      </c>
      <c r="R1793" t="s">
        <v>8338</v>
      </c>
      <c r="S1793" s="15">
        <f t="shared" si="110"/>
        <v>41973.740335648152</v>
      </c>
      <c r="T1793" s="15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12">(E1794/D1794)*100</f>
        <v>61.124000000000002</v>
      </c>
      <c r="P1794" s="9">
        <f t="shared" ref="P1794:P1857" si="113">E1794/L1794</f>
        <v>109.93525179856115</v>
      </c>
      <c r="Q1794" s="11" t="s">
        <v>8337</v>
      </c>
      <c r="R1794" t="s">
        <v>8338</v>
      </c>
      <c r="S1794" s="15">
        <f t="shared" ref="S1794:S1857" si="114">(((J1794/60)/60)/24)+DATE(1970,1,1)</f>
        <v>42189.031041666662</v>
      </c>
      <c r="T1794" s="15">
        <f t="shared" ref="T1794:T1857" si="115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12"/>
        <v>1.3333333333333335</v>
      </c>
      <c r="P1795" s="9">
        <f t="shared" si="113"/>
        <v>20</v>
      </c>
      <c r="Q1795" s="11" t="s">
        <v>8337</v>
      </c>
      <c r="R1795" t="s">
        <v>8338</v>
      </c>
      <c r="S1795" s="15">
        <f t="shared" si="114"/>
        <v>41940.89166666667</v>
      </c>
      <c r="T1795" s="15">
        <f t="shared" si="115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9">
        <f t="shared" si="113"/>
        <v>55.388888888888886</v>
      </c>
      <c r="Q1796" s="11" t="s">
        <v>8337</v>
      </c>
      <c r="R1796" t="s">
        <v>8338</v>
      </c>
      <c r="S1796" s="15">
        <f t="shared" si="114"/>
        <v>42011.551180555558</v>
      </c>
      <c r="T1796" s="15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9">
        <f t="shared" si="113"/>
        <v>133.90123456790124</v>
      </c>
      <c r="Q1797" s="11" t="s">
        <v>8337</v>
      </c>
      <c r="R1797" t="s">
        <v>8338</v>
      </c>
      <c r="S1797" s="15">
        <f t="shared" si="114"/>
        <v>42628.288668981477</v>
      </c>
      <c r="T1797" s="15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9">
        <f t="shared" si="113"/>
        <v>48.720930232558139</v>
      </c>
      <c r="Q1798" s="11" t="s">
        <v>8337</v>
      </c>
      <c r="R1798" t="s">
        <v>8338</v>
      </c>
      <c r="S1798" s="15">
        <f t="shared" si="114"/>
        <v>42515.439421296294</v>
      </c>
      <c r="T1798" s="15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9">
        <f t="shared" si="113"/>
        <v>48.25</v>
      </c>
      <c r="Q1799" s="11" t="s">
        <v>8337</v>
      </c>
      <c r="R1799" t="s">
        <v>8338</v>
      </c>
      <c r="S1799" s="15">
        <f t="shared" si="114"/>
        <v>42689.56931712963</v>
      </c>
      <c r="T1799" s="15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9">
        <f t="shared" si="113"/>
        <v>58.972972972972975</v>
      </c>
      <c r="Q1800" s="11" t="s">
        <v>8337</v>
      </c>
      <c r="R1800" t="s">
        <v>8338</v>
      </c>
      <c r="S1800" s="15">
        <f t="shared" si="114"/>
        <v>42344.32677083333</v>
      </c>
      <c r="T1800" s="15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9">
        <f t="shared" si="113"/>
        <v>11.638333333333334</v>
      </c>
      <c r="Q1801" s="11" t="s">
        <v>8337</v>
      </c>
      <c r="R1801" t="s">
        <v>8338</v>
      </c>
      <c r="S1801" s="15">
        <f t="shared" si="114"/>
        <v>41934.842685185184</v>
      </c>
      <c r="T1801" s="15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9">
        <f t="shared" si="113"/>
        <v>83.716814159292042</v>
      </c>
      <c r="Q1802" s="11" t="s">
        <v>8337</v>
      </c>
      <c r="R1802" t="s">
        <v>8338</v>
      </c>
      <c r="S1802" s="15">
        <f t="shared" si="114"/>
        <v>42623.606134259258</v>
      </c>
      <c r="T1802" s="15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9">
        <f t="shared" si="113"/>
        <v>63.648648648648646</v>
      </c>
      <c r="Q1803" s="11" t="s">
        <v>8337</v>
      </c>
      <c r="R1803" t="s">
        <v>8338</v>
      </c>
      <c r="S1803" s="15">
        <f t="shared" si="114"/>
        <v>42321.660509259258</v>
      </c>
      <c r="T1803" s="15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9">
        <f t="shared" si="113"/>
        <v>94.277777777777771</v>
      </c>
      <c r="Q1804" s="11" t="s">
        <v>8337</v>
      </c>
      <c r="R1804" t="s">
        <v>8338</v>
      </c>
      <c r="S1804" s="15">
        <f t="shared" si="114"/>
        <v>42159.47256944445</v>
      </c>
      <c r="T1804" s="15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9">
        <f t="shared" si="113"/>
        <v>71.86666666666666</v>
      </c>
      <c r="Q1805" s="11" t="s">
        <v>8337</v>
      </c>
      <c r="R1805" t="s">
        <v>8338</v>
      </c>
      <c r="S1805" s="15">
        <f t="shared" si="114"/>
        <v>42018.071550925932</v>
      </c>
      <c r="T1805" s="15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9">
        <f t="shared" si="113"/>
        <v>104.84615384615384</v>
      </c>
      <c r="Q1806" s="11" t="s">
        <v>8337</v>
      </c>
      <c r="R1806" t="s">
        <v>8338</v>
      </c>
      <c r="S1806" s="15">
        <f t="shared" si="114"/>
        <v>42282.678287037037</v>
      </c>
      <c r="T1806" s="15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9">
        <f t="shared" si="113"/>
        <v>67.139344262295083</v>
      </c>
      <c r="Q1807" s="11" t="s">
        <v>8337</v>
      </c>
      <c r="R1807" t="s">
        <v>8338</v>
      </c>
      <c r="S1807" s="15">
        <f t="shared" si="114"/>
        <v>42247.803912037038</v>
      </c>
      <c r="T1807" s="15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9">
        <f t="shared" si="113"/>
        <v>73.875</v>
      </c>
      <c r="Q1808" s="11" t="s">
        <v>8337</v>
      </c>
      <c r="R1808" t="s">
        <v>8338</v>
      </c>
      <c r="S1808" s="15">
        <f t="shared" si="114"/>
        <v>41877.638298611113</v>
      </c>
      <c r="T1808" s="15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9">
        <f t="shared" si="113"/>
        <v>69.125</v>
      </c>
      <c r="Q1809" s="11" t="s">
        <v>8337</v>
      </c>
      <c r="R1809" t="s">
        <v>8338</v>
      </c>
      <c r="S1809" s="15">
        <f t="shared" si="114"/>
        <v>41880.068437499998</v>
      </c>
      <c r="T1809" s="15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9">
        <f t="shared" si="113"/>
        <v>120.77083333333333</v>
      </c>
      <c r="Q1810" s="11" t="s">
        <v>8337</v>
      </c>
      <c r="R1810" t="s">
        <v>8338</v>
      </c>
      <c r="S1810" s="15">
        <f t="shared" si="114"/>
        <v>42742.680902777778</v>
      </c>
      <c r="T1810" s="15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9">
        <f t="shared" si="113"/>
        <v>42.222222222222221</v>
      </c>
      <c r="Q1811" s="11" t="s">
        <v>8337</v>
      </c>
      <c r="R1811" t="s">
        <v>8338</v>
      </c>
      <c r="S1811" s="15">
        <f t="shared" si="114"/>
        <v>42029.907858796301</v>
      </c>
      <c r="T1811" s="15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9">
        <f t="shared" si="113"/>
        <v>7.5</v>
      </c>
      <c r="Q1812" s="11" t="s">
        <v>8337</v>
      </c>
      <c r="R1812" t="s">
        <v>8338</v>
      </c>
      <c r="S1812" s="15">
        <f t="shared" si="114"/>
        <v>41860.91002314815</v>
      </c>
      <c r="T1812" s="15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9">
        <f t="shared" si="113"/>
        <v>1.5384615384615385</v>
      </c>
      <c r="Q1813" s="11" t="s">
        <v>8337</v>
      </c>
      <c r="R1813" t="s">
        <v>8338</v>
      </c>
      <c r="S1813" s="15">
        <f t="shared" si="114"/>
        <v>41876.433680555558</v>
      </c>
      <c r="T1813" s="15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9">
        <f t="shared" si="113"/>
        <v>37.608695652173914</v>
      </c>
      <c r="Q1814" s="11" t="s">
        <v>8337</v>
      </c>
      <c r="R1814" t="s">
        <v>8338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9" t="e">
        <f t="shared" si="113"/>
        <v>#DIV/0!</v>
      </c>
      <c r="Q1815" s="11" t="s">
        <v>8337</v>
      </c>
      <c r="R1815" t="s">
        <v>8338</v>
      </c>
      <c r="S1815" s="15">
        <f t="shared" si="114"/>
        <v>41829.889027777775</v>
      </c>
      <c r="T1815" s="15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9">
        <f t="shared" si="113"/>
        <v>42.157142857142858</v>
      </c>
      <c r="Q1816" s="11" t="s">
        <v>8337</v>
      </c>
      <c r="R1816" t="s">
        <v>8338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9" t="e">
        <f t="shared" si="113"/>
        <v>#DIV/0!</v>
      </c>
      <c r="Q1817" s="11" t="s">
        <v>8337</v>
      </c>
      <c r="R1817" t="s">
        <v>8338</v>
      </c>
      <c r="S1817" s="15">
        <f t="shared" si="114"/>
        <v>42172.906678240746</v>
      </c>
      <c r="T1817" s="15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9">
        <f t="shared" si="113"/>
        <v>84.833333333333329</v>
      </c>
      <c r="Q1818" s="11" t="s">
        <v>8337</v>
      </c>
      <c r="R1818" t="s">
        <v>8338</v>
      </c>
      <c r="S1818" s="15">
        <f t="shared" si="114"/>
        <v>42548.876192129625</v>
      </c>
      <c r="T1818" s="15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9">
        <f t="shared" si="113"/>
        <v>94.19</v>
      </c>
      <c r="Q1819" s="11" t="s">
        <v>8337</v>
      </c>
      <c r="R1819" t="s">
        <v>8338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9" t="e">
        <f t="shared" si="113"/>
        <v>#DIV/0!</v>
      </c>
      <c r="Q1820" s="11" t="s">
        <v>8337</v>
      </c>
      <c r="R1820" t="s">
        <v>8338</v>
      </c>
      <c r="S1820" s="15">
        <f t="shared" si="114"/>
        <v>42067.234375</v>
      </c>
      <c r="T1820" s="15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9">
        <f t="shared" si="113"/>
        <v>6.25</v>
      </c>
      <c r="Q1821" s="11" t="s">
        <v>8337</v>
      </c>
      <c r="R1821" t="s">
        <v>8338</v>
      </c>
      <c r="S1821" s="15">
        <f t="shared" si="114"/>
        <v>41820.752268518518</v>
      </c>
      <c r="T1821" s="15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9">
        <f t="shared" si="113"/>
        <v>213.375</v>
      </c>
      <c r="Q1822" s="11" t="s">
        <v>8337</v>
      </c>
      <c r="R1822" t="s">
        <v>8338</v>
      </c>
      <c r="S1822" s="15">
        <f t="shared" si="114"/>
        <v>42065.084375000006</v>
      </c>
      <c r="T1822" s="15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9">
        <f t="shared" si="113"/>
        <v>59.162280701754383</v>
      </c>
      <c r="Q1823" s="11" t="s">
        <v>8324</v>
      </c>
      <c r="R1823" t="s">
        <v>8325</v>
      </c>
      <c r="S1823" s="15">
        <f t="shared" si="114"/>
        <v>40926.319062499999</v>
      </c>
      <c r="T1823" s="15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9">
        <f t="shared" si="113"/>
        <v>27.272727272727273</v>
      </c>
      <c r="Q1824" s="11" t="s">
        <v>8324</v>
      </c>
      <c r="R1824" t="s">
        <v>8325</v>
      </c>
      <c r="S1824" s="15">
        <f t="shared" si="114"/>
        <v>41634.797013888885</v>
      </c>
      <c r="T1824" s="15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9">
        <f t="shared" si="113"/>
        <v>24.575757575757574</v>
      </c>
      <c r="Q1825" s="11" t="s">
        <v>8324</v>
      </c>
      <c r="R1825" t="s">
        <v>8325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9">
        <f t="shared" si="113"/>
        <v>75.05</v>
      </c>
      <c r="Q1826" s="11" t="s">
        <v>8324</v>
      </c>
      <c r="R1826" t="s">
        <v>8325</v>
      </c>
      <c r="S1826" s="15">
        <f t="shared" si="114"/>
        <v>41626.916284722225</v>
      </c>
      <c r="T1826" s="15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9">
        <f t="shared" si="113"/>
        <v>42.02</v>
      </c>
      <c r="Q1827" s="11" t="s">
        <v>8324</v>
      </c>
      <c r="R1827" t="s">
        <v>8325</v>
      </c>
      <c r="S1827" s="15">
        <f t="shared" si="114"/>
        <v>41443.83452546296</v>
      </c>
      <c r="T1827" s="15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9">
        <f t="shared" si="113"/>
        <v>53.157894736842103</v>
      </c>
      <c r="Q1828" s="11" t="s">
        <v>8324</v>
      </c>
      <c r="R1828" t="s">
        <v>8325</v>
      </c>
      <c r="S1828" s="15">
        <f t="shared" si="114"/>
        <v>41657.923807870371</v>
      </c>
      <c r="T1828" s="15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9">
        <f t="shared" si="113"/>
        <v>83.885416666666671</v>
      </c>
      <c r="Q1829" s="11" t="s">
        <v>8324</v>
      </c>
      <c r="R1829" t="s">
        <v>8325</v>
      </c>
      <c r="S1829" s="15">
        <f t="shared" si="114"/>
        <v>40555.325937499998</v>
      </c>
      <c r="T1829" s="15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9">
        <f t="shared" si="113"/>
        <v>417.33333333333331</v>
      </c>
      <c r="Q1830" s="11" t="s">
        <v>8324</v>
      </c>
      <c r="R1830" t="s">
        <v>8325</v>
      </c>
      <c r="S1830" s="15">
        <f t="shared" si="114"/>
        <v>41736.899652777778</v>
      </c>
      <c r="T1830" s="15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9">
        <f t="shared" si="113"/>
        <v>75.765151515151516</v>
      </c>
      <c r="Q1831" s="11" t="s">
        <v>8324</v>
      </c>
      <c r="R1831" t="s">
        <v>8325</v>
      </c>
      <c r="S1831" s="15">
        <f t="shared" si="114"/>
        <v>40516.087627314817</v>
      </c>
      <c r="T1831" s="15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9">
        <f t="shared" si="113"/>
        <v>67.389380530973455</v>
      </c>
      <c r="Q1832" s="11" t="s">
        <v>8324</v>
      </c>
      <c r="R1832" t="s">
        <v>8325</v>
      </c>
      <c r="S1832" s="15">
        <f t="shared" si="114"/>
        <v>41664.684108796297</v>
      </c>
      <c r="T1832" s="15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9">
        <f t="shared" si="113"/>
        <v>73.571428571428569</v>
      </c>
      <c r="Q1833" s="11" t="s">
        <v>8324</v>
      </c>
      <c r="R1833" t="s">
        <v>8325</v>
      </c>
      <c r="S1833" s="15">
        <f t="shared" si="114"/>
        <v>41026.996099537035</v>
      </c>
      <c r="T1833" s="15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9">
        <f t="shared" si="113"/>
        <v>25</v>
      </c>
      <c r="Q1834" s="11" t="s">
        <v>8324</v>
      </c>
      <c r="R1834" t="s">
        <v>8325</v>
      </c>
      <c r="S1834" s="15">
        <f t="shared" si="114"/>
        <v>40576.539664351854</v>
      </c>
      <c r="T1834" s="15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9">
        <f t="shared" si="113"/>
        <v>42</v>
      </c>
      <c r="Q1835" s="11" t="s">
        <v>8324</v>
      </c>
      <c r="R1835" t="s">
        <v>8325</v>
      </c>
      <c r="S1835" s="15">
        <f t="shared" si="114"/>
        <v>41303.044016203705</v>
      </c>
      <c r="T1835" s="15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9">
        <f t="shared" si="113"/>
        <v>131.16666666666666</v>
      </c>
      <c r="Q1836" s="11" t="s">
        <v>8324</v>
      </c>
      <c r="R1836" t="s">
        <v>8325</v>
      </c>
      <c r="S1836" s="15">
        <f t="shared" si="114"/>
        <v>41988.964062500003</v>
      </c>
      <c r="T1836" s="15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9">
        <f t="shared" si="113"/>
        <v>47.272727272727273</v>
      </c>
      <c r="Q1837" s="11" t="s">
        <v>8324</v>
      </c>
      <c r="R1837" t="s">
        <v>8325</v>
      </c>
      <c r="S1837" s="15">
        <f t="shared" si="114"/>
        <v>42430.702210648145</v>
      </c>
      <c r="T1837" s="15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9">
        <f t="shared" si="113"/>
        <v>182.12727272727273</v>
      </c>
      <c r="Q1838" s="11" t="s">
        <v>8324</v>
      </c>
      <c r="R1838" t="s">
        <v>8325</v>
      </c>
      <c r="S1838" s="15">
        <f t="shared" si="114"/>
        <v>41305.809363425928</v>
      </c>
      <c r="T1838" s="15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9">
        <f t="shared" si="113"/>
        <v>61.366666666666667</v>
      </c>
      <c r="Q1839" s="11" t="s">
        <v>8324</v>
      </c>
      <c r="R1839" t="s">
        <v>8325</v>
      </c>
      <c r="S1839" s="15">
        <f t="shared" si="114"/>
        <v>40926.047858796301</v>
      </c>
      <c r="T1839" s="15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9">
        <f t="shared" si="113"/>
        <v>35.767499999999998</v>
      </c>
      <c r="Q1840" s="11" t="s">
        <v>8324</v>
      </c>
      <c r="R1840" t="s">
        <v>8325</v>
      </c>
      <c r="S1840" s="15">
        <f t="shared" si="114"/>
        <v>40788.786539351851</v>
      </c>
      <c r="T1840" s="15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9">
        <f t="shared" si="113"/>
        <v>45.62222222222222</v>
      </c>
      <c r="Q1841" s="11" t="s">
        <v>8324</v>
      </c>
      <c r="R1841" t="s">
        <v>8325</v>
      </c>
      <c r="S1841" s="15">
        <f t="shared" si="114"/>
        <v>42614.722013888888</v>
      </c>
      <c r="T1841" s="15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9">
        <f t="shared" si="113"/>
        <v>75.384615384615387</v>
      </c>
      <c r="Q1842" s="11" t="s">
        <v>8324</v>
      </c>
      <c r="R1842" t="s">
        <v>8325</v>
      </c>
      <c r="S1842" s="15">
        <f t="shared" si="114"/>
        <v>41382.096180555556</v>
      </c>
      <c r="T1842" s="15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9">
        <f t="shared" si="113"/>
        <v>50.875</v>
      </c>
      <c r="Q1843" s="11" t="s">
        <v>8324</v>
      </c>
      <c r="R1843" t="s">
        <v>8325</v>
      </c>
      <c r="S1843" s="15">
        <f t="shared" si="114"/>
        <v>41745.84542824074</v>
      </c>
      <c r="T1843" s="15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9">
        <f t="shared" si="113"/>
        <v>119.28571428571429</v>
      </c>
      <c r="Q1844" s="11" t="s">
        <v>8324</v>
      </c>
      <c r="R1844" t="s">
        <v>8325</v>
      </c>
      <c r="S1844" s="15">
        <f t="shared" si="114"/>
        <v>42031.631724537037</v>
      </c>
      <c r="T1844" s="15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9">
        <f t="shared" si="113"/>
        <v>92.541865671641801</v>
      </c>
      <c r="Q1845" s="11" t="s">
        <v>8324</v>
      </c>
      <c r="R1845" t="s">
        <v>8325</v>
      </c>
      <c r="S1845" s="15">
        <f t="shared" si="114"/>
        <v>40564.994837962964</v>
      </c>
      <c r="T1845" s="15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9">
        <f t="shared" si="113"/>
        <v>76.05</v>
      </c>
      <c r="Q1846" s="11" t="s">
        <v>8324</v>
      </c>
      <c r="R1846" t="s">
        <v>8325</v>
      </c>
      <c r="S1846" s="15">
        <f t="shared" si="114"/>
        <v>40666.973541666666</v>
      </c>
      <c r="T1846" s="15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9">
        <f t="shared" si="113"/>
        <v>52.631578947368418</v>
      </c>
      <c r="Q1847" s="11" t="s">
        <v>8324</v>
      </c>
      <c r="R1847" t="s">
        <v>8325</v>
      </c>
      <c r="S1847" s="15">
        <f t="shared" si="114"/>
        <v>42523.333310185189</v>
      </c>
      <c r="T1847" s="15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9">
        <f t="shared" si="113"/>
        <v>98.990430622009569</v>
      </c>
      <c r="Q1848" s="11" t="s">
        <v>8324</v>
      </c>
      <c r="R1848" t="s">
        <v>8325</v>
      </c>
      <c r="S1848" s="15">
        <f t="shared" si="114"/>
        <v>41228.650196759263</v>
      </c>
      <c r="T1848" s="15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9">
        <f t="shared" si="113"/>
        <v>79.526315789473685</v>
      </c>
      <c r="Q1849" s="11" t="s">
        <v>8324</v>
      </c>
      <c r="R1849" t="s">
        <v>8325</v>
      </c>
      <c r="S1849" s="15">
        <f t="shared" si="114"/>
        <v>42094.236481481479</v>
      </c>
      <c r="T1849" s="15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9">
        <f t="shared" si="113"/>
        <v>134.20833333333334</v>
      </c>
      <c r="Q1850" s="11" t="s">
        <v>8324</v>
      </c>
      <c r="R1850" t="s">
        <v>8325</v>
      </c>
      <c r="S1850" s="15">
        <f t="shared" si="114"/>
        <v>40691.788055555553</v>
      </c>
      <c r="T1850" s="15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9">
        <f t="shared" si="113"/>
        <v>37.625</v>
      </c>
      <c r="Q1851" s="11" t="s">
        <v>8324</v>
      </c>
      <c r="R1851" t="s">
        <v>8325</v>
      </c>
      <c r="S1851" s="15">
        <f t="shared" si="114"/>
        <v>41169.845590277779</v>
      </c>
      <c r="T1851" s="15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9">
        <f t="shared" si="113"/>
        <v>51.044692737430168</v>
      </c>
      <c r="Q1852" s="11" t="s">
        <v>8324</v>
      </c>
      <c r="R1852" t="s">
        <v>8325</v>
      </c>
      <c r="S1852" s="15">
        <f t="shared" si="114"/>
        <v>41800.959490740745</v>
      </c>
      <c r="T1852" s="15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9">
        <f t="shared" si="113"/>
        <v>50.03846153846154</v>
      </c>
      <c r="Q1853" s="11" t="s">
        <v>8324</v>
      </c>
      <c r="R1853" t="s">
        <v>8325</v>
      </c>
      <c r="S1853" s="15">
        <f t="shared" si="114"/>
        <v>41827.906689814816</v>
      </c>
      <c r="T1853" s="15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9">
        <f t="shared" si="113"/>
        <v>133.93129770992365</v>
      </c>
      <c r="Q1854" s="11" t="s">
        <v>8324</v>
      </c>
      <c r="R1854" t="s">
        <v>8325</v>
      </c>
      <c r="S1854" s="15">
        <f t="shared" si="114"/>
        <v>42081.77143518519</v>
      </c>
      <c r="T1854" s="15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9">
        <f t="shared" si="113"/>
        <v>58.214285714285715</v>
      </c>
      <c r="Q1855" s="11" t="s">
        <v>8324</v>
      </c>
      <c r="R1855" t="s">
        <v>8325</v>
      </c>
      <c r="S1855" s="15">
        <f t="shared" si="114"/>
        <v>41177.060381944444</v>
      </c>
      <c r="T1855" s="15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9">
        <f t="shared" si="113"/>
        <v>88.037643678160919</v>
      </c>
      <c r="Q1856" s="11" t="s">
        <v>8324</v>
      </c>
      <c r="R1856" t="s">
        <v>8325</v>
      </c>
      <c r="S1856" s="15">
        <f t="shared" si="114"/>
        <v>41388.021261574075</v>
      </c>
      <c r="T1856" s="15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9">
        <f t="shared" si="113"/>
        <v>70.576753926701571</v>
      </c>
      <c r="Q1857" s="11" t="s">
        <v>8324</v>
      </c>
      <c r="R1857" t="s">
        <v>8325</v>
      </c>
      <c r="S1857" s="15">
        <f t="shared" si="114"/>
        <v>41600.538657407407</v>
      </c>
      <c r="T1857" s="15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16">(E1858/D1858)*100</f>
        <v>101.25</v>
      </c>
      <c r="P1858" s="9">
        <f t="shared" ref="P1858:P1921" si="117">E1858/L1858</f>
        <v>53.289473684210527</v>
      </c>
      <c r="Q1858" s="11" t="s">
        <v>8324</v>
      </c>
      <c r="R1858" t="s">
        <v>8325</v>
      </c>
      <c r="S1858" s="15">
        <f t="shared" ref="S1858:S1921" si="118">(((J1858/60)/60)/24)+DATE(1970,1,1)</f>
        <v>41817.854999999996</v>
      </c>
      <c r="T1858" s="15">
        <f t="shared" ref="T1858:T1921" si="119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16"/>
        <v>100</v>
      </c>
      <c r="P1859" s="9">
        <f t="shared" si="117"/>
        <v>136.36363636363637</v>
      </c>
      <c r="Q1859" s="11" t="s">
        <v>8324</v>
      </c>
      <c r="R1859" t="s">
        <v>8325</v>
      </c>
      <c r="S1859" s="15">
        <f t="shared" si="118"/>
        <v>41864.76866898148</v>
      </c>
      <c r="T1859" s="15">
        <f t="shared" si="11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9">
        <f t="shared" si="117"/>
        <v>40.547315436241611</v>
      </c>
      <c r="Q1860" s="11" t="s">
        <v>8324</v>
      </c>
      <c r="R1860" t="s">
        <v>8325</v>
      </c>
      <c r="S1860" s="15">
        <f t="shared" si="118"/>
        <v>40833.200474537036</v>
      </c>
      <c r="T1860" s="15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9">
        <f t="shared" si="117"/>
        <v>70.625</v>
      </c>
      <c r="Q1861" s="11" t="s">
        <v>8324</v>
      </c>
      <c r="R1861" t="s">
        <v>8325</v>
      </c>
      <c r="S1861" s="15">
        <f t="shared" si="118"/>
        <v>40778.770011574074</v>
      </c>
      <c r="T1861" s="15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9">
        <f t="shared" si="117"/>
        <v>52.684210526315788</v>
      </c>
      <c r="Q1862" s="11" t="s">
        <v>8324</v>
      </c>
      <c r="R1862" t="s">
        <v>8325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9" t="e">
        <f t="shared" si="117"/>
        <v>#DIV/0!</v>
      </c>
      <c r="Q1863" s="11" t="s">
        <v>8332</v>
      </c>
      <c r="R1863" t="s">
        <v>8334</v>
      </c>
      <c r="S1863" s="15">
        <f t="shared" si="118"/>
        <v>42000.300243055557</v>
      </c>
      <c r="T1863" s="15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9">
        <f t="shared" si="117"/>
        <v>90.9375</v>
      </c>
      <c r="Q1864" s="11" t="s">
        <v>8332</v>
      </c>
      <c r="R1864" t="s">
        <v>8334</v>
      </c>
      <c r="S1864" s="15">
        <f t="shared" si="118"/>
        <v>42755.492754629624</v>
      </c>
      <c r="T1864" s="15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9">
        <f t="shared" si="117"/>
        <v>5</v>
      </c>
      <c r="Q1865" s="11" t="s">
        <v>8332</v>
      </c>
      <c r="R1865" t="s">
        <v>8334</v>
      </c>
      <c r="S1865" s="15">
        <f t="shared" si="118"/>
        <v>41772.797280092593</v>
      </c>
      <c r="T1865" s="15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9">
        <f t="shared" si="117"/>
        <v>58.083333333333336</v>
      </c>
      <c r="Q1866" s="11" t="s">
        <v>8332</v>
      </c>
      <c r="R1866" t="s">
        <v>8334</v>
      </c>
      <c r="S1866" s="15">
        <f t="shared" si="118"/>
        <v>41733.716435185182</v>
      </c>
      <c r="T1866" s="15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9">
        <f t="shared" si="117"/>
        <v>2</v>
      </c>
      <c r="Q1867" s="11" t="s">
        <v>8332</v>
      </c>
      <c r="R1867" t="s">
        <v>8334</v>
      </c>
      <c r="S1867" s="15">
        <f t="shared" si="118"/>
        <v>42645.367442129631</v>
      </c>
      <c r="T1867" s="15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9">
        <f t="shared" si="117"/>
        <v>62.5</v>
      </c>
      <c r="Q1868" s="11" t="s">
        <v>8332</v>
      </c>
      <c r="R1868" t="s">
        <v>8334</v>
      </c>
      <c r="S1868" s="15">
        <f t="shared" si="118"/>
        <v>42742.246493055558</v>
      </c>
      <c r="T1868" s="15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9">
        <f t="shared" si="117"/>
        <v>10</v>
      </c>
      <c r="Q1869" s="11" t="s">
        <v>8332</v>
      </c>
      <c r="R1869" t="s">
        <v>8334</v>
      </c>
      <c r="S1869" s="15">
        <f t="shared" si="118"/>
        <v>42649.924907407403</v>
      </c>
      <c r="T1869" s="15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9">
        <f t="shared" si="117"/>
        <v>71.588235294117652</v>
      </c>
      <c r="Q1870" s="11" t="s">
        <v>8332</v>
      </c>
      <c r="R1870" t="s">
        <v>8334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9" t="e">
        <f t="shared" si="117"/>
        <v>#DIV/0!</v>
      </c>
      <c r="Q1871" s="11" t="s">
        <v>8332</v>
      </c>
      <c r="R1871" t="s">
        <v>8334</v>
      </c>
      <c r="S1871" s="15">
        <f t="shared" si="118"/>
        <v>42709.002881944441</v>
      </c>
      <c r="T1871" s="15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9">
        <f t="shared" si="117"/>
        <v>32.81818181818182</v>
      </c>
      <c r="Q1872" s="11" t="s">
        <v>8332</v>
      </c>
      <c r="R1872" t="s">
        <v>8334</v>
      </c>
      <c r="S1872" s="15">
        <f t="shared" si="118"/>
        <v>42371.355729166666</v>
      </c>
      <c r="T1872" s="15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9">
        <f t="shared" si="117"/>
        <v>49.11578947368421</v>
      </c>
      <c r="Q1873" s="11" t="s">
        <v>8332</v>
      </c>
      <c r="R1873" t="s">
        <v>8334</v>
      </c>
      <c r="S1873" s="15">
        <f t="shared" si="118"/>
        <v>41923.783576388887</v>
      </c>
      <c r="T1873" s="15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9">
        <f t="shared" si="117"/>
        <v>16.307692307692307</v>
      </c>
      <c r="Q1874" s="11" t="s">
        <v>8332</v>
      </c>
      <c r="R1874" t="s">
        <v>8334</v>
      </c>
      <c r="S1874" s="15">
        <f t="shared" si="118"/>
        <v>42155.129652777774</v>
      </c>
      <c r="T1874" s="15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9">
        <f t="shared" si="117"/>
        <v>18</v>
      </c>
      <c r="Q1875" s="11" t="s">
        <v>8332</v>
      </c>
      <c r="R1875" t="s">
        <v>8334</v>
      </c>
      <c r="S1875" s="15">
        <f t="shared" si="118"/>
        <v>42164.615856481483</v>
      </c>
      <c r="T1875" s="15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9">
        <f t="shared" si="117"/>
        <v>13</v>
      </c>
      <c r="Q1876" s="11" t="s">
        <v>8332</v>
      </c>
      <c r="R1876" t="s">
        <v>8334</v>
      </c>
      <c r="S1876" s="15">
        <f t="shared" si="118"/>
        <v>42529.969131944439</v>
      </c>
      <c r="T1876" s="15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9">
        <f t="shared" si="117"/>
        <v>17</v>
      </c>
      <c r="Q1877" s="11" t="s">
        <v>8332</v>
      </c>
      <c r="R1877" t="s">
        <v>8334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9" t="e">
        <f t="shared" si="117"/>
        <v>#DIV/0!</v>
      </c>
      <c r="Q1878" s="11" t="s">
        <v>8332</v>
      </c>
      <c r="R1878" t="s">
        <v>8334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9" t="e">
        <f t="shared" si="117"/>
        <v>#DIV/0!</v>
      </c>
      <c r="Q1879" s="11" t="s">
        <v>8332</v>
      </c>
      <c r="R1879" t="s">
        <v>8334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9" t="e">
        <f t="shared" si="117"/>
        <v>#DIV/0!</v>
      </c>
      <c r="Q1880" s="11" t="s">
        <v>8332</v>
      </c>
      <c r="R1880" t="s">
        <v>8334</v>
      </c>
      <c r="S1880" s="15">
        <f t="shared" si="118"/>
        <v>41773.008738425924</v>
      </c>
      <c r="T1880" s="15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9">
        <f t="shared" si="117"/>
        <v>3</v>
      </c>
      <c r="Q1881" s="11" t="s">
        <v>8332</v>
      </c>
      <c r="R1881" t="s">
        <v>8334</v>
      </c>
      <c r="S1881" s="15">
        <f t="shared" si="118"/>
        <v>42413.649641203709</v>
      </c>
      <c r="T1881" s="15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9">
        <f t="shared" si="117"/>
        <v>41.833333333333336</v>
      </c>
      <c r="Q1882" s="11" t="s">
        <v>8332</v>
      </c>
      <c r="R1882" t="s">
        <v>8334</v>
      </c>
      <c r="S1882" s="15">
        <f t="shared" si="118"/>
        <v>42430.566898148143</v>
      </c>
      <c r="T1882" s="15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9">
        <f t="shared" si="117"/>
        <v>49.338428571428572</v>
      </c>
      <c r="Q1883" s="11" t="s">
        <v>8324</v>
      </c>
      <c r="R1883" t="s">
        <v>8328</v>
      </c>
      <c r="S1883" s="15">
        <f t="shared" si="118"/>
        <v>42043.152650462958</v>
      </c>
      <c r="T1883" s="15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9">
        <f t="shared" si="117"/>
        <v>41.728395061728392</v>
      </c>
      <c r="Q1884" s="11" t="s">
        <v>8324</v>
      </c>
      <c r="R1884" t="s">
        <v>8328</v>
      </c>
      <c r="S1884" s="15">
        <f t="shared" si="118"/>
        <v>41067.949212962965</v>
      </c>
      <c r="T1884" s="15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9">
        <f t="shared" si="117"/>
        <v>32.71875</v>
      </c>
      <c r="Q1885" s="11" t="s">
        <v>8324</v>
      </c>
      <c r="R1885" t="s">
        <v>8328</v>
      </c>
      <c r="S1885" s="15">
        <f t="shared" si="118"/>
        <v>40977.948009259257</v>
      </c>
      <c r="T1885" s="15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9">
        <f t="shared" si="117"/>
        <v>51.96153846153846</v>
      </c>
      <c r="Q1886" s="11" t="s">
        <v>8324</v>
      </c>
      <c r="R1886" t="s">
        <v>8328</v>
      </c>
      <c r="S1886" s="15">
        <f t="shared" si="118"/>
        <v>41205.198321759257</v>
      </c>
      <c r="T1886" s="15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9">
        <f t="shared" si="117"/>
        <v>50.685714285714283</v>
      </c>
      <c r="Q1887" s="11" t="s">
        <v>8324</v>
      </c>
      <c r="R1887" t="s">
        <v>8328</v>
      </c>
      <c r="S1887" s="15">
        <f t="shared" si="118"/>
        <v>41099.093865740739</v>
      </c>
      <c r="T1887" s="15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9">
        <f t="shared" si="117"/>
        <v>42.241379310344826</v>
      </c>
      <c r="Q1888" s="11" t="s">
        <v>8324</v>
      </c>
      <c r="R1888" t="s">
        <v>8328</v>
      </c>
      <c r="S1888" s="15">
        <f t="shared" si="118"/>
        <v>41925.906689814816</v>
      </c>
      <c r="T1888" s="15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9">
        <f t="shared" si="117"/>
        <v>416.875</v>
      </c>
      <c r="Q1889" s="11" t="s">
        <v>8324</v>
      </c>
      <c r="R1889" t="s">
        <v>8328</v>
      </c>
      <c r="S1889" s="15">
        <f t="shared" si="118"/>
        <v>42323.800138888888</v>
      </c>
      <c r="T1889" s="15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9">
        <f t="shared" si="117"/>
        <v>46.651685393258425</v>
      </c>
      <c r="Q1890" s="11" t="s">
        <v>8324</v>
      </c>
      <c r="R1890" t="s">
        <v>8328</v>
      </c>
      <c r="S1890" s="15">
        <f t="shared" si="118"/>
        <v>40299.239953703705</v>
      </c>
      <c r="T1890" s="15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9">
        <f t="shared" si="117"/>
        <v>48.454545454545453</v>
      </c>
      <c r="Q1891" s="11" t="s">
        <v>8324</v>
      </c>
      <c r="R1891" t="s">
        <v>8328</v>
      </c>
      <c r="S1891" s="15">
        <f t="shared" si="118"/>
        <v>41299.793356481481</v>
      </c>
      <c r="T1891" s="15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9">
        <f t="shared" si="117"/>
        <v>70.5289837398374</v>
      </c>
      <c r="Q1892" s="11" t="s">
        <v>8324</v>
      </c>
      <c r="R1892" t="s">
        <v>8328</v>
      </c>
      <c r="S1892" s="15">
        <f t="shared" si="118"/>
        <v>41228.786203703705</v>
      </c>
      <c r="T1892" s="15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9">
        <f t="shared" si="117"/>
        <v>87.958333333333329</v>
      </c>
      <c r="Q1893" s="11" t="s">
        <v>8324</v>
      </c>
      <c r="R1893" t="s">
        <v>8328</v>
      </c>
      <c r="S1893" s="15">
        <f t="shared" si="118"/>
        <v>40335.798078703701</v>
      </c>
      <c r="T1893" s="15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9">
        <f t="shared" si="117"/>
        <v>26.26923076923077</v>
      </c>
      <c r="Q1894" s="11" t="s">
        <v>8324</v>
      </c>
      <c r="R1894" t="s">
        <v>8328</v>
      </c>
      <c r="S1894" s="15">
        <f t="shared" si="118"/>
        <v>40671.637511574074</v>
      </c>
      <c r="T1894" s="15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9">
        <f t="shared" si="117"/>
        <v>57.777777777777779</v>
      </c>
      <c r="Q1895" s="11" t="s">
        <v>8324</v>
      </c>
      <c r="R1895" t="s">
        <v>8328</v>
      </c>
      <c r="S1895" s="15">
        <f t="shared" si="118"/>
        <v>40632.94195601852</v>
      </c>
      <c r="T1895" s="15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9">
        <f t="shared" si="117"/>
        <v>57.25</v>
      </c>
      <c r="Q1896" s="11" t="s">
        <v>8324</v>
      </c>
      <c r="R1896" t="s">
        <v>8328</v>
      </c>
      <c r="S1896" s="15">
        <f t="shared" si="118"/>
        <v>40920.904895833337</v>
      </c>
      <c r="T1896" s="15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9">
        <f t="shared" si="117"/>
        <v>196.34042553191489</v>
      </c>
      <c r="Q1897" s="11" t="s">
        <v>8324</v>
      </c>
      <c r="R1897" t="s">
        <v>8328</v>
      </c>
      <c r="S1897" s="15">
        <f t="shared" si="118"/>
        <v>42267.746782407412</v>
      </c>
      <c r="T1897" s="15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9">
        <f t="shared" si="117"/>
        <v>43</v>
      </c>
      <c r="Q1898" s="11" t="s">
        <v>8324</v>
      </c>
      <c r="R1898" t="s">
        <v>8328</v>
      </c>
      <c r="S1898" s="15">
        <f t="shared" si="118"/>
        <v>40981.710243055553</v>
      </c>
      <c r="T1898" s="15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9">
        <f t="shared" si="117"/>
        <v>35.551912568306008</v>
      </c>
      <c r="Q1899" s="11" t="s">
        <v>8324</v>
      </c>
      <c r="R1899" t="s">
        <v>8328</v>
      </c>
      <c r="S1899" s="15">
        <f t="shared" si="118"/>
        <v>41680.583402777782</v>
      </c>
      <c r="T1899" s="15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9">
        <f t="shared" si="117"/>
        <v>68.80952380952381</v>
      </c>
      <c r="Q1900" s="11" t="s">
        <v>8324</v>
      </c>
      <c r="R1900" t="s">
        <v>8328</v>
      </c>
      <c r="S1900" s="15">
        <f t="shared" si="118"/>
        <v>42366.192974537036</v>
      </c>
      <c r="T1900" s="15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9">
        <f t="shared" si="117"/>
        <v>28.571428571428573</v>
      </c>
      <c r="Q1901" s="11" t="s">
        <v>8324</v>
      </c>
      <c r="R1901" t="s">
        <v>8328</v>
      </c>
      <c r="S1901" s="15">
        <f t="shared" si="118"/>
        <v>42058.941736111112</v>
      </c>
      <c r="T1901" s="15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9">
        <f t="shared" si="117"/>
        <v>50.631666666666668</v>
      </c>
      <c r="Q1902" s="11" t="s">
        <v>8324</v>
      </c>
      <c r="R1902" t="s">
        <v>8328</v>
      </c>
      <c r="S1902" s="15">
        <f t="shared" si="118"/>
        <v>41160.871886574074</v>
      </c>
      <c r="T1902" s="15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9">
        <f t="shared" si="117"/>
        <v>106.8</v>
      </c>
      <c r="Q1903" s="11" t="s">
        <v>8318</v>
      </c>
      <c r="R1903" t="s">
        <v>8347</v>
      </c>
      <c r="S1903" s="15">
        <f t="shared" si="118"/>
        <v>42116.54315972222</v>
      </c>
      <c r="T1903" s="15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9">
        <f t="shared" si="117"/>
        <v>4</v>
      </c>
      <c r="Q1904" s="11" t="s">
        <v>8318</v>
      </c>
      <c r="R1904" t="s">
        <v>8347</v>
      </c>
      <c r="S1904" s="15">
        <f t="shared" si="118"/>
        <v>42037.789895833332</v>
      </c>
      <c r="T1904" s="15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9">
        <f t="shared" si="117"/>
        <v>34.097560975609753</v>
      </c>
      <c r="Q1905" s="11" t="s">
        <v>8318</v>
      </c>
      <c r="R1905" t="s">
        <v>8347</v>
      </c>
      <c r="S1905" s="15">
        <f t="shared" si="118"/>
        <v>42702.770729166667</v>
      </c>
      <c r="T1905" s="15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9">
        <f t="shared" si="117"/>
        <v>25</v>
      </c>
      <c r="Q1906" s="11" t="s">
        <v>8318</v>
      </c>
      <c r="R1906" t="s">
        <v>8347</v>
      </c>
      <c r="S1906" s="15">
        <f t="shared" si="118"/>
        <v>42326.685428240744</v>
      </c>
      <c r="T1906" s="15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9">
        <f t="shared" si="117"/>
        <v>10.5</v>
      </c>
      <c r="Q1907" s="11" t="s">
        <v>8318</v>
      </c>
      <c r="R1907" t="s">
        <v>8347</v>
      </c>
      <c r="S1907" s="15">
        <f t="shared" si="118"/>
        <v>41859.925856481481</v>
      </c>
      <c r="T1907" s="15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9">
        <f t="shared" si="117"/>
        <v>215.95959595959596</v>
      </c>
      <c r="Q1908" s="11" t="s">
        <v>8318</v>
      </c>
      <c r="R1908" t="s">
        <v>8347</v>
      </c>
      <c r="S1908" s="15">
        <f t="shared" si="118"/>
        <v>42514.671099537038</v>
      </c>
      <c r="T1908" s="15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9">
        <f t="shared" si="117"/>
        <v>21.25</v>
      </c>
      <c r="Q1909" s="11" t="s">
        <v>8318</v>
      </c>
      <c r="R1909" t="s">
        <v>8347</v>
      </c>
      <c r="S1909" s="15">
        <f t="shared" si="118"/>
        <v>41767.587094907409</v>
      </c>
      <c r="T1909" s="15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9">
        <f t="shared" si="117"/>
        <v>108.25</v>
      </c>
      <c r="Q1910" s="11" t="s">
        <v>8318</v>
      </c>
      <c r="R1910" t="s">
        <v>8347</v>
      </c>
      <c r="S1910" s="15">
        <f t="shared" si="118"/>
        <v>42703.917824074073</v>
      </c>
      <c r="T1910" s="15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9">
        <f t="shared" si="117"/>
        <v>129.97368421052633</v>
      </c>
      <c r="Q1911" s="11" t="s">
        <v>8318</v>
      </c>
      <c r="R1911" t="s">
        <v>8347</v>
      </c>
      <c r="S1911" s="15">
        <f t="shared" si="118"/>
        <v>41905.429155092592</v>
      </c>
      <c r="T1911" s="15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9">
        <f t="shared" si="117"/>
        <v>117.49473684210527</v>
      </c>
      <c r="Q1912" s="11" t="s">
        <v>8318</v>
      </c>
      <c r="R1912" t="s">
        <v>8347</v>
      </c>
      <c r="S1912" s="15">
        <f t="shared" si="118"/>
        <v>42264.963159722218</v>
      </c>
      <c r="T1912" s="15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9">
        <f t="shared" si="117"/>
        <v>10</v>
      </c>
      <c r="Q1913" s="11" t="s">
        <v>8318</v>
      </c>
      <c r="R1913" t="s">
        <v>8347</v>
      </c>
      <c r="S1913" s="15">
        <f t="shared" si="118"/>
        <v>41830.033958333333</v>
      </c>
      <c r="T1913" s="15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9">
        <f t="shared" si="117"/>
        <v>70.595238095238102</v>
      </c>
      <c r="Q1914" s="11" t="s">
        <v>8318</v>
      </c>
      <c r="R1914" t="s">
        <v>8347</v>
      </c>
      <c r="S1914" s="15">
        <f t="shared" si="118"/>
        <v>42129.226388888885</v>
      </c>
      <c r="T1914" s="15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9">
        <f t="shared" si="117"/>
        <v>24.5</v>
      </c>
      <c r="Q1915" s="11" t="s">
        <v>8318</v>
      </c>
      <c r="R1915" t="s">
        <v>8347</v>
      </c>
      <c r="S1915" s="15">
        <f t="shared" si="118"/>
        <v>41890.511319444442</v>
      </c>
      <c r="T1915" s="15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9">
        <f t="shared" si="117"/>
        <v>30</v>
      </c>
      <c r="Q1916" s="11" t="s">
        <v>8318</v>
      </c>
      <c r="R1916" t="s">
        <v>8347</v>
      </c>
      <c r="S1916" s="15">
        <f t="shared" si="118"/>
        <v>41929.174456018518</v>
      </c>
      <c r="T1916" s="15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9">
        <f t="shared" si="117"/>
        <v>2</v>
      </c>
      <c r="Q1917" s="11" t="s">
        <v>8318</v>
      </c>
      <c r="R1917" t="s">
        <v>8347</v>
      </c>
      <c r="S1917" s="15">
        <f t="shared" si="118"/>
        <v>41864.04886574074</v>
      </c>
      <c r="T1917" s="15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9">
        <f t="shared" si="117"/>
        <v>17</v>
      </c>
      <c r="Q1918" s="11" t="s">
        <v>8318</v>
      </c>
      <c r="R1918" t="s">
        <v>8347</v>
      </c>
      <c r="S1918" s="15">
        <f t="shared" si="118"/>
        <v>42656.717303240745</v>
      </c>
      <c r="T1918" s="15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9">
        <f t="shared" si="117"/>
        <v>2928.9285714285716</v>
      </c>
      <c r="Q1919" s="11" t="s">
        <v>8318</v>
      </c>
      <c r="R1919" t="s">
        <v>8347</v>
      </c>
      <c r="S1919" s="15">
        <f t="shared" si="118"/>
        <v>42746.270057870366</v>
      </c>
      <c r="T1919" s="15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9">
        <f t="shared" si="117"/>
        <v>28.888888888888889</v>
      </c>
      <c r="Q1920" s="11" t="s">
        <v>8318</v>
      </c>
      <c r="R1920" t="s">
        <v>8347</v>
      </c>
      <c r="S1920" s="15">
        <f t="shared" si="118"/>
        <v>41828.789942129632</v>
      </c>
      <c r="T1920" s="15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9">
        <f t="shared" si="117"/>
        <v>29.625</v>
      </c>
      <c r="Q1921" s="11" t="s">
        <v>8318</v>
      </c>
      <c r="R1921" t="s">
        <v>8347</v>
      </c>
      <c r="S1921" s="15">
        <f t="shared" si="118"/>
        <v>42113.875567129624</v>
      </c>
      <c r="T1921" s="15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20">(E1922/D1922)*100</f>
        <v>43.03</v>
      </c>
      <c r="P1922" s="9">
        <f t="shared" ref="P1922:P1985" si="121">E1922/L1922</f>
        <v>40.980952380952381</v>
      </c>
      <c r="Q1922" s="11" t="s">
        <v>8318</v>
      </c>
      <c r="R1922" t="s">
        <v>8347</v>
      </c>
      <c r="S1922" s="15">
        <f t="shared" ref="S1922:S1985" si="122">(((J1922/60)/60)/24)+DATE(1970,1,1)</f>
        <v>42270.875706018516</v>
      </c>
      <c r="T1922" s="15">
        <f t="shared" ref="T1922:T1985" si="123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20"/>
        <v>136.80000000000001</v>
      </c>
      <c r="P1923" s="9">
        <f t="shared" si="121"/>
        <v>54</v>
      </c>
      <c r="Q1923" s="11" t="s">
        <v>8324</v>
      </c>
      <c r="R1923" t="s">
        <v>8328</v>
      </c>
      <c r="S1923" s="15">
        <f t="shared" si="122"/>
        <v>41074.221562500003</v>
      </c>
      <c r="T1923" s="15">
        <f t="shared" si="123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9">
        <f t="shared" si="121"/>
        <v>36.109375</v>
      </c>
      <c r="Q1924" s="11" t="s">
        <v>8324</v>
      </c>
      <c r="R1924" t="s">
        <v>8328</v>
      </c>
      <c r="S1924" s="15">
        <f t="shared" si="122"/>
        <v>41590.255868055552</v>
      </c>
      <c r="T1924" s="15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9">
        <f t="shared" si="121"/>
        <v>23.153846153846153</v>
      </c>
      <c r="Q1925" s="11" t="s">
        <v>8324</v>
      </c>
      <c r="R1925" t="s">
        <v>8328</v>
      </c>
      <c r="S1925" s="15">
        <f t="shared" si="122"/>
        <v>40772.848749999997</v>
      </c>
      <c r="T1925" s="15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9">
        <f t="shared" si="121"/>
        <v>104</v>
      </c>
      <c r="Q1926" s="11" t="s">
        <v>8324</v>
      </c>
      <c r="R1926" t="s">
        <v>8328</v>
      </c>
      <c r="S1926" s="15">
        <f t="shared" si="122"/>
        <v>41626.761053240742</v>
      </c>
      <c r="T1926" s="15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9">
        <f t="shared" si="121"/>
        <v>31.826923076923077</v>
      </c>
      <c r="Q1927" s="11" t="s">
        <v>8324</v>
      </c>
      <c r="R1927" t="s">
        <v>8328</v>
      </c>
      <c r="S1927" s="15">
        <f t="shared" si="122"/>
        <v>41535.90148148148</v>
      </c>
      <c r="T1927" s="15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9">
        <f t="shared" si="121"/>
        <v>27.3896261682243</v>
      </c>
      <c r="Q1928" s="11" t="s">
        <v>8324</v>
      </c>
      <c r="R1928" t="s">
        <v>8328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9">
        <f t="shared" si="121"/>
        <v>56.363636363636367</v>
      </c>
      <c r="Q1929" s="11" t="s">
        <v>8324</v>
      </c>
      <c r="R1929" t="s">
        <v>8328</v>
      </c>
      <c r="S1929" s="15">
        <f t="shared" si="122"/>
        <v>40960.861562500002</v>
      </c>
      <c r="T1929" s="15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9">
        <f t="shared" si="121"/>
        <v>77.352941176470594</v>
      </c>
      <c r="Q1930" s="11" t="s">
        <v>8324</v>
      </c>
      <c r="R1930" t="s">
        <v>8328</v>
      </c>
      <c r="S1930" s="15">
        <f t="shared" si="122"/>
        <v>41371.648078703707</v>
      </c>
      <c r="T1930" s="15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9">
        <f t="shared" si="121"/>
        <v>42.8</v>
      </c>
      <c r="Q1931" s="11" t="s">
        <v>8324</v>
      </c>
      <c r="R1931" t="s">
        <v>8328</v>
      </c>
      <c r="S1931" s="15">
        <f t="shared" si="122"/>
        <v>40687.021597222221</v>
      </c>
      <c r="T1931" s="15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9">
        <f t="shared" si="121"/>
        <v>48.846153846153847</v>
      </c>
      <c r="Q1932" s="11" t="s">
        <v>8324</v>
      </c>
      <c r="R1932" t="s">
        <v>8328</v>
      </c>
      <c r="S1932" s="15">
        <f t="shared" si="122"/>
        <v>41402.558819444443</v>
      </c>
      <c r="T1932" s="15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9">
        <f t="shared" si="121"/>
        <v>48.240400000000001</v>
      </c>
      <c r="Q1933" s="11" t="s">
        <v>8324</v>
      </c>
      <c r="R1933" t="s">
        <v>8328</v>
      </c>
      <c r="S1933" s="15">
        <f t="shared" si="122"/>
        <v>41037.892465277779</v>
      </c>
      <c r="T1933" s="15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9">
        <f t="shared" si="121"/>
        <v>70.212500000000006</v>
      </c>
      <c r="Q1934" s="11" t="s">
        <v>8324</v>
      </c>
      <c r="R1934" t="s">
        <v>8328</v>
      </c>
      <c r="S1934" s="15">
        <f t="shared" si="122"/>
        <v>40911.809872685182</v>
      </c>
      <c r="T1934" s="15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9">
        <f t="shared" si="121"/>
        <v>94.054545454545448</v>
      </c>
      <c r="Q1935" s="11" t="s">
        <v>8324</v>
      </c>
      <c r="R1935" t="s">
        <v>8328</v>
      </c>
      <c r="S1935" s="15">
        <f t="shared" si="122"/>
        <v>41879.130868055552</v>
      </c>
      <c r="T1935" s="15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9">
        <f t="shared" si="121"/>
        <v>80.272727272727266</v>
      </c>
      <c r="Q1936" s="11" t="s">
        <v>8324</v>
      </c>
      <c r="R1936" t="s">
        <v>8328</v>
      </c>
      <c r="S1936" s="15">
        <f t="shared" si="122"/>
        <v>40865.867141203707</v>
      </c>
      <c r="T1936" s="15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9">
        <f t="shared" si="121"/>
        <v>54.2</v>
      </c>
      <c r="Q1937" s="11" t="s">
        <v>8324</v>
      </c>
      <c r="R1937" t="s">
        <v>8328</v>
      </c>
      <c r="S1937" s="15">
        <f t="shared" si="122"/>
        <v>41773.932534722226</v>
      </c>
      <c r="T1937" s="15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9">
        <f t="shared" si="121"/>
        <v>60.26903448275862</v>
      </c>
      <c r="Q1938" s="11" t="s">
        <v>8324</v>
      </c>
      <c r="R1938" t="s">
        <v>8328</v>
      </c>
      <c r="S1938" s="15">
        <f t="shared" si="122"/>
        <v>40852.889699074076</v>
      </c>
      <c r="T1938" s="15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9">
        <f t="shared" si="121"/>
        <v>38.740344827586206</v>
      </c>
      <c r="Q1939" s="11" t="s">
        <v>8324</v>
      </c>
      <c r="R1939" t="s">
        <v>8328</v>
      </c>
      <c r="S1939" s="15">
        <f t="shared" si="122"/>
        <v>41059.118993055556</v>
      </c>
      <c r="T1939" s="15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9">
        <f t="shared" si="121"/>
        <v>152.54385964912279</v>
      </c>
      <c r="Q1940" s="11" t="s">
        <v>8324</v>
      </c>
      <c r="R1940" t="s">
        <v>8328</v>
      </c>
      <c r="S1940" s="15">
        <f t="shared" si="122"/>
        <v>41426.259618055556</v>
      </c>
      <c r="T1940" s="15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9">
        <f t="shared" si="121"/>
        <v>115.3125</v>
      </c>
      <c r="Q1941" s="11" t="s">
        <v>8324</v>
      </c>
      <c r="R1941" t="s">
        <v>8328</v>
      </c>
      <c r="S1941" s="15">
        <f t="shared" si="122"/>
        <v>41313.985046296293</v>
      </c>
      <c r="T1941" s="15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9">
        <f t="shared" si="121"/>
        <v>35.838709677419352</v>
      </c>
      <c r="Q1942" s="11" t="s">
        <v>8324</v>
      </c>
      <c r="R1942" t="s">
        <v>8328</v>
      </c>
      <c r="S1942" s="15">
        <f t="shared" si="122"/>
        <v>40670.507326388892</v>
      </c>
      <c r="T1942" s="15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9">
        <f t="shared" si="121"/>
        <v>64.570118779438872</v>
      </c>
      <c r="Q1943" s="11" t="s">
        <v>8318</v>
      </c>
      <c r="R1943" t="s">
        <v>8348</v>
      </c>
      <c r="S1943" s="15">
        <f t="shared" si="122"/>
        <v>41744.290868055556</v>
      </c>
      <c r="T1943" s="15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9">
        <f t="shared" si="121"/>
        <v>87.436000000000007</v>
      </c>
      <c r="Q1944" s="11" t="s">
        <v>8318</v>
      </c>
      <c r="R1944" t="s">
        <v>8348</v>
      </c>
      <c r="S1944" s="15">
        <f t="shared" si="122"/>
        <v>40638.828009259261</v>
      </c>
      <c r="T1944" s="15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9">
        <f t="shared" si="121"/>
        <v>68.815577078288939</v>
      </c>
      <c r="Q1945" s="11" t="s">
        <v>8318</v>
      </c>
      <c r="R1945" t="s">
        <v>8348</v>
      </c>
      <c r="S1945" s="15">
        <f t="shared" si="122"/>
        <v>42548.269861111112</v>
      </c>
      <c r="T1945" s="15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9">
        <f t="shared" si="121"/>
        <v>176.200223588597</v>
      </c>
      <c r="Q1946" s="11" t="s">
        <v>8318</v>
      </c>
      <c r="R1946" t="s">
        <v>8348</v>
      </c>
      <c r="S1946" s="15">
        <f t="shared" si="122"/>
        <v>41730.584374999999</v>
      </c>
      <c r="T1946" s="15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9">
        <f t="shared" si="121"/>
        <v>511.79117647058825</v>
      </c>
      <c r="Q1947" s="11" t="s">
        <v>8318</v>
      </c>
      <c r="R1947" t="s">
        <v>8348</v>
      </c>
      <c r="S1947" s="15">
        <f t="shared" si="122"/>
        <v>42157.251828703709</v>
      </c>
      <c r="T1947" s="15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9">
        <f t="shared" si="121"/>
        <v>160.44285714285715</v>
      </c>
      <c r="Q1948" s="11" t="s">
        <v>8318</v>
      </c>
      <c r="R1948" t="s">
        <v>8348</v>
      </c>
      <c r="S1948" s="15">
        <f t="shared" si="122"/>
        <v>41689.150011574071</v>
      </c>
      <c r="T1948" s="15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9">
        <f t="shared" si="121"/>
        <v>35.003043478260871</v>
      </c>
      <c r="Q1949" s="11" t="s">
        <v>8318</v>
      </c>
      <c r="R1949" t="s">
        <v>8348</v>
      </c>
      <c r="S1949" s="15">
        <f t="shared" si="122"/>
        <v>40102.918055555558</v>
      </c>
      <c r="T1949" s="15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9">
        <f t="shared" si="121"/>
        <v>188.50671378091872</v>
      </c>
      <c r="Q1950" s="11" t="s">
        <v>8318</v>
      </c>
      <c r="R1950" t="s">
        <v>8348</v>
      </c>
      <c r="S1950" s="15">
        <f t="shared" si="122"/>
        <v>42473.604270833333</v>
      </c>
      <c r="T1950" s="15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9">
        <f t="shared" si="121"/>
        <v>56.204984093319197</v>
      </c>
      <c r="Q1951" s="11" t="s">
        <v>8318</v>
      </c>
      <c r="R1951" t="s">
        <v>8348</v>
      </c>
      <c r="S1951" s="15">
        <f t="shared" si="122"/>
        <v>41800.423043981478</v>
      </c>
      <c r="T1951" s="15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9">
        <f t="shared" si="121"/>
        <v>51.3054157782516</v>
      </c>
      <c r="Q1952" s="11" t="s">
        <v>8318</v>
      </c>
      <c r="R1952" t="s">
        <v>8348</v>
      </c>
      <c r="S1952" s="15">
        <f t="shared" si="122"/>
        <v>40624.181400462963</v>
      </c>
      <c r="T1952" s="15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9">
        <f t="shared" si="121"/>
        <v>127.36450839328538</v>
      </c>
      <c r="Q1953" s="11" t="s">
        <v>8318</v>
      </c>
      <c r="R1953" t="s">
        <v>8348</v>
      </c>
      <c r="S1953" s="15">
        <f t="shared" si="122"/>
        <v>42651.420567129629</v>
      </c>
      <c r="T1953" s="15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9">
        <f t="shared" si="121"/>
        <v>101.85532258064516</v>
      </c>
      <c r="Q1954" s="11" t="s">
        <v>8318</v>
      </c>
      <c r="R1954" t="s">
        <v>8348</v>
      </c>
      <c r="S1954" s="15">
        <f t="shared" si="122"/>
        <v>41526.60665509259</v>
      </c>
      <c r="T1954" s="15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9">
        <f t="shared" si="121"/>
        <v>230.55782312925169</v>
      </c>
      <c r="Q1955" s="11" t="s">
        <v>8318</v>
      </c>
      <c r="R1955" t="s">
        <v>8348</v>
      </c>
      <c r="S1955" s="15">
        <f t="shared" si="122"/>
        <v>40941.199826388889</v>
      </c>
      <c r="T1955" s="15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9">
        <f t="shared" si="121"/>
        <v>842.10602409638557</v>
      </c>
      <c r="Q1956" s="11" t="s">
        <v>8318</v>
      </c>
      <c r="R1956" t="s">
        <v>8348</v>
      </c>
      <c r="S1956" s="15">
        <f t="shared" si="122"/>
        <v>42394.580740740741</v>
      </c>
      <c r="T1956" s="15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9">
        <f t="shared" si="121"/>
        <v>577.27593103448271</v>
      </c>
      <c r="Q1957" s="11" t="s">
        <v>8318</v>
      </c>
      <c r="R1957" t="s">
        <v>8348</v>
      </c>
      <c r="S1957" s="15">
        <f t="shared" si="122"/>
        <v>41020.271770833337</v>
      </c>
      <c r="T1957" s="15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9">
        <f t="shared" si="121"/>
        <v>483.34246575342468</v>
      </c>
      <c r="Q1958" s="11" t="s">
        <v>8318</v>
      </c>
      <c r="R1958" t="s">
        <v>8348</v>
      </c>
      <c r="S1958" s="15">
        <f t="shared" si="122"/>
        <v>42067.923668981486</v>
      </c>
      <c r="T1958" s="15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9">
        <f t="shared" si="121"/>
        <v>76.138500000000008</v>
      </c>
      <c r="Q1959" s="11" t="s">
        <v>8318</v>
      </c>
      <c r="R1959" t="s">
        <v>8348</v>
      </c>
      <c r="S1959" s="15">
        <f t="shared" si="122"/>
        <v>41179.098530092589</v>
      </c>
      <c r="T1959" s="15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9">
        <f t="shared" si="121"/>
        <v>74.107684365781708</v>
      </c>
      <c r="Q1960" s="11" t="s">
        <v>8318</v>
      </c>
      <c r="R1960" t="s">
        <v>8348</v>
      </c>
      <c r="S1960" s="15">
        <f t="shared" si="122"/>
        <v>41326.987974537034</v>
      </c>
      <c r="T1960" s="15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9">
        <f t="shared" si="121"/>
        <v>36.965660377358489</v>
      </c>
      <c r="Q1961" s="11" t="s">
        <v>8318</v>
      </c>
      <c r="R1961" t="s">
        <v>8348</v>
      </c>
      <c r="S1961" s="15">
        <f t="shared" si="122"/>
        <v>41871.845601851855</v>
      </c>
      <c r="T1961" s="15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9">
        <f t="shared" si="121"/>
        <v>2500.969696969697</v>
      </c>
      <c r="Q1962" s="11" t="s">
        <v>8318</v>
      </c>
      <c r="R1962" t="s">
        <v>8348</v>
      </c>
      <c r="S1962" s="15">
        <f t="shared" si="122"/>
        <v>41964.362743055557</v>
      </c>
      <c r="T1962" s="15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9">
        <f t="shared" si="121"/>
        <v>67.690214329454989</v>
      </c>
      <c r="Q1963" s="11" t="s">
        <v>8318</v>
      </c>
      <c r="R1963" t="s">
        <v>8348</v>
      </c>
      <c r="S1963" s="15">
        <f t="shared" si="122"/>
        <v>41148.194641203707</v>
      </c>
      <c r="T1963" s="15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9">
        <f t="shared" si="121"/>
        <v>63.04738562091503</v>
      </c>
      <c r="Q1964" s="11" t="s">
        <v>8318</v>
      </c>
      <c r="R1964" t="s">
        <v>8348</v>
      </c>
      <c r="S1964" s="15">
        <f t="shared" si="122"/>
        <v>41742.780509259261</v>
      </c>
      <c r="T1964" s="15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9">
        <f t="shared" si="121"/>
        <v>117.6</v>
      </c>
      <c r="Q1965" s="11" t="s">
        <v>8318</v>
      </c>
      <c r="R1965" t="s">
        <v>8348</v>
      </c>
      <c r="S1965" s="15">
        <f t="shared" si="122"/>
        <v>41863.429791666669</v>
      </c>
      <c r="T1965" s="15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9">
        <f t="shared" si="121"/>
        <v>180.75185011709601</v>
      </c>
      <c r="Q1966" s="11" t="s">
        <v>8318</v>
      </c>
      <c r="R1966" t="s">
        <v>8348</v>
      </c>
      <c r="S1966" s="15">
        <f t="shared" si="122"/>
        <v>42452.272824074069</v>
      </c>
      <c r="T1966" s="15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9">
        <f t="shared" si="121"/>
        <v>127.32038834951456</v>
      </c>
      <c r="Q1967" s="11" t="s">
        <v>8318</v>
      </c>
      <c r="R1967" t="s">
        <v>8348</v>
      </c>
      <c r="S1967" s="15">
        <f t="shared" si="122"/>
        <v>40898.089236111111</v>
      </c>
      <c r="T1967" s="15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9">
        <f t="shared" si="121"/>
        <v>136.6444745538665</v>
      </c>
      <c r="Q1968" s="11" t="s">
        <v>8318</v>
      </c>
      <c r="R1968" t="s">
        <v>8348</v>
      </c>
      <c r="S1968" s="15">
        <f t="shared" si="122"/>
        <v>41835.540486111109</v>
      </c>
      <c r="T1968" s="15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9">
        <f t="shared" si="121"/>
        <v>182.78024691358024</v>
      </c>
      <c r="Q1969" s="11" t="s">
        <v>8318</v>
      </c>
      <c r="R1969" t="s">
        <v>8348</v>
      </c>
      <c r="S1969" s="15">
        <f t="shared" si="122"/>
        <v>41730.663530092592</v>
      </c>
      <c r="T1969" s="15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9">
        <f t="shared" si="121"/>
        <v>279.37843137254902</v>
      </c>
      <c r="Q1970" s="11" t="s">
        <v>8318</v>
      </c>
      <c r="R1970" t="s">
        <v>8348</v>
      </c>
      <c r="S1970" s="15">
        <f t="shared" si="122"/>
        <v>42676.586979166663</v>
      </c>
      <c r="T1970" s="15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9">
        <f t="shared" si="121"/>
        <v>61.375728669846318</v>
      </c>
      <c r="Q1971" s="11" t="s">
        <v>8318</v>
      </c>
      <c r="R1971" t="s">
        <v>8348</v>
      </c>
      <c r="S1971" s="15">
        <f t="shared" si="122"/>
        <v>42557.792453703703</v>
      </c>
      <c r="T1971" s="15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9">
        <f t="shared" si="121"/>
        <v>80.727532097004286</v>
      </c>
      <c r="Q1972" s="11" t="s">
        <v>8318</v>
      </c>
      <c r="R1972" t="s">
        <v>8348</v>
      </c>
      <c r="S1972" s="15">
        <f t="shared" si="122"/>
        <v>41324.193298611113</v>
      </c>
      <c r="T1972" s="15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9">
        <f t="shared" si="121"/>
        <v>272.35590732591254</v>
      </c>
      <c r="Q1973" s="11" t="s">
        <v>8318</v>
      </c>
      <c r="R1973" t="s">
        <v>8348</v>
      </c>
      <c r="S1973" s="15">
        <f t="shared" si="122"/>
        <v>41561.500706018516</v>
      </c>
      <c r="T1973" s="15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9">
        <f t="shared" si="121"/>
        <v>70.848739495798313</v>
      </c>
      <c r="Q1974" s="11" t="s">
        <v>8318</v>
      </c>
      <c r="R1974" t="s">
        <v>8348</v>
      </c>
      <c r="S1974" s="15">
        <f t="shared" si="122"/>
        <v>41201.012083333335</v>
      </c>
      <c r="T1974" s="15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9">
        <f t="shared" si="121"/>
        <v>247.94003412969283</v>
      </c>
      <c r="Q1975" s="11" t="s">
        <v>8318</v>
      </c>
      <c r="R1975" t="s">
        <v>8348</v>
      </c>
      <c r="S1975" s="15">
        <f t="shared" si="122"/>
        <v>42549.722962962958</v>
      </c>
      <c r="T1975" s="15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9">
        <f t="shared" si="121"/>
        <v>186.81393034825871</v>
      </c>
      <c r="Q1976" s="11" t="s">
        <v>8318</v>
      </c>
      <c r="R1976" t="s">
        <v>8348</v>
      </c>
      <c r="S1976" s="15">
        <f t="shared" si="122"/>
        <v>41445.334131944444</v>
      </c>
      <c r="T1976" s="15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9">
        <f t="shared" si="121"/>
        <v>131.98948616600788</v>
      </c>
      <c r="Q1977" s="11" t="s">
        <v>8318</v>
      </c>
      <c r="R1977" t="s">
        <v>8348</v>
      </c>
      <c r="S1977" s="15">
        <f t="shared" si="122"/>
        <v>41313.755219907405</v>
      </c>
      <c r="T1977" s="15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9">
        <f t="shared" si="121"/>
        <v>29.310782241014799</v>
      </c>
      <c r="Q1978" s="11" t="s">
        <v>8318</v>
      </c>
      <c r="R1978" t="s">
        <v>8348</v>
      </c>
      <c r="S1978" s="15">
        <f t="shared" si="122"/>
        <v>41438.899594907409</v>
      </c>
      <c r="T1978" s="15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9">
        <f t="shared" si="121"/>
        <v>245.02436053593178</v>
      </c>
      <c r="Q1979" s="11" t="s">
        <v>8318</v>
      </c>
      <c r="R1979" t="s">
        <v>8348</v>
      </c>
      <c r="S1979" s="15">
        <f t="shared" si="122"/>
        <v>42311.216898148152</v>
      </c>
      <c r="T1979" s="15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9">
        <f t="shared" si="121"/>
        <v>1323.2540463917526</v>
      </c>
      <c r="Q1980" s="11" t="s">
        <v>8318</v>
      </c>
      <c r="R1980" t="s">
        <v>8348</v>
      </c>
      <c r="S1980" s="15">
        <f t="shared" si="122"/>
        <v>41039.225601851853</v>
      </c>
      <c r="T1980" s="15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9">
        <f t="shared" si="121"/>
        <v>282.65966789667897</v>
      </c>
      <c r="Q1981" s="11" t="s">
        <v>8318</v>
      </c>
      <c r="R1981" t="s">
        <v>8348</v>
      </c>
      <c r="S1981" s="15">
        <f t="shared" si="122"/>
        <v>42290.460023148145</v>
      </c>
      <c r="T1981" s="15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9">
        <f t="shared" si="121"/>
        <v>91.214401028277635</v>
      </c>
      <c r="Q1982" s="11" t="s">
        <v>8318</v>
      </c>
      <c r="R1982" t="s">
        <v>8348</v>
      </c>
      <c r="S1982" s="15">
        <f t="shared" si="122"/>
        <v>42423.542384259257</v>
      </c>
      <c r="T1982" s="15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9">
        <f t="shared" si="121"/>
        <v>31.75</v>
      </c>
      <c r="Q1983" s="11" t="s">
        <v>8337</v>
      </c>
      <c r="R1983" t="s">
        <v>8349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9" t="e">
        <f t="shared" si="121"/>
        <v>#DIV/0!</v>
      </c>
      <c r="Q1984" s="11" t="s">
        <v>8337</v>
      </c>
      <c r="R1984" t="s">
        <v>8349</v>
      </c>
      <c r="S1984" s="15">
        <f t="shared" si="122"/>
        <v>42678.586655092593</v>
      </c>
      <c r="T1984" s="15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9">
        <f t="shared" si="121"/>
        <v>88.6875</v>
      </c>
      <c r="Q1985" s="11" t="s">
        <v>8337</v>
      </c>
      <c r="R1985" t="s">
        <v>8349</v>
      </c>
      <c r="S1985" s="15">
        <f t="shared" si="122"/>
        <v>42593.011782407411</v>
      </c>
      <c r="T1985" s="15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24">(E1986/D1986)*100</f>
        <v>21.146666666666665</v>
      </c>
      <c r="P1986" s="9">
        <f t="shared" ref="P1986:P2049" si="125">E1986/L1986</f>
        <v>453.14285714285717</v>
      </c>
      <c r="Q1986" s="11" t="s">
        <v>8337</v>
      </c>
      <c r="R1986" t="s">
        <v>8349</v>
      </c>
      <c r="S1986" s="15">
        <f t="shared" ref="S1986:S2049" si="126">(((J1986/60)/60)/24)+DATE(1970,1,1)</f>
        <v>41913.790289351848</v>
      </c>
      <c r="T1986" s="15">
        <f t="shared" ref="T1986:T2049" si="127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24"/>
        <v>3.1875</v>
      </c>
      <c r="P1987" s="9">
        <f t="shared" si="125"/>
        <v>12.75</v>
      </c>
      <c r="Q1987" s="11" t="s">
        <v>8337</v>
      </c>
      <c r="R1987" t="s">
        <v>8349</v>
      </c>
      <c r="S1987" s="15">
        <f t="shared" si="126"/>
        <v>42555.698738425926</v>
      </c>
      <c r="T1987" s="15">
        <f t="shared" si="127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9">
        <f t="shared" si="125"/>
        <v>1</v>
      </c>
      <c r="Q1988" s="11" t="s">
        <v>8337</v>
      </c>
      <c r="R1988" t="s">
        <v>8349</v>
      </c>
      <c r="S1988" s="15">
        <f t="shared" si="126"/>
        <v>42413.433831018512</v>
      </c>
      <c r="T1988" s="15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9">
        <f t="shared" si="125"/>
        <v>83.428571428571431</v>
      </c>
      <c r="Q1989" s="11" t="s">
        <v>8337</v>
      </c>
      <c r="R1989" t="s">
        <v>8349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9">
        <f t="shared" si="125"/>
        <v>25</v>
      </c>
      <c r="Q1990" s="11" t="s">
        <v>8337</v>
      </c>
      <c r="R1990" t="s">
        <v>8349</v>
      </c>
      <c r="S1990" s="15">
        <f t="shared" si="126"/>
        <v>42206.763217592597</v>
      </c>
      <c r="T1990" s="15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9">
        <f t="shared" si="125"/>
        <v>50</v>
      </c>
      <c r="Q1991" s="11" t="s">
        <v>8337</v>
      </c>
      <c r="R1991" t="s">
        <v>8349</v>
      </c>
      <c r="S1991" s="15">
        <f t="shared" si="126"/>
        <v>42685.680648148147</v>
      </c>
      <c r="T1991" s="15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9">
        <f t="shared" si="125"/>
        <v>101.8</v>
      </c>
      <c r="Q1992" s="11" t="s">
        <v>8337</v>
      </c>
      <c r="R1992" t="s">
        <v>8349</v>
      </c>
      <c r="S1992" s="15">
        <f t="shared" si="126"/>
        <v>42398.195972222224</v>
      </c>
      <c r="T1992" s="15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9">
        <f t="shared" si="125"/>
        <v>46.666666666666664</v>
      </c>
      <c r="Q1993" s="11" t="s">
        <v>8337</v>
      </c>
      <c r="R1993" t="s">
        <v>8349</v>
      </c>
      <c r="S1993" s="15">
        <f t="shared" si="126"/>
        <v>42167.89335648148</v>
      </c>
      <c r="T1993" s="15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9">
        <f t="shared" si="125"/>
        <v>1</v>
      </c>
      <c r="Q1994" s="11" t="s">
        <v>8337</v>
      </c>
      <c r="R1994" t="s">
        <v>8349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9" t="e">
        <f t="shared" si="125"/>
        <v>#DIV/0!</v>
      </c>
      <c r="Q1995" s="11" t="s">
        <v>8337</v>
      </c>
      <c r="R1995" t="s">
        <v>8349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9" t="e">
        <f t="shared" si="125"/>
        <v>#DIV/0!</v>
      </c>
      <c r="Q1996" s="11" t="s">
        <v>8337</v>
      </c>
      <c r="R1996" t="s">
        <v>8349</v>
      </c>
      <c r="S1996" s="15">
        <f t="shared" si="126"/>
        <v>42651.006273148145</v>
      </c>
      <c r="T1996" s="15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9">
        <f t="shared" si="125"/>
        <v>26</v>
      </c>
      <c r="Q1997" s="11" t="s">
        <v>8337</v>
      </c>
      <c r="R1997" t="s">
        <v>8349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9" t="e">
        <f t="shared" si="125"/>
        <v>#DIV/0!</v>
      </c>
      <c r="Q1998" s="11" t="s">
        <v>8337</v>
      </c>
      <c r="R1998" t="s">
        <v>8349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9" t="e">
        <f t="shared" si="125"/>
        <v>#DIV/0!</v>
      </c>
      <c r="Q1999" s="11" t="s">
        <v>8337</v>
      </c>
      <c r="R1999" t="s">
        <v>8349</v>
      </c>
      <c r="S1999" s="15">
        <f t="shared" si="126"/>
        <v>41847.930694444447</v>
      </c>
      <c r="T1999" s="15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9">
        <f t="shared" si="125"/>
        <v>218.33333333333334</v>
      </c>
      <c r="Q2000" s="11" t="s">
        <v>8337</v>
      </c>
      <c r="R2000" t="s">
        <v>8349</v>
      </c>
      <c r="S2000" s="15">
        <f t="shared" si="126"/>
        <v>41807.118495370371</v>
      </c>
      <c r="T2000" s="15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9">
        <f t="shared" si="125"/>
        <v>33.714285714285715</v>
      </c>
      <c r="Q2001" s="11" t="s">
        <v>8337</v>
      </c>
      <c r="R2001" t="s">
        <v>8349</v>
      </c>
      <c r="S2001" s="15">
        <f t="shared" si="126"/>
        <v>41926.482731481483</v>
      </c>
      <c r="T2001" s="15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9">
        <f t="shared" si="125"/>
        <v>25</v>
      </c>
      <c r="Q2002" s="11" t="s">
        <v>8337</v>
      </c>
      <c r="R2002" t="s">
        <v>8349</v>
      </c>
      <c r="S2002" s="15">
        <f t="shared" si="126"/>
        <v>42345.951539351852</v>
      </c>
      <c r="T2002" s="15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9">
        <f t="shared" si="125"/>
        <v>128.38790470372632</v>
      </c>
      <c r="Q2003" s="11" t="s">
        <v>8318</v>
      </c>
      <c r="R2003" t="s">
        <v>8348</v>
      </c>
      <c r="S2003" s="15">
        <f t="shared" si="126"/>
        <v>42136.209675925929</v>
      </c>
      <c r="T2003" s="15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9">
        <f t="shared" si="125"/>
        <v>78.834261818181815</v>
      </c>
      <c r="Q2004" s="11" t="s">
        <v>8318</v>
      </c>
      <c r="R2004" t="s">
        <v>8348</v>
      </c>
      <c r="S2004" s="15">
        <f t="shared" si="126"/>
        <v>42728.71230324074</v>
      </c>
      <c r="T2004" s="15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9">
        <f t="shared" si="125"/>
        <v>91.764705882352942</v>
      </c>
      <c r="Q2005" s="11" t="s">
        <v>8318</v>
      </c>
      <c r="R2005" t="s">
        <v>8348</v>
      </c>
      <c r="S2005" s="15">
        <f t="shared" si="126"/>
        <v>40347.125601851854</v>
      </c>
      <c r="T2005" s="15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9">
        <f t="shared" si="125"/>
        <v>331.10237288135596</v>
      </c>
      <c r="Q2006" s="11" t="s">
        <v>8318</v>
      </c>
      <c r="R2006" t="s">
        <v>8348</v>
      </c>
      <c r="S2006" s="15">
        <f t="shared" si="126"/>
        <v>41800.604895833334</v>
      </c>
      <c r="T2006" s="15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9">
        <f t="shared" si="125"/>
        <v>194.26193717277485</v>
      </c>
      <c r="Q2007" s="11" t="s">
        <v>8318</v>
      </c>
      <c r="R2007" t="s">
        <v>8348</v>
      </c>
      <c r="S2007" s="15">
        <f t="shared" si="126"/>
        <v>41535.812708333331</v>
      </c>
      <c r="T2007" s="15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9">
        <f t="shared" si="125"/>
        <v>408.97689768976898</v>
      </c>
      <c r="Q2008" s="11" t="s">
        <v>8318</v>
      </c>
      <c r="R2008" t="s">
        <v>8348</v>
      </c>
      <c r="S2008" s="15">
        <f t="shared" si="126"/>
        <v>41941.500520833331</v>
      </c>
      <c r="T2008" s="15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9">
        <f t="shared" si="125"/>
        <v>84.459270072992695</v>
      </c>
      <c r="Q2009" s="11" t="s">
        <v>8318</v>
      </c>
      <c r="R2009" t="s">
        <v>8348</v>
      </c>
      <c r="S2009" s="15">
        <f t="shared" si="126"/>
        <v>40347.837800925925</v>
      </c>
      <c r="T2009" s="15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9">
        <f t="shared" si="125"/>
        <v>44.853658536585364</v>
      </c>
      <c r="Q2010" s="11" t="s">
        <v>8318</v>
      </c>
      <c r="R2010" t="s">
        <v>8348</v>
      </c>
      <c r="S2010" s="15">
        <f t="shared" si="126"/>
        <v>40761.604421296295</v>
      </c>
      <c r="T2010" s="15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9">
        <f t="shared" si="125"/>
        <v>383.3643216080402</v>
      </c>
      <c r="Q2011" s="11" t="s">
        <v>8318</v>
      </c>
      <c r="R2011" t="s">
        <v>8348</v>
      </c>
      <c r="S2011" s="15">
        <f t="shared" si="126"/>
        <v>42661.323414351849</v>
      </c>
      <c r="T2011" s="15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9">
        <f t="shared" si="125"/>
        <v>55.276856649395505</v>
      </c>
      <c r="Q2012" s="11" t="s">
        <v>8318</v>
      </c>
      <c r="R2012" t="s">
        <v>8348</v>
      </c>
      <c r="S2012" s="15">
        <f t="shared" si="126"/>
        <v>42570.996423611112</v>
      </c>
      <c r="T2012" s="15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9">
        <f t="shared" si="125"/>
        <v>422.02059732234807</v>
      </c>
      <c r="Q2013" s="11" t="s">
        <v>8318</v>
      </c>
      <c r="R2013" t="s">
        <v>8348</v>
      </c>
      <c r="S2013" s="15">
        <f t="shared" si="126"/>
        <v>42347.358483796299</v>
      </c>
      <c r="T2013" s="15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9">
        <f t="shared" si="125"/>
        <v>64.180327868852459</v>
      </c>
      <c r="Q2014" s="11" t="s">
        <v>8318</v>
      </c>
      <c r="R2014" t="s">
        <v>8348</v>
      </c>
      <c r="S2014" s="15">
        <f t="shared" si="126"/>
        <v>42010.822233796294</v>
      </c>
      <c r="T2014" s="15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9">
        <f t="shared" si="125"/>
        <v>173.57781674704077</v>
      </c>
      <c r="Q2015" s="11" t="s">
        <v>8318</v>
      </c>
      <c r="R2015" t="s">
        <v>8348</v>
      </c>
      <c r="S2015" s="15">
        <f t="shared" si="126"/>
        <v>42499.960810185185</v>
      </c>
      <c r="T2015" s="15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9">
        <f t="shared" si="125"/>
        <v>88.601680840609291</v>
      </c>
      <c r="Q2016" s="11" t="s">
        <v>8318</v>
      </c>
      <c r="R2016" t="s">
        <v>8348</v>
      </c>
      <c r="S2016" s="15">
        <f t="shared" si="126"/>
        <v>41324.214571759258</v>
      </c>
      <c r="T2016" s="15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9">
        <f t="shared" si="125"/>
        <v>50.222283950617282</v>
      </c>
      <c r="Q2017" s="11" t="s">
        <v>8318</v>
      </c>
      <c r="R2017" t="s">
        <v>8348</v>
      </c>
      <c r="S2017" s="15">
        <f t="shared" si="126"/>
        <v>40765.876886574071</v>
      </c>
      <c r="T2017" s="15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9">
        <f t="shared" si="125"/>
        <v>192.38876826722338</v>
      </c>
      <c r="Q2018" s="11" t="s">
        <v>8318</v>
      </c>
      <c r="R2018" t="s">
        <v>8348</v>
      </c>
      <c r="S2018" s="15">
        <f t="shared" si="126"/>
        <v>41312.88077546296</v>
      </c>
      <c r="T2018" s="15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9">
        <f t="shared" si="125"/>
        <v>73.416901408450698</v>
      </c>
      <c r="Q2019" s="11" t="s">
        <v>8318</v>
      </c>
      <c r="R2019" t="s">
        <v>8348</v>
      </c>
      <c r="S2019" s="15">
        <f t="shared" si="126"/>
        <v>40961.057349537034</v>
      </c>
      <c r="T2019" s="15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9">
        <f t="shared" si="125"/>
        <v>147.68495555555555</v>
      </c>
      <c r="Q2020" s="11" t="s">
        <v>8318</v>
      </c>
      <c r="R2020" t="s">
        <v>8348</v>
      </c>
      <c r="S2020" s="15">
        <f t="shared" si="126"/>
        <v>42199.365844907406</v>
      </c>
      <c r="T2020" s="15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9">
        <f t="shared" si="125"/>
        <v>108.96848314606741</v>
      </c>
      <c r="Q2021" s="11" t="s">
        <v>8318</v>
      </c>
      <c r="R2021" t="s">
        <v>8348</v>
      </c>
      <c r="S2021" s="15">
        <f t="shared" si="126"/>
        <v>42605.70857638889</v>
      </c>
      <c r="T2021" s="15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9">
        <f t="shared" si="125"/>
        <v>23.647540983606557</v>
      </c>
      <c r="Q2022" s="11" t="s">
        <v>8318</v>
      </c>
      <c r="R2022" t="s">
        <v>8348</v>
      </c>
      <c r="S2022" s="15">
        <f t="shared" si="126"/>
        <v>41737.097499999996</v>
      </c>
      <c r="T2022" s="15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9">
        <f t="shared" si="125"/>
        <v>147.94736842105263</v>
      </c>
      <c r="Q2023" s="11" t="s">
        <v>8318</v>
      </c>
      <c r="R2023" t="s">
        <v>8348</v>
      </c>
      <c r="S2023" s="15">
        <f t="shared" si="126"/>
        <v>41861.070567129631</v>
      </c>
      <c r="T2023" s="15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9">
        <f t="shared" si="125"/>
        <v>385.03692307692307</v>
      </c>
      <c r="Q2024" s="11" t="s">
        <v>8318</v>
      </c>
      <c r="R2024" t="s">
        <v>8348</v>
      </c>
      <c r="S2024" s="15">
        <f t="shared" si="126"/>
        <v>42502.569120370375</v>
      </c>
      <c r="T2024" s="15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9">
        <f t="shared" si="125"/>
        <v>457.39093484419266</v>
      </c>
      <c r="Q2025" s="11" t="s">
        <v>8318</v>
      </c>
      <c r="R2025" t="s">
        <v>8348</v>
      </c>
      <c r="S2025" s="15">
        <f t="shared" si="126"/>
        <v>42136.420752314814</v>
      </c>
      <c r="T2025" s="15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9">
        <f t="shared" si="125"/>
        <v>222.99047619047619</v>
      </c>
      <c r="Q2026" s="11" t="s">
        <v>8318</v>
      </c>
      <c r="R2026" t="s">
        <v>8348</v>
      </c>
      <c r="S2026" s="15">
        <f t="shared" si="126"/>
        <v>41099.966944444444</v>
      </c>
      <c r="T2026" s="15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9">
        <f t="shared" si="125"/>
        <v>220.74074074074073</v>
      </c>
      <c r="Q2027" s="11" t="s">
        <v>8318</v>
      </c>
      <c r="R2027" t="s">
        <v>8348</v>
      </c>
      <c r="S2027" s="15">
        <f t="shared" si="126"/>
        <v>42136.184560185182</v>
      </c>
      <c r="T2027" s="15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9">
        <f t="shared" si="125"/>
        <v>73.503898678414089</v>
      </c>
      <c r="Q2028" s="11" t="s">
        <v>8318</v>
      </c>
      <c r="R2028" t="s">
        <v>8348</v>
      </c>
      <c r="S2028" s="15">
        <f t="shared" si="126"/>
        <v>41704.735937500001</v>
      </c>
      <c r="T2028" s="15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9">
        <f t="shared" si="125"/>
        <v>223.09647495361781</v>
      </c>
      <c r="Q2029" s="11" t="s">
        <v>8318</v>
      </c>
      <c r="R2029" t="s">
        <v>8348</v>
      </c>
      <c r="S2029" s="15">
        <f t="shared" si="126"/>
        <v>42048.813877314817</v>
      </c>
      <c r="T2029" s="15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9">
        <f t="shared" si="125"/>
        <v>47.911392405063289</v>
      </c>
      <c r="Q2030" s="11" t="s">
        <v>8318</v>
      </c>
      <c r="R2030" t="s">
        <v>8348</v>
      </c>
      <c r="S2030" s="15">
        <f t="shared" si="126"/>
        <v>40215.919050925928</v>
      </c>
      <c r="T2030" s="15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9">
        <f t="shared" si="125"/>
        <v>96.063829787234042</v>
      </c>
      <c r="Q2031" s="11" t="s">
        <v>8318</v>
      </c>
      <c r="R2031" t="s">
        <v>8348</v>
      </c>
      <c r="S2031" s="15">
        <f t="shared" si="126"/>
        <v>41848.021770833337</v>
      </c>
      <c r="T2031" s="15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9">
        <f t="shared" si="125"/>
        <v>118.6144</v>
      </c>
      <c r="Q2032" s="11" t="s">
        <v>8318</v>
      </c>
      <c r="R2032" t="s">
        <v>8348</v>
      </c>
      <c r="S2032" s="15">
        <f t="shared" si="126"/>
        <v>41212.996481481481</v>
      </c>
      <c r="T2032" s="15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9">
        <f t="shared" si="125"/>
        <v>118.45472440944881</v>
      </c>
      <c r="Q2033" s="11" t="s">
        <v>8318</v>
      </c>
      <c r="R2033" t="s">
        <v>8348</v>
      </c>
      <c r="S2033" s="15">
        <f t="shared" si="126"/>
        <v>41975.329317129625</v>
      </c>
      <c r="T2033" s="15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9">
        <f t="shared" si="125"/>
        <v>143.21468926553672</v>
      </c>
      <c r="Q2034" s="11" t="s">
        <v>8318</v>
      </c>
      <c r="R2034" t="s">
        <v>8348</v>
      </c>
      <c r="S2034" s="15">
        <f t="shared" si="126"/>
        <v>42689.565671296295</v>
      </c>
      <c r="T2034" s="15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9">
        <f t="shared" si="125"/>
        <v>282.71518987341773</v>
      </c>
      <c r="Q2035" s="11" t="s">
        <v>8318</v>
      </c>
      <c r="R2035" t="s">
        <v>8348</v>
      </c>
      <c r="S2035" s="15">
        <f t="shared" si="126"/>
        <v>41725.082384259258</v>
      </c>
      <c r="T2035" s="15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9">
        <f t="shared" si="125"/>
        <v>593.93620078740162</v>
      </c>
      <c r="Q2036" s="11" t="s">
        <v>8318</v>
      </c>
      <c r="R2036" t="s">
        <v>8348</v>
      </c>
      <c r="S2036" s="15">
        <f t="shared" si="126"/>
        <v>42076.130011574074</v>
      </c>
      <c r="T2036" s="15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9">
        <f t="shared" si="125"/>
        <v>262.15704968944101</v>
      </c>
      <c r="Q2037" s="11" t="s">
        <v>8318</v>
      </c>
      <c r="R2037" t="s">
        <v>8348</v>
      </c>
      <c r="S2037" s="15">
        <f t="shared" si="126"/>
        <v>42311.625081018516</v>
      </c>
      <c r="T2037" s="15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9">
        <f t="shared" si="125"/>
        <v>46.580778301886795</v>
      </c>
      <c r="Q2038" s="11" t="s">
        <v>8318</v>
      </c>
      <c r="R2038" t="s">
        <v>8348</v>
      </c>
      <c r="S2038" s="15">
        <f t="shared" si="126"/>
        <v>41738.864803240744</v>
      </c>
      <c r="T2038" s="15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9">
        <f t="shared" si="125"/>
        <v>70.041118881118877</v>
      </c>
      <c r="Q2039" s="11" t="s">
        <v>8318</v>
      </c>
      <c r="R2039" t="s">
        <v>8348</v>
      </c>
      <c r="S2039" s="15">
        <f t="shared" si="126"/>
        <v>41578.210104166668</v>
      </c>
      <c r="T2039" s="15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9">
        <f t="shared" si="125"/>
        <v>164.90686274509804</v>
      </c>
      <c r="Q2040" s="11" t="s">
        <v>8318</v>
      </c>
      <c r="R2040" t="s">
        <v>8348</v>
      </c>
      <c r="S2040" s="15">
        <f t="shared" si="126"/>
        <v>41424.27107638889</v>
      </c>
      <c r="T2040" s="15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9">
        <f t="shared" si="125"/>
        <v>449.26385224274406</v>
      </c>
      <c r="Q2041" s="11" t="s">
        <v>8318</v>
      </c>
      <c r="R2041" t="s">
        <v>8348</v>
      </c>
      <c r="S2041" s="15">
        <f t="shared" si="126"/>
        <v>42675.438946759255</v>
      </c>
      <c r="T2041" s="15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9">
        <f t="shared" si="125"/>
        <v>27.472841328413285</v>
      </c>
      <c r="Q2042" s="11" t="s">
        <v>8318</v>
      </c>
      <c r="R2042" t="s">
        <v>8348</v>
      </c>
      <c r="S2042" s="15">
        <f t="shared" si="126"/>
        <v>41578.927118055559</v>
      </c>
      <c r="T2042" s="15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9">
        <f t="shared" si="125"/>
        <v>143.97499999999999</v>
      </c>
      <c r="Q2043" s="11" t="s">
        <v>8318</v>
      </c>
      <c r="R2043" t="s">
        <v>8348</v>
      </c>
      <c r="S2043" s="15">
        <f t="shared" si="126"/>
        <v>42654.525775462964</v>
      </c>
      <c r="T2043" s="15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9">
        <f t="shared" si="125"/>
        <v>88.23571428571428</v>
      </c>
      <c r="Q2044" s="11" t="s">
        <v>8318</v>
      </c>
      <c r="R2044" t="s">
        <v>8348</v>
      </c>
      <c r="S2044" s="15">
        <f t="shared" si="126"/>
        <v>42331.708032407405</v>
      </c>
      <c r="T2044" s="15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9">
        <f t="shared" si="125"/>
        <v>36.326424870466319</v>
      </c>
      <c r="Q2045" s="11" t="s">
        <v>8318</v>
      </c>
      <c r="R2045" t="s">
        <v>8348</v>
      </c>
      <c r="S2045" s="15">
        <f t="shared" si="126"/>
        <v>42661.176817129628</v>
      </c>
      <c r="T2045" s="15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9">
        <f t="shared" si="125"/>
        <v>90.177777777777777</v>
      </c>
      <c r="Q2046" s="11" t="s">
        <v>8318</v>
      </c>
      <c r="R2046" t="s">
        <v>8348</v>
      </c>
      <c r="S2046" s="15">
        <f t="shared" si="126"/>
        <v>42138.684189814812</v>
      </c>
      <c r="T2046" s="15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9">
        <f t="shared" si="125"/>
        <v>152.62361216730039</v>
      </c>
      <c r="Q2047" s="11" t="s">
        <v>8318</v>
      </c>
      <c r="R2047" t="s">
        <v>8348</v>
      </c>
      <c r="S2047" s="15">
        <f t="shared" si="126"/>
        <v>41069.088506944441</v>
      </c>
      <c r="T2047" s="15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9">
        <f t="shared" si="125"/>
        <v>55.806451612903224</v>
      </c>
      <c r="Q2048" s="11" t="s">
        <v>8318</v>
      </c>
      <c r="R2048" t="s">
        <v>8348</v>
      </c>
      <c r="S2048" s="15">
        <f t="shared" si="126"/>
        <v>41387.171805555554</v>
      </c>
      <c r="T2048" s="15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9">
        <f t="shared" si="125"/>
        <v>227.85327313769753</v>
      </c>
      <c r="Q2049" s="11" t="s">
        <v>8318</v>
      </c>
      <c r="R2049" t="s">
        <v>8348</v>
      </c>
      <c r="S2049" s="15">
        <f t="shared" si="126"/>
        <v>42081.903587962966</v>
      </c>
      <c r="T2049" s="15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28">(E2050/D2050)*100</f>
        <v>148.33229411764705</v>
      </c>
      <c r="P2050" s="9">
        <f t="shared" ref="P2050:P2113" si="129">E2050/L2050</f>
        <v>91.82989803350327</v>
      </c>
      <c r="Q2050" s="11" t="s">
        <v>8318</v>
      </c>
      <c r="R2050" t="s">
        <v>8348</v>
      </c>
      <c r="S2050" s="15">
        <f t="shared" ref="S2050:S2113" si="130">(((J2050/60)/60)/24)+DATE(1970,1,1)</f>
        <v>41387.651516203703</v>
      </c>
      <c r="T2050" s="15">
        <f t="shared" ref="T2050:T2113" si="131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28"/>
        <v>120.19070000000001</v>
      </c>
      <c r="P2051" s="9">
        <f t="shared" si="129"/>
        <v>80.991037735849048</v>
      </c>
      <c r="Q2051" s="11" t="s">
        <v>8318</v>
      </c>
      <c r="R2051" t="s">
        <v>8348</v>
      </c>
      <c r="S2051" s="15">
        <f t="shared" si="130"/>
        <v>41575.527349537035</v>
      </c>
      <c r="T2051" s="15">
        <f t="shared" si="131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9">
        <f t="shared" si="129"/>
        <v>278.39411764705881</v>
      </c>
      <c r="Q2052" s="11" t="s">
        <v>8318</v>
      </c>
      <c r="R2052" t="s">
        <v>8348</v>
      </c>
      <c r="S2052" s="15">
        <f t="shared" si="130"/>
        <v>42115.071504629625</v>
      </c>
      <c r="T2052" s="15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9">
        <f t="shared" si="129"/>
        <v>43.095041322314053</v>
      </c>
      <c r="Q2053" s="11" t="s">
        <v>8318</v>
      </c>
      <c r="R2053" t="s">
        <v>8348</v>
      </c>
      <c r="S2053" s="15">
        <f t="shared" si="130"/>
        <v>41604.022418981483</v>
      </c>
      <c r="T2053" s="15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9">
        <f t="shared" si="129"/>
        <v>326.29205175600737</v>
      </c>
      <c r="Q2054" s="11" t="s">
        <v>8318</v>
      </c>
      <c r="R2054" t="s">
        <v>8348</v>
      </c>
      <c r="S2054" s="15">
        <f t="shared" si="130"/>
        <v>42375.08394675926</v>
      </c>
      <c r="T2054" s="15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9">
        <f t="shared" si="129"/>
        <v>41.743801652892564</v>
      </c>
      <c r="Q2055" s="11" t="s">
        <v>8318</v>
      </c>
      <c r="R2055" t="s">
        <v>8348</v>
      </c>
      <c r="S2055" s="15">
        <f t="shared" si="130"/>
        <v>42303.617488425924</v>
      </c>
      <c r="T2055" s="15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9">
        <f t="shared" si="129"/>
        <v>64.020933977455712</v>
      </c>
      <c r="Q2056" s="11" t="s">
        <v>8318</v>
      </c>
      <c r="R2056" t="s">
        <v>8348</v>
      </c>
      <c r="S2056" s="15">
        <f t="shared" si="130"/>
        <v>41731.520949074074</v>
      </c>
      <c r="T2056" s="15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9">
        <f t="shared" si="129"/>
        <v>99.455445544554451</v>
      </c>
      <c r="Q2057" s="11" t="s">
        <v>8318</v>
      </c>
      <c r="R2057" t="s">
        <v>8348</v>
      </c>
      <c r="S2057" s="15">
        <f t="shared" si="130"/>
        <v>41946.674108796295</v>
      </c>
      <c r="T2057" s="15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9">
        <f t="shared" si="129"/>
        <v>138.49458483754512</v>
      </c>
      <c r="Q2058" s="11" t="s">
        <v>8318</v>
      </c>
      <c r="R2058" t="s">
        <v>8348</v>
      </c>
      <c r="S2058" s="15">
        <f t="shared" si="130"/>
        <v>41351.76090277778</v>
      </c>
      <c r="T2058" s="15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9">
        <f t="shared" si="129"/>
        <v>45.547792792792798</v>
      </c>
      <c r="Q2059" s="11" t="s">
        <v>8318</v>
      </c>
      <c r="R2059" t="s">
        <v>8348</v>
      </c>
      <c r="S2059" s="15">
        <f t="shared" si="130"/>
        <v>42396.494583333333</v>
      </c>
      <c r="T2059" s="15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9">
        <f t="shared" si="129"/>
        <v>10.507317073170732</v>
      </c>
      <c r="Q2060" s="11" t="s">
        <v>8318</v>
      </c>
      <c r="R2060" t="s">
        <v>8348</v>
      </c>
      <c r="S2060" s="15">
        <f t="shared" si="130"/>
        <v>42026.370717592596</v>
      </c>
      <c r="T2060" s="15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9">
        <f t="shared" si="129"/>
        <v>114.76533333333333</v>
      </c>
      <c r="Q2061" s="11" t="s">
        <v>8318</v>
      </c>
      <c r="R2061" t="s">
        <v>8348</v>
      </c>
      <c r="S2061" s="15">
        <f t="shared" si="130"/>
        <v>42361.602476851855</v>
      </c>
      <c r="T2061" s="15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9">
        <f t="shared" si="129"/>
        <v>35.997067448680355</v>
      </c>
      <c r="Q2062" s="11" t="s">
        <v>8318</v>
      </c>
      <c r="R2062" t="s">
        <v>8348</v>
      </c>
      <c r="S2062" s="15">
        <f t="shared" si="130"/>
        <v>41783.642939814818</v>
      </c>
      <c r="T2062" s="15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9">
        <f t="shared" si="129"/>
        <v>154.17142857142858</v>
      </c>
      <c r="Q2063" s="11" t="s">
        <v>8318</v>
      </c>
      <c r="R2063" t="s">
        <v>8348</v>
      </c>
      <c r="S2063" s="15">
        <f t="shared" si="130"/>
        <v>42705.764513888891</v>
      </c>
      <c r="T2063" s="15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9">
        <f t="shared" si="129"/>
        <v>566.38916256157631</v>
      </c>
      <c r="Q2064" s="11" t="s">
        <v>8318</v>
      </c>
      <c r="R2064" t="s">
        <v>8348</v>
      </c>
      <c r="S2064" s="15">
        <f t="shared" si="130"/>
        <v>42423.3830787037</v>
      </c>
      <c r="T2064" s="15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9">
        <f t="shared" si="129"/>
        <v>120.85714285714286</v>
      </c>
      <c r="Q2065" s="11" t="s">
        <v>8318</v>
      </c>
      <c r="R2065" t="s">
        <v>8348</v>
      </c>
      <c r="S2065" s="15">
        <f t="shared" si="130"/>
        <v>42472.73265046296</v>
      </c>
      <c r="T2065" s="15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9">
        <f t="shared" si="129"/>
        <v>86.163845492085343</v>
      </c>
      <c r="Q2066" s="11" t="s">
        <v>8318</v>
      </c>
      <c r="R2066" t="s">
        <v>8348</v>
      </c>
      <c r="S2066" s="15">
        <f t="shared" si="130"/>
        <v>41389.364849537036</v>
      </c>
      <c r="T2066" s="15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9">
        <f t="shared" si="129"/>
        <v>51.212114395886893</v>
      </c>
      <c r="Q2067" s="11" t="s">
        <v>8318</v>
      </c>
      <c r="R2067" t="s">
        <v>8348</v>
      </c>
      <c r="S2067" s="15">
        <f t="shared" si="130"/>
        <v>41603.333668981482</v>
      </c>
      <c r="T2067" s="15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9">
        <f t="shared" si="129"/>
        <v>67.261538461538464</v>
      </c>
      <c r="Q2068" s="11" t="s">
        <v>8318</v>
      </c>
      <c r="R2068" t="s">
        <v>8348</v>
      </c>
      <c r="S2068" s="15">
        <f t="shared" si="130"/>
        <v>41844.771793981483</v>
      </c>
      <c r="T2068" s="15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9">
        <f t="shared" si="129"/>
        <v>62.8</v>
      </c>
      <c r="Q2069" s="11" t="s">
        <v>8318</v>
      </c>
      <c r="R2069" t="s">
        <v>8348</v>
      </c>
      <c r="S2069" s="15">
        <f t="shared" si="130"/>
        <v>42115.853888888887</v>
      </c>
      <c r="T2069" s="15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9">
        <f t="shared" si="129"/>
        <v>346.13118421052633</v>
      </c>
      <c r="Q2070" s="11" t="s">
        <v>8318</v>
      </c>
      <c r="R2070" t="s">
        <v>8348</v>
      </c>
      <c r="S2070" s="15">
        <f t="shared" si="130"/>
        <v>42633.841608796298</v>
      </c>
      <c r="T2070" s="15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9">
        <f t="shared" si="129"/>
        <v>244.11912547528519</v>
      </c>
      <c r="Q2071" s="11" t="s">
        <v>8318</v>
      </c>
      <c r="R2071" t="s">
        <v>8348</v>
      </c>
      <c r="S2071" s="15">
        <f t="shared" si="130"/>
        <v>42340.972118055557</v>
      </c>
      <c r="T2071" s="15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9">
        <f t="shared" si="129"/>
        <v>259.25424836601309</v>
      </c>
      <c r="Q2072" s="11" t="s">
        <v>8318</v>
      </c>
      <c r="R2072" t="s">
        <v>8348</v>
      </c>
      <c r="S2072" s="15">
        <f t="shared" si="130"/>
        <v>42519.6565162037</v>
      </c>
      <c r="T2072" s="15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9">
        <f t="shared" si="129"/>
        <v>201.96402877697841</v>
      </c>
      <c r="Q2073" s="11" t="s">
        <v>8318</v>
      </c>
      <c r="R2073" t="s">
        <v>8348</v>
      </c>
      <c r="S2073" s="15">
        <f t="shared" si="130"/>
        <v>42600.278749999998</v>
      </c>
      <c r="T2073" s="15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9">
        <f t="shared" si="129"/>
        <v>226.20857142857142</v>
      </c>
      <c r="Q2074" s="11" t="s">
        <v>8318</v>
      </c>
      <c r="R2074" t="s">
        <v>8348</v>
      </c>
      <c r="S2074" s="15">
        <f t="shared" si="130"/>
        <v>42467.581388888888</v>
      </c>
      <c r="T2074" s="15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9">
        <f t="shared" si="129"/>
        <v>324.69</v>
      </c>
      <c r="Q2075" s="11" t="s">
        <v>8318</v>
      </c>
      <c r="R2075" t="s">
        <v>8348</v>
      </c>
      <c r="S2075" s="15">
        <f t="shared" si="130"/>
        <v>42087.668032407411</v>
      </c>
      <c r="T2075" s="15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9">
        <f t="shared" si="129"/>
        <v>205</v>
      </c>
      <c r="Q2076" s="11" t="s">
        <v>8318</v>
      </c>
      <c r="R2076" t="s">
        <v>8348</v>
      </c>
      <c r="S2076" s="15">
        <f t="shared" si="130"/>
        <v>42466.826180555552</v>
      </c>
      <c r="T2076" s="15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9">
        <f t="shared" si="129"/>
        <v>20.465926829268295</v>
      </c>
      <c r="Q2077" s="11" t="s">
        <v>8318</v>
      </c>
      <c r="R2077" t="s">
        <v>8348</v>
      </c>
      <c r="S2077" s="15">
        <f t="shared" si="130"/>
        <v>41450.681574074071</v>
      </c>
      <c r="T2077" s="15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9">
        <f t="shared" si="129"/>
        <v>116.35303146309367</v>
      </c>
      <c r="Q2078" s="11" t="s">
        <v>8318</v>
      </c>
      <c r="R2078" t="s">
        <v>8348</v>
      </c>
      <c r="S2078" s="15">
        <f t="shared" si="130"/>
        <v>41803.880659722221</v>
      </c>
      <c r="T2078" s="15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9">
        <f t="shared" si="129"/>
        <v>307.20212765957444</v>
      </c>
      <c r="Q2079" s="11" t="s">
        <v>8318</v>
      </c>
      <c r="R2079" t="s">
        <v>8348</v>
      </c>
      <c r="S2079" s="15">
        <f t="shared" si="130"/>
        <v>42103.042546296296</v>
      </c>
      <c r="T2079" s="15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9">
        <f t="shared" si="129"/>
        <v>546.6875</v>
      </c>
      <c r="Q2080" s="11" t="s">
        <v>8318</v>
      </c>
      <c r="R2080" t="s">
        <v>8348</v>
      </c>
      <c r="S2080" s="15">
        <f t="shared" si="130"/>
        <v>42692.771493055552</v>
      </c>
      <c r="T2080" s="15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9">
        <f t="shared" si="129"/>
        <v>47.474464579901152</v>
      </c>
      <c r="Q2081" s="11" t="s">
        <v>8318</v>
      </c>
      <c r="R2081" t="s">
        <v>8348</v>
      </c>
      <c r="S2081" s="15">
        <f t="shared" si="130"/>
        <v>42150.71056712963</v>
      </c>
      <c r="T2081" s="15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9">
        <f t="shared" si="129"/>
        <v>101.56</v>
      </c>
      <c r="Q2082" s="11" t="s">
        <v>8318</v>
      </c>
      <c r="R2082" t="s">
        <v>8348</v>
      </c>
      <c r="S2082" s="15">
        <f t="shared" si="130"/>
        <v>42289.957175925927</v>
      </c>
      <c r="T2082" s="15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9">
        <f t="shared" si="129"/>
        <v>72.909090909090907</v>
      </c>
      <c r="Q2083" s="11" t="s">
        <v>8324</v>
      </c>
      <c r="R2083" t="s">
        <v>8328</v>
      </c>
      <c r="S2083" s="15">
        <f t="shared" si="130"/>
        <v>41004.156886574077</v>
      </c>
      <c r="T2083" s="15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9">
        <f t="shared" si="129"/>
        <v>43.710526315789473</v>
      </c>
      <c r="Q2084" s="11" t="s">
        <v>8324</v>
      </c>
      <c r="R2084" t="s">
        <v>8328</v>
      </c>
      <c r="S2084" s="15">
        <f t="shared" si="130"/>
        <v>40811.120324074072</v>
      </c>
      <c r="T2084" s="15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9">
        <f t="shared" si="129"/>
        <v>34</v>
      </c>
      <c r="Q2085" s="11" t="s">
        <v>8324</v>
      </c>
      <c r="R2085" t="s">
        <v>8328</v>
      </c>
      <c r="S2085" s="15">
        <f t="shared" si="130"/>
        <v>41034.72216435185</v>
      </c>
      <c r="T2085" s="15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9">
        <f t="shared" si="129"/>
        <v>70.652173913043484</v>
      </c>
      <c r="Q2086" s="11" t="s">
        <v>8324</v>
      </c>
      <c r="R2086" t="s">
        <v>8328</v>
      </c>
      <c r="S2086" s="15">
        <f t="shared" si="130"/>
        <v>41731.833124999997</v>
      </c>
      <c r="T2086" s="15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9">
        <f t="shared" si="129"/>
        <v>89.301204819277103</v>
      </c>
      <c r="Q2087" s="11" t="s">
        <v>8324</v>
      </c>
      <c r="R2087" t="s">
        <v>8328</v>
      </c>
      <c r="S2087" s="15">
        <f t="shared" si="130"/>
        <v>41075.835497685184</v>
      </c>
      <c r="T2087" s="15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9">
        <f t="shared" si="129"/>
        <v>115.08571428571429</v>
      </c>
      <c r="Q2088" s="11" t="s">
        <v>8324</v>
      </c>
      <c r="R2088" t="s">
        <v>8328</v>
      </c>
      <c r="S2088" s="15">
        <f t="shared" si="130"/>
        <v>40860.67050925926</v>
      </c>
      <c r="T2088" s="15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9">
        <f t="shared" si="129"/>
        <v>62.12</v>
      </c>
      <c r="Q2089" s="11" t="s">
        <v>8324</v>
      </c>
      <c r="R2089" t="s">
        <v>8328</v>
      </c>
      <c r="S2089" s="15">
        <f t="shared" si="130"/>
        <v>40764.204375000001</v>
      </c>
      <c r="T2089" s="15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9">
        <f t="shared" si="129"/>
        <v>46.204266666666669</v>
      </c>
      <c r="Q2090" s="11" t="s">
        <v>8324</v>
      </c>
      <c r="R2090" t="s">
        <v>8328</v>
      </c>
      <c r="S2090" s="15">
        <f t="shared" si="130"/>
        <v>40395.714722222219</v>
      </c>
      <c r="T2090" s="15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9">
        <f t="shared" si="129"/>
        <v>48.54854838709678</v>
      </c>
      <c r="Q2091" s="11" t="s">
        <v>8324</v>
      </c>
      <c r="R2091" t="s">
        <v>8328</v>
      </c>
      <c r="S2091" s="15">
        <f t="shared" si="130"/>
        <v>41453.076319444444</v>
      </c>
      <c r="T2091" s="15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9">
        <f t="shared" si="129"/>
        <v>57.520187499999999</v>
      </c>
      <c r="Q2092" s="11" t="s">
        <v>8324</v>
      </c>
      <c r="R2092" t="s">
        <v>8328</v>
      </c>
      <c r="S2092" s="15">
        <f t="shared" si="130"/>
        <v>41299.381423611114</v>
      </c>
      <c r="T2092" s="15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9">
        <f t="shared" si="129"/>
        <v>88.147154471544724</v>
      </c>
      <c r="Q2093" s="11" t="s">
        <v>8324</v>
      </c>
      <c r="R2093" t="s">
        <v>8328</v>
      </c>
      <c r="S2093" s="15">
        <f t="shared" si="130"/>
        <v>40555.322662037033</v>
      </c>
      <c r="T2093" s="15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9">
        <f t="shared" si="129"/>
        <v>110.49090909090908</v>
      </c>
      <c r="Q2094" s="11" t="s">
        <v>8324</v>
      </c>
      <c r="R2094" t="s">
        <v>8328</v>
      </c>
      <c r="S2094" s="15">
        <f t="shared" si="130"/>
        <v>40763.707546296297</v>
      </c>
      <c r="T2094" s="15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9">
        <f t="shared" si="129"/>
        <v>66.826086956521735</v>
      </c>
      <c r="Q2095" s="11" t="s">
        <v>8324</v>
      </c>
      <c r="R2095" t="s">
        <v>8328</v>
      </c>
      <c r="S2095" s="15">
        <f t="shared" si="130"/>
        <v>41205.854537037041</v>
      </c>
      <c r="T2095" s="15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9">
        <f t="shared" si="129"/>
        <v>58.597222222222221</v>
      </c>
      <c r="Q2096" s="11" t="s">
        <v>8324</v>
      </c>
      <c r="R2096" t="s">
        <v>8328</v>
      </c>
      <c r="S2096" s="15">
        <f t="shared" si="130"/>
        <v>40939.02002314815</v>
      </c>
      <c r="T2096" s="15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9">
        <f t="shared" si="129"/>
        <v>113.63636363636364</v>
      </c>
      <c r="Q2097" s="11" t="s">
        <v>8324</v>
      </c>
      <c r="R2097" t="s">
        <v>8328</v>
      </c>
      <c r="S2097" s="15">
        <f t="shared" si="130"/>
        <v>40758.733483796292</v>
      </c>
      <c r="T2097" s="15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9">
        <f t="shared" si="129"/>
        <v>43.571428571428569</v>
      </c>
      <c r="Q2098" s="11" t="s">
        <v>8324</v>
      </c>
      <c r="R2098" t="s">
        <v>8328</v>
      </c>
      <c r="S2098" s="15">
        <f t="shared" si="130"/>
        <v>41192.758506944447</v>
      </c>
      <c r="T2098" s="15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9">
        <f t="shared" si="129"/>
        <v>78.94736842105263</v>
      </c>
      <c r="Q2099" s="11" t="s">
        <v>8324</v>
      </c>
      <c r="R2099" t="s">
        <v>8328</v>
      </c>
      <c r="S2099" s="15">
        <f t="shared" si="130"/>
        <v>40818.58489583333</v>
      </c>
      <c r="T2099" s="15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9">
        <f t="shared" si="129"/>
        <v>188.125</v>
      </c>
      <c r="Q2100" s="11" t="s">
        <v>8324</v>
      </c>
      <c r="R2100" t="s">
        <v>8328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9">
        <f t="shared" si="129"/>
        <v>63.031746031746032</v>
      </c>
      <c r="Q2101" s="11" t="s">
        <v>8324</v>
      </c>
      <c r="R2101" t="s">
        <v>8328</v>
      </c>
      <c r="S2101" s="15">
        <f t="shared" si="130"/>
        <v>42173.746342592596</v>
      </c>
      <c r="T2101" s="15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9">
        <f t="shared" si="129"/>
        <v>30.37037037037037</v>
      </c>
      <c r="Q2102" s="11" t="s">
        <v>8324</v>
      </c>
      <c r="R2102" t="s">
        <v>8328</v>
      </c>
      <c r="S2102" s="15">
        <f t="shared" si="130"/>
        <v>41074.834965277776</v>
      </c>
      <c r="T2102" s="15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9">
        <f t="shared" si="129"/>
        <v>51.477272727272727</v>
      </c>
      <c r="Q2103" s="11" t="s">
        <v>8324</v>
      </c>
      <c r="R2103" t="s">
        <v>8328</v>
      </c>
      <c r="S2103" s="15">
        <f t="shared" si="130"/>
        <v>40892.149467592593</v>
      </c>
      <c r="T2103" s="15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9">
        <f t="shared" si="129"/>
        <v>35.789473684210527</v>
      </c>
      <c r="Q2104" s="11" t="s">
        <v>8324</v>
      </c>
      <c r="R2104" t="s">
        <v>8328</v>
      </c>
      <c r="S2104" s="15">
        <f t="shared" si="130"/>
        <v>40638.868611111109</v>
      </c>
      <c r="T2104" s="15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9">
        <f t="shared" si="129"/>
        <v>98.817391304347822</v>
      </c>
      <c r="Q2105" s="11" t="s">
        <v>8324</v>
      </c>
      <c r="R2105" t="s">
        <v>8328</v>
      </c>
      <c r="S2105" s="15">
        <f t="shared" si="130"/>
        <v>41192.754942129628</v>
      </c>
      <c r="T2105" s="15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9">
        <f t="shared" si="129"/>
        <v>28</v>
      </c>
      <c r="Q2106" s="11" t="s">
        <v>8324</v>
      </c>
      <c r="R2106" t="s">
        <v>8328</v>
      </c>
      <c r="S2106" s="15">
        <f t="shared" si="130"/>
        <v>41394.074467592596</v>
      </c>
      <c r="T2106" s="15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9">
        <f t="shared" si="129"/>
        <v>51.313131313131315</v>
      </c>
      <c r="Q2107" s="11" t="s">
        <v>8324</v>
      </c>
      <c r="R2107" t="s">
        <v>8328</v>
      </c>
      <c r="S2107" s="15">
        <f t="shared" si="130"/>
        <v>41951.788807870369</v>
      </c>
      <c r="T2107" s="15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9">
        <f t="shared" si="129"/>
        <v>53.522727272727273</v>
      </c>
      <c r="Q2108" s="11" t="s">
        <v>8324</v>
      </c>
      <c r="R2108" t="s">
        <v>8328</v>
      </c>
      <c r="S2108" s="15">
        <f t="shared" si="130"/>
        <v>41270.21497685185</v>
      </c>
      <c r="T2108" s="15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9">
        <f t="shared" si="129"/>
        <v>37.149310344827583</v>
      </c>
      <c r="Q2109" s="11" t="s">
        <v>8324</v>
      </c>
      <c r="R2109" t="s">
        <v>8328</v>
      </c>
      <c r="S2109" s="15">
        <f t="shared" si="130"/>
        <v>41934.71056712963</v>
      </c>
      <c r="T2109" s="15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9">
        <f t="shared" si="129"/>
        <v>89.895287958115176</v>
      </c>
      <c r="Q2110" s="11" t="s">
        <v>8324</v>
      </c>
      <c r="R2110" t="s">
        <v>8328</v>
      </c>
      <c r="S2110" s="15">
        <f t="shared" si="130"/>
        <v>41135.175694444442</v>
      </c>
      <c r="T2110" s="15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9">
        <f t="shared" si="129"/>
        <v>106.52500000000001</v>
      </c>
      <c r="Q2111" s="11" t="s">
        <v>8324</v>
      </c>
      <c r="R2111" t="s">
        <v>8328</v>
      </c>
      <c r="S2111" s="15">
        <f t="shared" si="130"/>
        <v>42160.708530092597</v>
      </c>
      <c r="T2111" s="15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9">
        <f t="shared" si="129"/>
        <v>52.815789473684212</v>
      </c>
      <c r="Q2112" s="11" t="s">
        <v>8324</v>
      </c>
      <c r="R2112" t="s">
        <v>8328</v>
      </c>
      <c r="S2112" s="15">
        <f t="shared" si="130"/>
        <v>41759.670937499999</v>
      </c>
      <c r="T2112" s="15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9">
        <f t="shared" si="129"/>
        <v>54.615384615384613</v>
      </c>
      <c r="Q2113" s="11" t="s">
        <v>8324</v>
      </c>
      <c r="R2113" t="s">
        <v>8328</v>
      </c>
      <c r="S2113" s="15">
        <f t="shared" si="130"/>
        <v>40703.197048611109</v>
      </c>
      <c r="T2113" s="15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32">(E2114/D2114)*100</f>
        <v>100</v>
      </c>
      <c r="P2114" s="9">
        <f t="shared" ref="P2114:P2177" si="133">E2114/L2114</f>
        <v>27.272727272727273</v>
      </c>
      <c r="Q2114" s="11" t="s">
        <v>8324</v>
      </c>
      <c r="R2114" t="s">
        <v>8328</v>
      </c>
      <c r="S2114" s="15">
        <f t="shared" ref="S2114:S2177" si="134">(((J2114/60)/60)/24)+DATE(1970,1,1)</f>
        <v>41365.928159722222</v>
      </c>
      <c r="T2114" s="15">
        <f t="shared" ref="T2114:T2177" si="135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32"/>
        <v>104.85714285714285</v>
      </c>
      <c r="P2115" s="9">
        <f t="shared" si="133"/>
        <v>68.598130841121488</v>
      </c>
      <c r="Q2115" s="11" t="s">
        <v>8324</v>
      </c>
      <c r="R2115" t="s">
        <v>8328</v>
      </c>
      <c r="S2115" s="15">
        <f t="shared" si="134"/>
        <v>41870.86546296296</v>
      </c>
      <c r="T2115" s="15">
        <f t="shared" si="135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9">
        <f t="shared" si="133"/>
        <v>35.612244897959187</v>
      </c>
      <c r="Q2116" s="11" t="s">
        <v>8324</v>
      </c>
      <c r="R2116" t="s">
        <v>8328</v>
      </c>
      <c r="S2116" s="15">
        <f t="shared" si="134"/>
        <v>40458.815625000003</v>
      </c>
      <c r="T2116" s="15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9">
        <f t="shared" si="133"/>
        <v>94.027777777777771</v>
      </c>
      <c r="Q2117" s="11" t="s">
        <v>8324</v>
      </c>
      <c r="R2117" t="s">
        <v>8328</v>
      </c>
      <c r="S2117" s="15">
        <f t="shared" si="134"/>
        <v>40564.081030092595</v>
      </c>
      <c r="T2117" s="15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9">
        <f t="shared" si="133"/>
        <v>526.45652173913038</v>
      </c>
      <c r="Q2118" s="11" t="s">
        <v>8324</v>
      </c>
      <c r="R2118" t="s">
        <v>8328</v>
      </c>
      <c r="S2118" s="15">
        <f t="shared" si="134"/>
        <v>41136.777812500004</v>
      </c>
      <c r="T2118" s="15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9">
        <f t="shared" si="133"/>
        <v>50.657142857142858</v>
      </c>
      <c r="Q2119" s="11" t="s">
        <v>8324</v>
      </c>
      <c r="R2119" t="s">
        <v>8328</v>
      </c>
      <c r="S2119" s="15">
        <f t="shared" si="134"/>
        <v>42290.059594907405</v>
      </c>
      <c r="T2119" s="15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9">
        <f t="shared" si="133"/>
        <v>79.182941176470578</v>
      </c>
      <c r="Q2120" s="11" t="s">
        <v>8324</v>
      </c>
      <c r="R2120" t="s">
        <v>8328</v>
      </c>
      <c r="S2120" s="15">
        <f t="shared" si="134"/>
        <v>40718.839537037034</v>
      </c>
      <c r="T2120" s="15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9">
        <f t="shared" si="133"/>
        <v>91.590909090909093</v>
      </c>
      <c r="Q2121" s="11" t="s">
        <v>8324</v>
      </c>
      <c r="R2121" t="s">
        <v>8328</v>
      </c>
      <c r="S2121" s="15">
        <f t="shared" si="134"/>
        <v>41107.130150462966</v>
      </c>
      <c r="T2121" s="15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9">
        <f t="shared" si="133"/>
        <v>116.96275362318841</v>
      </c>
      <c r="Q2122" s="11" t="s">
        <v>8324</v>
      </c>
      <c r="R2122" t="s">
        <v>8328</v>
      </c>
      <c r="S2122" s="15">
        <f t="shared" si="134"/>
        <v>41591.964537037034</v>
      </c>
      <c r="T2122" s="15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9">
        <f t="shared" si="133"/>
        <v>28.4</v>
      </c>
      <c r="Q2123" s="11" t="s">
        <v>8332</v>
      </c>
      <c r="R2123" t="s">
        <v>8333</v>
      </c>
      <c r="S2123" s="15">
        <f t="shared" si="134"/>
        <v>42716.7424537037</v>
      </c>
      <c r="T2123" s="15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9">
        <f t="shared" si="133"/>
        <v>103.33333333333333</v>
      </c>
      <c r="Q2124" s="11" t="s">
        <v>8332</v>
      </c>
      <c r="R2124" t="s">
        <v>8333</v>
      </c>
      <c r="S2124" s="15">
        <f t="shared" si="134"/>
        <v>42712.300567129627</v>
      </c>
      <c r="T2124" s="15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9">
        <f t="shared" si="133"/>
        <v>10</v>
      </c>
      <c r="Q2125" s="11" t="s">
        <v>8332</v>
      </c>
      <c r="R2125" t="s">
        <v>8333</v>
      </c>
      <c r="S2125" s="15">
        <f t="shared" si="134"/>
        <v>40198.424849537041</v>
      </c>
      <c r="T2125" s="15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9">
        <f t="shared" si="133"/>
        <v>23</v>
      </c>
      <c r="Q2126" s="11" t="s">
        <v>8332</v>
      </c>
      <c r="R2126" t="s">
        <v>8333</v>
      </c>
      <c r="S2126" s="15">
        <f t="shared" si="134"/>
        <v>40464.028182870366</v>
      </c>
      <c r="T2126" s="15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9">
        <f t="shared" si="133"/>
        <v>31.555555555555557</v>
      </c>
      <c r="Q2127" s="11" t="s">
        <v>8332</v>
      </c>
      <c r="R2127" t="s">
        <v>8333</v>
      </c>
      <c r="S2127" s="15">
        <f t="shared" si="134"/>
        <v>42191.023530092592</v>
      </c>
      <c r="T2127" s="15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9">
        <f t="shared" si="133"/>
        <v>5</v>
      </c>
      <c r="Q2128" s="11" t="s">
        <v>8332</v>
      </c>
      <c r="R2128" t="s">
        <v>8333</v>
      </c>
      <c r="S2128" s="15">
        <f t="shared" si="134"/>
        <v>41951.973229166666</v>
      </c>
      <c r="T2128" s="15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9">
        <f t="shared" si="133"/>
        <v>34.220338983050844</v>
      </c>
      <c r="Q2129" s="11" t="s">
        <v>8332</v>
      </c>
      <c r="R2129" t="s">
        <v>8333</v>
      </c>
      <c r="S2129" s="15">
        <f t="shared" si="134"/>
        <v>42045.50535879629</v>
      </c>
      <c r="T2129" s="15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9">
        <f t="shared" si="133"/>
        <v>25</v>
      </c>
      <c r="Q2130" s="11" t="s">
        <v>8332</v>
      </c>
      <c r="R2130" t="s">
        <v>8333</v>
      </c>
      <c r="S2130" s="15">
        <f t="shared" si="134"/>
        <v>41843.772789351853</v>
      </c>
      <c r="T2130" s="15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9">
        <f t="shared" si="133"/>
        <v>19.666666666666668</v>
      </c>
      <c r="Q2131" s="11" t="s">
        <v>8332</v>
      </c>
      <c r="R2131" t="s">
        <v>8333</v>
      </c>
      <c r="S2131" s="15">
        <f t="shared" si="134"/>
        <v>42409.024305555555</v>
      </c>
      <c r="T2131" s="15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9">
        <f t="shared" si="133"/>
        <v>21.25</v>
      </c>
      <c r="Q2132" s="11" t="s">
        <v>8332</v>
      </c>
      <c r="R2132" t="s">
        <v>8333</v>
      </c>
      <c r="S2132" s="15">
        <f t="shared" si="134"/>
        <v>41832.086377314816</v>
      </c>
      <c r="T2132" s="15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9">
        <f t="shared" si="133"/>
        <v>8.3333333333333339</v>
      </c>
      <c r="Q2133" s="11" t="s">
        <v>8332</v>
      </c>
      <c r="R2133" t="s">
        <v>8333</v>
      </c>
      <c r="S2133" s="15">
        <f t="shared" si="134"/>
        <v>42167.207071759258</v>
      </c>
      <c r="T2133" s="15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9">
        <f t="shared" si="133"/>
        <v>21.34333333333333</v>
      </c>
      <c r="Q2134" s="11" t="s">
        <v>8332</v>
      </c>
      <c r="R2134" t="s">
        <v>8333</v>
      </c>
      <c r="S2134" s="15">
        <f t="shared" si="134"/>
        <v>41643.487175925926</v>
      </c>
      <c r="T2134" s="15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9">
        <f t="shared" si="133"/>
        <v>5.333333333333333</v>
      </c>
      <c r="Q2135" s="11" t="s">
        <v>8332</v>
      </c>
      <c r="R2135" t="s">
        <v>8333</v>
      </c>
      <c r="S2135" s="15">
        <f t="shared" si="134"/>
        <v>40619.097210648149</v>
      </c>
      <c r="T2135" s="15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9">
        <f t="shared" si="133"/>
        <v>34.666666666666664</v>
      </c>
      <c r="Q2136" s="11" t="s">
        <v>8332</v>
      </c>
      <c r="R2136" t="s">
        <v>8333</v>
      </c>
      <c r="S2136" s="15">
        <f t="shared" si="134"/>
        <v>41361.886469907404</v>
      </c>
      <c r="T2136" s="15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9">
        <f t="shared" si="133"/>
        <v>21.727272727272727</v>
      </c>
      <c r="Q2137" s="11" t="s">
        <v>8332</v>
      </c>
      <c r="R2137" t="s">
        <v>8333</v>
      </c>
      <c r="S2137" s="15">
        <f t="shared" si="134"/>
        <v>41156.963344907403</v>
      </c>
      <c r="T2137" s="15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9">
        <f t="shared" si="133"/>
        <v>11.922499999999999</v>
      </c>
      <c r="Q2138" s="11" t="s">
        <v>8332</v>
      </c>
      <c r="R2138" t="s">
        <v>8333</v>
      </c>
      <c r="S2138" s="15">
        <f t="shared" si="134"/>
        <v>41536.509097222224</v>
      </c>
      <c r="T2138" s="15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9">
        <f t="shared" si="133"/>
        <v>26.59737827715356</v>
      </c>
      <c r="Q2139" s="11" t="s">
        <v>8332</v>
      </c>
      <c r="R2139" t="s">
        <v>8333</v>
      </c>
      <c r="S2139" s="15">
        <f t="shared" si="134"/>
        <v>41948.771168981482</v>
      </c>
      <c r="T2139" s="15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9">
        <f t="shared" si="133"/>
        <v>10.666666666666666</v>
      </c>
      <c r="Q2140" s="11" t="s">
        <v>8332</v>
      </c>
      <c r="R2140" t="s">
        <v>8333</v>
      </c>
      <c r="S2140" s="15">
        <f t="shared" si="134"/>
        <v>41557.013182870374</v>
      </c>
      <c r="T2140" s="15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9">
        <f t="shared" si="133"/>
        <v>29.035714285714285</v>
      </c>
      <c r="Q2141" s="11" t="s">
        <v>8332</v>
      </c>
      <c r="R2141" t="s">
        <v>8333</v>
      </c>
      <c r="S2141" s="15">
        <f t="shared" si="134"/>
        <v>42647.750092592592</v>
      </c>
      <c r="T2141" s="15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9">
        <f t="shared" si="133"/>
        <v>50.909090909090907</v>
      </c>
      <c r="Q2142" s="11" t="s">
        <v>8332</v>
      </c>
      <c r="R2142" t="s">
        <v>8333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9" t="e">
        <f t="shared" si="133"/>
        <v>#DIV/0!</v>
      </c>
      <c r="Q2143" s="11" t="s">
        <v>8332</v>
      </c>
      <c r="R2143" t="s">
        <v>8333</v>
      </c>
      <c r="S2143" s="15">
        <f t="shared" si="134"/>
        <v>41927.235636574071</v>
      </c>
      <c r="T2143" s="15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9">
        <f t="shared" si="133"/>
        <v>50.083333333333336</v>
      </c>
      <c r="Q2144" s="11" t="s">
        <v>8332</v>
      </c>
      <c r="R2144" t="s">
        <v>8333</v>
      </c>
      <c r="S2144" s="15">
        <f t="shared" si="134"/>
        <v>42340.701504629629</v>
      </c>
      <c r="T2144" s="15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9">
        <f t="shared" si="133"/>
        <v>45</v>
      </c>
      <c r="Q2145" s="11" t="s">
        <v>8332</v>
      </c>
      <c r="R2145" t="s">
        <v>8333</v>
      </c>
      <c r="S2145" s="15">
        <f t="shared" si="134"/>
        <v>40332.886712962965</v>
      </c>
      <c r="T2145" s="15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9">
        <f t="shared" si="133"/>
        <v>25.291666666666668</v>
      </c>
      <c r="Q2146" s="11" t="s">
        <v>8332</v>
      </c>
      <c r="R2146" t="s">
        <v>8333</v>
      </c>
      <c r="S2146" s="15">
        <f t="shared" si="134"/>
        <v>41499.546759259261</v>
      </c>
      <c r="T2146" s="15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9">
        <f t="shared" si="133"/>
        <v>51.292134831460672</v>
      </c>
      <c r="Q2147" s="11" t="s">
        <v>8332</v>
      </c>
      <c r="R2147" t="s">
        <v>8333</v>
      </c>
      <c r="S2147" s="15">
        <f t="shared" si="134"/>
        <v>41575.237430555557</v>
      </c>
      <c r="T2147" s="15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9">
        <f t="shared" si="133"/>
        <v>1</v>
      </c>
      <c r="Q2148" s="11" t="s">
        <v>8332</v>
      </c>
      <c r="R2148" t="s">
        <v>8333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9">
        <f t="shared" si="133"/>
        <v>49.381818181818183</v>
      </c>
      <c r="Q2149" s="11" t="s">
        <v>8332</v>
      </c>
      <c r="R2149" t="s">
        <v>8333</v>
      </c>
      <c r="S2149" s="15">
        <f t="shared" si="134"/>
        <v>41927.295694444445</v>
      </c>
      <c r="T2149" s="15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9">
        <f t="shared" si="133"/>
        <v>1</v>
      </c>
      <c r="Q2150" s="11" t="s">
        <v>8332</v>
      </c>
      <c r="R2150" t="s">
        <v>8333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9" t="e">
        <f t="shared" si="133"/>
        <v>#DIV/0!</v>
      </c>
      <c r="Q2151" s="11" t="s">
        <v>8332</v>
      </c>
      <c r="R2151" t="s">
        <v>8333</v>
      </c>
      <c r="S2151" s="15">
        <f t="shared" si="134"/>
        <v>40355.024953703702</v>
      </c>
      <c r="T2151" s="15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9">
        <f t="shared" si="133"/>
        <v>101.25</v>
      </c>
      <c r="Q2152" s="11" t="s">
        <v>8332</v>
      </c>
      <c r="R2152" t="s">
        <v>8333</v>
      </c>
      <c r="S2152" s="15">
        <f t="shared" si="134"/>
        <v>42534.284710648149</v>
      </c>
      <c r="T2152" s="15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9">
        <f t="shared" si="133"/>
        <v>19.666666666666668</v>
      </c>
      <c r="Q2153" s="11" t="s">
        <v>8332</v>
      </c>
      <c r="R2153" t="s">
        <v>8333</v>
      </c>
      <c r="S2153" s="15">
        <f t="shared" si="134"/>
        <v>42520.847384259265</v>
      </c>
      <c r="T2153" s="15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9">
        <f t="shared" si="133"/>
        <v>12.5</v>
      </c>
      <c r="Q2154" s="11" t="s">
        <v>8332</v>
      </c>
      <c r="R2154" t="s">
        <v>8333</v>
      </c>
      <c r="S2154" s="15">
        <f t="shared" si="134"/>
        <v>41683.832280092596</v>
      </c>
      <c r="T2154" s="15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9">
        <f t="shared" si="133"/>
        <v>8.5</v>
      </c>
      <c r="Q2155" s="11" t="s">
        <v>8332</v>
      </c>
      <c r="R2155" t="s">
        <v>8333</v>
      </c>
      <c r="S2155" s="15">
        <f t="shared" si="134"/>
        <v>41974.911087962959</v>
      </c>
      <c r="T2155" s="15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9">
        <f t="shared" si="133"/>
        <v>1</v>
      </c>
      <c r="Q2156" s="11" t="s">
        <v>8332</v>
      </c>
      <c r="R2156" t="s">
        <v>8333</v>
      </c>
      <c r="S2156" s="15">
        <f t="shared" si="134"/>
        <v>41647.632256944446</v>
      </c>
      <c r="T2156" s="15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9">
        <f t="shared" si="133"/>
        <v>23</v>
      </c>
      <c r="Q2157" s="11" t="s">
        <v>8332</v>
      </c>
      <c r="R2157" t="s">
        <v>8333</v>
      </c>
      <c r="S2157" s="15">
        <f t="shared" si="134"/>
        <v>42430.747511574074</v>
      </c>
      <c r="T2157" s="15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9">
        <f t="shared" si="133"/>
        <v>17.987951807228917</v>
      </c>
      <c r="Q2158" s="11" t="s">
        <v>8332</v>
      </c>
      <c r="R2158" t="s">
        <v>8333</v>
      </c>
      <c r="S2158" s="15">
        <f t="shared" si="134"/>
        <v>41488.85423611111</v>
      </c>
      <c r="T2158" s="15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9">
        <f t="shared" si="133"/>
        <v>370.94736842105266</v>
      </c>
      <c r="Q2159" s="11" t="s">
        <v>8332</v>
      </c>
      <c r="R2159" t="s">
        <v>8333</v>
      </c>
      <c r="S2159" s="15">
        <f t="shared" si="134"/>
        <v>42694.98128472222</v>
      </c>
      <c r="T2159" s="15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9">
        <f t="shared" si="133"/>
        <v>63.569485530546629</v>
      </c>
      <c r="Q2160" s="11" t="s">
        <v>8332</v>
      </c>
      <c r="R2160" t="s">
        <v>8333</v>
      </c>
      <c r="S2160" s="15">
        <f t="shared" si="134"/>
        <v>41264.853865740741</v>
      </c>
      <c r="T2160" s="15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9">
        <f t="shared" si="133"/>
        <v>13</v>
      </c>
      <c r="Q2161" s="11" t="s">
        <v>8332</v>
      </c>
      <c r="R2161" t="s">
        <v>8333</v>
      </c>
      <c r="S2161" s="15">
        <f t="shared" si="134"/>
        <v>40710.731180555551</v>
      </c>
      <c r="T2161" s="15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9">
        <f t="shared" si="133"/>
        <v>5.3125</v>
      </c>
      <c r="Q2162" s="11" t="s">
        <v>8332</v>
      </c>
      <c r="R2162" t="s">
        <v>8333</v>
      </c>
      <c r="S2162" s="15">
        <f t="shared" si="134"/>
        <v>41018.711863425924</v>
      </c>
      <c r="T2162" s="15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9">
        <f t="shared" si="133"/>
        <v>35.615384615384613</v>
      </c>
      <c r="Q2163" s="11" t="s">
        <v>8324</v>
      </c>
      <c r="R2163" t="s">
        <v>8325</v>
      </c>
      <c r="S2163" s="15">
        <f t="shared" si="134"/>
        <v>42240.852534722217</v>
      </c>
      <c r="T2163" s="15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9">
        <f t="shared" si="133"/>
        <v>87.103448275862064</v>
      </c>
      <c r="Q2164" s="11" t="s">
        <v>8324</v>
      </c>
      <c r="R2164" t="s">
        <v>8325</v>
      </c>
      <c r="S2164" s="15">
        <f t="shared" si="134"/>
        <v>41813.766099537039</v>
      </c>
      <c r="T2164" s="15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9">
        <f t="shared" si="133"/>
        <v>75.11363636363636</v>
      </c>
      <c r="Q2165" s="11" t="s">
        <v>8324</v>
      </c>
      <c r="R2165" t="s">
        <v>8325</v>
      </c>
      <c r="S2165" s="15">
        <f t="shared" si="134"/>
        <v>42111.899537037039</v>
      </c>
      <c r="T2165" s="15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9">
        <f t="shared" si="133"/>
        <v>68.01204819277109</v>
      </c>
      <c r="Q2166" s="11" t="s">
        <v>8324</v>
      </c>
      <c r="R2166" t="s">
        <v>8325</v>
      </c>
      <c r="S2166" s="15">
        <f t="shared" si="134"/>
        <v>42515.71775462963</v>
      </c>
      <c r="T2166" s="15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9">
        <f t="shared" si="133"/>
        <v>29.623931623931625</v>
      </c>
      <c r="Q2167" s="11" t="s">
        <v>8324</v>
      </c>
      <c r="R2167" t="s">
        <v>8325</v>
      </c>
      <c r="S2167" s="15">
        <f t="shared" si="134"/>
        <v>42438.667071759264</v>
      </c>
      <c r="T2167" s="15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9">
        <f t="shared" si="133"/>
        <v>91.625</v>
      </c>
      <c r="Q2168" s="11" t="s">
        <v>8324</v>
      </c>
      <c r="R2168" t="s">
        <v>8325</v>
      </c>
      <c r="S2168" s="15">
        <f t="shared" si="134"/>
        <v>41933.838171296295</v>
      </c>
      <c r="T2168" s="15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9">
        <f t="shared" si="133"/>
        <v>22.5</v>
      </c>
      <c r="Q2169" s="11" t="s">
        <v>8324</v>
      </c>
      <c r="R2169" t="s">
        <v>8325</v>
      </c>
      <c r="S2169" s="15">
        <f t="shared" si="134"/>
        <v>41153.066400462965</v>
      </c>
      <c r="T2169" s="15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9">
        <f t="shared" si="133"/>
        <v>64.366735294117646</v>
      </c>
      <c r="Q2170" s="11" t="s">
        <v>8324</v>
      </c>
      <c r="R2170" t="s">
        <v>8325</v>
      </c>
      <c r="S2170" s="15">
        <f t="shared" si="134"/>
        <v>42745.600243055553</v>
      </c>
      <c r="T2170" s="15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9">
        <f t="shared" si="133"/>
        <v>21.857142857142858</v>
      </c>
      <c r="Q2171" s="11" t="s">
        <v>8324</v>
      </c>
      <c r="R2171" t="s">
        <v>8325</v>
      </c>
      <c r="S2171" s="15">
        <f t="shared" si="134"/>
        <v>42793.700821759259</v>
      </c>
      <c r="T2171" s="15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9">
        <f t="shared" si="133"/>
        <v>33.315789473684212</v>
      </c>
      <c r="Q2172" s="11" t="s">
        <v>8324</v>
      </c>
      <c r="R2172" t="s">
        <v>8325</v>
      </c>
      <c r="S2172" s="15">
        <f t="shared" si="134"/>
        <v>42198.750254629631</v>
      </c>
      <c r="T2172" s="15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9">
        <f t="shared" si="133"/>
        <v>90.276595744680847</v>
      </c>
      <c r="Q2173" s="11" t="s">
        <v>8324</v>
      </c>
      <c r="R2173" t="s">
        <v>8325</v>
      </c>
      <c r="S2173" s="15">
        <f t="shared" si="134"/>
        <v>42141.95711805555</v>
      </c>
      <c r="T2173" s="15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9">
        <f t="shared" si="133"/>
        <v>76.92307692307692</v>
      </c>
      <c r="Q2174" s="11" t="s">
        <v>8324</v>
      </c>
      <c r="R2174" t="s">
        <v>8325</v>
      </c>
      <c r="S2174" s="15">
        <f t="shared" si="134"/>
        <v>42082.580092592587</v>
      </c>
      <c r="T2174" s="15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9">
        <f t="shared" si="133"/>
        <v>59.233333333333334</v>
      </c>
      <c r="Q2175" s="11" t="s">
        <v>8324</v>
      </c>
      <c r="R2175" t="s">
        <v>8325</v>
      </c>
      <c r="S2175" s="15">
        <f t="shared" si="134"/>
        <v>41495.692627314813</v>
      </c>
      <c r="T2175" s="15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9">
        <f t="shared" si="133"/>
        <v>65.38095238095238</v>
      </c>
      <c r="Q2176" s="11" t="s">
        <v>8324</v>
      </c>
      <c r="R2176" t="s">
        <v>8325</v>
      </c>
      <c r="S2176" s="15">
        <f t="shared" si="134"/>
        <v>42465.542905092589</v>
      </c>
      <c r="T2176" s="15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9">
        <f t="shared" si="133"/>
        <v>67.307692307692307</v>
      </c>
      <c r="Q2177" s="11" t="s">
        <v>8324</v>
      </c>
      <c r="R2177" t="s">
        <v>8325</v>
      </c>
      <c r="S2177" s="15">
        <f t="shared" si="134"/>
        <v>42565.009097222224</v>
      </c>
      <c r="T2177" s="15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136">(E2178/D2178)*100</f>
        <v>126.02</v>
      </c>
      <c r="P2178" s="9">
        <f t="shared" ref="P2178:P2241" si="137">E2178/L2178</f>
        <v>88.74647887323944</v>
      </c>
      <c r="Q2178" s="11" t="s">
        <v>8324</v>
      </c>
      <c r="R2178" t="s">
        <v>8325</v>
      </c>
      <c r="S2178" s="15">
        <f t="shared" ref="S2178:S2241" si="138">(((J2178/60)/60)/24)+DATE(1970,1,1)</f>
        <v>42096.633206018523</v>
      </c>
      <c r="T2178" s="15">
        <f t="shared" ref="T2178:T2241" si="139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136"/>
        <v>100.12</v>
      </c>
      <c r="P2179" s="9">
        <f t="shared" si="137"/>
        <v>65.868421052631575</v>
      </c>
      <c r="Q2179" s="11" t="s">
        <v>8324</v>
      </c>
      <c r="R2179" t="s">
        <v>8325</v>
      </c>
      <c r="S2179" s="15">
        <f t="shared" si="138"/>
        <v>42502.250775462962</v>
      </c>
      <c r="T2179" s="15">
        <f t="shared" si="13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9">
        <f t="shared" si="137"/>
        <v>40.349243306169967</v>
      </c>
      <c r="Q2180" s="11" t="s">
        <v>8324</v>
      </c>
      <c r="R2180" t="s">
        <v>8325</v>
      </c>
      <c r="S2180" s="15">
        <f t="shared" si="138"/>
        <v>42723.63653935185</v>
      </c>
      <c r="T2180" s="15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9">
        <f t="shared" si="137"/>
        <v>76.857142857142861</v>
      </c>
      <c r="Q2181" s="11" t="s">
        <v>8324</v>
      </c>
      <c r="R2181" t="s">
        <v>8325</v>
      </c>
      <c r="S2181" s="15">
        <f t="shared" si="138"/>
        <v>42075.171203703707</v>
      </c>
      <c r="T2181" s="15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9">
        <f t="shared" si="137"/>
        <v>68.707820512820518</v>
      </c>
      <c r="Q2182" s="11" t="s">
        <v>8324</v>
      </c>
      <c r="R2182" t="s">
        <v>8325</v>
      </c>
      <c r="S2182" s="15">
        <f t="shared" si="138"/>
        <v>42279.669768518521</v>
      </c>
      <c r="T2182" s="15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9">
        <f t="shared" si="137"/>
        <v>57.773584905660378</v>
      </c>
      <c r="Q2183" s="11" t="s">
        <v>8332</v>
      </c>
      <c r="R2183" t="s">
        <v>8350</v>
      </c>
      <c r="S2183" s="15">
        <f t="shared" si="138"/>
        <v>42773.005243055552</v>
      </c>
      <c r="T2183" s="15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9">
        <f t="shared" si="137"/>
        <v>44.171348314606739</v>
      </c>
      <c r="Q2184" s="11" t="s">
        <v>8332</v>
      </c>
      <c r="R2184" t="s">
        <v>8350</v>
      </c>
      <c r="S2184" s="15">
        <f t="shared" si="138"/>
        <v>41879.900752314818</v>
      </c>
      <c r="T2184" s="15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9">
        <f t="shared" si="137"/>
        <v>31.566308243727597</v>
      </c>
      <c r="Q2185" s="11" t="s">
        <v>8332</v>
      </c>
      <c r="R2185" t="s">
        <v>8350</v>
      </c>
      <c r="S2185" s="15">
        <f t="shared" si="138"/>
        <v>42745.365474537044</v>
      </c>
      <c r="T2185" s="15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9">
        <f t="shared" si="137"/>
        <v>107.04511278195488</v>
      </c>
      <c r="Q2186" s="11" t="s">
        <v>8332</v>
      </c>
      <c r="R2186" t="s">
        <v>8350</v>
      </c>
      <c r="S2186" s="15">
        <f t="shared" si="138"/>
        <v>42380.690289351856</v>
      </c>
      <c r="T2186" s="15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9">
        <f t="shared" si="137"/>
        <v>149.03451043338683</v>
      </c>
      <c r="Q2187" s="11" t="s">
        <v>8332</v>
      </c>
      <c r="R2187" t="s">
        <v>8350</v>
      </c>
      <c r="S2187" s="15">
        <f t="shared" si="138"/>
        <v>41319.349988425929</v>
      </c>
      <c r="T2187" s="15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9">
        <f t="shared" si="137"/>
        <v>55.956632653061227</v>
      </c>
      <c r="Q2188" s="11" t="s">
        <v>8332</v>
      </c>
      <c r="R2188" t="s">
        <v>8350</v>
      </c>
      <c r="S2188" s="15">
        <f t="shared" si="138"/>
        <v>42583.615081018521</v>
      </c>
      <c r="T2188" s="15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9">
        <f t="shared" si="137"/>
        <v>56.970381807973048</v>
      </c>
      <c r="Q2189" s="11" t="s">
        <v>8332</v>
      </c>
      <c r="R2189" t="s">
        <v>8350</v>
      </c>
      <c r="S2189" s="15">
        <f t="shared" si="138"/>
        <v>42068.209097222221</v>
      </c>
      <c r="T2189" s="15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9">
        <f t="shared" si="137"/>
        <v>44.056420233463037</v>
      </c>
      <c r="Q2190" s="11" t="s">
        <v>8332</v>
      </c>
      <c r="R2190" t="s">
        <v>8350</v>
      </c>
      <c r="S2190" s="15">
        <f t="shared" si="138"/>
        <v>42633.586122685185</v>
      </c>
      <c r="T2190" s="15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9">
        <f t="shared" si="137"/>
        <v>68.625</v>
      </c>
      <c r="Q2191" s="11" t="s">
        <v>8332</v>
      </c>
      <c r="R2191" t="s">
        <v>8350</v>
      </c>
      <c r="S2191" s="15">
        <f t="shared" si="138"/>
        <v>42467.788194444445</v>
      </c>
      <c r="T2191" s="15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9">
        <f t="shared" si="137"/>
        <v>65.318435754189949</v>
      </c>
      <c r="Q2192" s="11" t="s">
        <v>8332</v>
      </c>
      <c r="R2192" t="s">
        <v>8350</v>
      </c>
      <c r="S2192" s="15">
        <f t="shared" si="138"/>
        <v>42417.625046296293</v>
      </c>
      <c r="T2192" s="15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9">
        <f t="shared" si="137"/>
        <v>35.92</v>
      </c>
      <c r="Q2193" s="11" t="s">
        <v>8332</v>
      </c>
      <c r="R2193" t="s">
        <v>8350</v>
      </c>
      <c r="S2193" s="15">
        <f t="shared" si="138"/>
        <v>42768.833645833336</v>
      </c>
      <c r="T2193" s="15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9">
        <f t="shared" si="137"/>
        <v>40.070667078443485</v>
      </c>
      <c r="Q2194" s="11" t="s">
        <v>8332</v>
      </c>
      <c r="R2194" t="s">
        <v>8350</v>
      </c>
      <c r="S2194" s="15">
        <f t="shared" si="138"/>
        <v>42691.8512037037</v>
      </c>
      <c r="T2194" s="15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9">
        <f t="shared" si="137"/>
        <v>75.647714604236342</v>
      </c>
      <c r="Q2195" s="11" t="s">
        <v>8332</v>
      </c>
      <c r="R2195" t="s">
        <v>8350</v>
      </c>
      <c r="S2195" s="15">
        <f t="shared" si="138"/>
        <v>42664.405925925923</v>
      </c>
      <c r="T2195" s="15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9">
        <f t="shared" si="137"/>
        <v>61.203872437357631</v>
      </c>
      <c r="Q2196" s="11" t="s">
        <v>8332</v>
      </c>
      <c r="R2196" t="s">
        <v>8350</v>
      </c>
      <c r="S2196" s="15">
        <f t="shared" si="138"/>
        <v>42425.757986111115</v>
      </c>
      <c r="T2196" s="15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9">
        <f t="shared" si="137"/>
        <v>48.130434782608695</v>
      </c>
      <c r="Q2197" s="11" t="s">
        <v>8332</v>
      </c>
      <c r="R2197" t="s">
        <v>8350</v>
      </c>
      <c r="S2197" s="15">
        <f t="shared" si="138"/>
        <v>42197.771990740745</v>
      </c>
      <c r="T2197" s="15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9">
        <f t="shared" si="137"/>
        <v>68.106837606837601</v>
      </c>
      <c r="Q2198" s="11" t="s">
        <v>8332</v>
      </c>
      <c r="R2198" t="s">
        <v>8350</v>
      </c>
      <c r="S2198" s="15">
        <f t="shared" si="138"/>
        <v>42675.487291666665</v>
      </c>
      <c r="T2198" s="15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9">
        <f t="shared" si="137"/>
        <v>65.891300230946882</v>
      </c>
      <c r="Q2199" s="11" t="s">
        <v>8332</v>
      </c>
      <c r="R2199" t="s">
        <v>8350</v>
      </c>
      <c r="S2199" s="15">
        <f t="shared" si="138"/>
        <v>42033.584016203706</v>
      </c>
      <c r="T2199" s="15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9">
        <f t="shared" si="137"/>
        <v>81.654377880184327</v>
      </c>
      <c r="Q2200" s="11" t="s">
        <v>8332</v>
      </c>
      <c r="R2200" t="s">
        <v>8350</v>
      </c>
      <c r="S2200" s="15">
        <f t="shared" si="138"/>
        <v>42292.513888888891</v>
      </c>
      <c r="T2200" s="15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9">
        <f t="shared" si="137"/>
        <v>52.701195219123505</v>
      </c>
      <c r="Q2201" s="11" t="s">
        <v>8332</v>
      </c>
      <c r="R2201" t="s">
        <v>8350</v>
      </c>
      <c r="S2201" s="15">
        <f t="shared" si="138"/>
        <v>42262.416643518518</v>
      </c>
      <c r="T2201" s="15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9">
        <f t="shared" si="137"/>
        <v>41.228136882129277</v>
      </c>
      <c r="Q2202" s="11" t="s">
        <v>8332</v>
      </c>
      <c r="R2202" t="s">
        <v>8350</v>
      </c>
      <c r="S2202" s="15">
        <f t="shared" si="138"/>
        <v>42163.625787037032</v>
      </c>
      <c r="T2202" s="15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9">
        <f t="shared" si="137"/>
        <v>15.035357142857142</v>
      </c>
      <c r="Q2203" s="11" t="s">
        <v>8324</v>
      </c>
      <c r="R2203" t="s">
        <v>8329</v>
      </c>
      <c r="S2203" s="15">
        <f t="shared" si="138"/>
        <v>41276.846817129634</v>
      </c>
      <c r="T2203" s="15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9">
        <f t="shared" si="137"/>
        <v>39.066920943134534</v>
      </c>
      <c r="Q2204" s="11" t="s">
        <v>8324</v>
      </c>
      <c r="R2204" t="s">
        <v>8329</v>
      </c>
      <c r="S2204" s="15">
        <f t="shared" si="138"/>
        <v>41184.849166666667</v>
      </c>
      <c r="T2204" s="15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9">
        <f t="shared" si="137"/>
        <v>43.82</v>
      </c>
      <c r="Q2205" s="11" t="s">
        <v>8324</v>
      </c>
      <c r="R2205" t="s">
        <v>8329</v>
      </c>
      <c r="S2205" s="15">
        <f t="shared" si="138"/>
        <v>42241.85974537037</v>
      </c>
      <c r="T2205" s="15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9">
        <f t="shared" si="137"/>
        <v>27.301369863013697</v>
      </c>
      <c r="Q2206" s="11" t="s">
        <v>8324</v>
      </c>
      <c r="R2206" t="s">
        <v>8329</v>
      </c>
      <c r="S2206" s="15">
        <f t="shared" si="138"/>
        <v>41312.311562499999</v>
      </c>
      <c r="T2206" s="15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9">
        <f t="shared" si="137"/>
        <v>42.222222222222221</v>
      </c>
      <c r="Q2207" s="11" t="s">
        <v>8324</v>
      </c>
      <c r="R2207" t="s">
        <v>8329</v>
      </c>
      <c r="S2207" s="15">
        <f t="shared" si="138"/>
        <v>41031.82163194444</v>
      </c>
      <c r="T2207" s="15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9">
        <f t="shared" si="137"/>
        <v>33.235294117647058</v>
      </c>
      <c r="Q2208" s="11" t="s">
        <v>8324</v>
      </c>
      <c r="R2208" t="s">
        <v>8329</v>
      </c>
      <c r="S2208" s="15">
        <f t="shared" si="138"/>
        <v>40997.257222222222</v>
      </c>
      <c r="T2208" s="15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9">
        <f t="shared" si="137"/>
        <v>285.71428571428572</v>
      </c>
      <c r="Q2209" s="11" t="s">
        <v>8324</v>
      </c>
      <c r="R2209" t="s">
        <v>8329</v>
      </c>
      <c r="S2209" s="15">
        <f t="shared" si="138"/>
        <v>41564.194131944445</v>
      </c>
      <c r="T2209" s="15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9">
        <f t="shared" si="137"/>
        <v>42.333333333333336</v>
      </c>
      <c r="Q2210" s="11" t="s">
        <v>8324</v>
      </c>
      <c r="R2210" t="s">
        <v>8329</v>
      </c>
      <c r="S2210" s="15">
        <f t="shared" si="138"/>
        <v>40946.882245370369</v>
      </c>
      <c r="T2210" s="15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9">
        <f t="shared" si="137"/>
        <v>50.266666666666666</v>
      </c>
      <c r="Q2211" s="11" t="s">
        <v>8324</v>
      </c>
      <c r="R2211" t="s">
        <v>8329</v>
      </c>
      <c r="S2211" s="15">
        <f t="shared" si="138"/>
        <v>41732.479675925926</v>
      </c>
      <c r="T2211" s="15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9">
        <f t="shared" si="137"/>
        <v>61.902777777777779</v>
      </c>
      <c r="Q2212" s="11" t="s">
        <v>8324</v>
      </c>
      <c r="R2212" t="s">
        <v>8329</v>
      </c>
      <c r="S2212" s="15">
        <f t="shared" si="138"/>
        <v>40956.066087962965</v>
      </c>
      <c r="T2212" s="15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9">
        <f t="shared" si="137"/>
        <v>40.75</v>
      </c>
      <c r="Q2213" s="11" t="s">
        <v>8324</v>
      </c>
      <c r="R2213" t="s">
        <v>8329</v>
      </c>
      <c r="S2213" s="15">
        <f t="shared" si="138"/>
        <v>41716.785011574073</v>
      </c>
      <c r="T2213" s="15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9">
        <f t="shared" si="137"/>
        <v>55.796747967479675</v>
      </c>
      <c r="Q2214" s="11" t="s">
        <v>8324</v>
      </c>
      <c r="R2214" t="s">
        <v>8329</v>
      </c>
      <c r="S2214" s="15">
        <f t="shared" si="138"/>
        <v>41548.747418981482</v>
      </c>
      <c r="T2214" s="15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9">
        <f t="shared" si="137"/>
        <v>10</v>
      </c>
      <c r="Q2215" s="11" t="s">
        <v>8324</v>
      </c>
      <c r="R2215" t="s">
        <v>8329</v>
      </c>
      <c r="S2215" s="15">
        <f t="shared" si="138"/>
        <v>42109.826145833329</v>
      </c>
      <c r="T2215" s="15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9">
        <f t="shared" si="137"/>
        <v>73.125416666666666</v>
      </c>
      <c r="Q2216" s="11" t="s">
        <v>8324</v>
      </c>
      <c r="R2216" t="s">
        <v>8329</v>
      </c>
      <c r="S2216" s="15">
        <f t="shared" si="138"/>
        <v>41646.792222222226</v>
      </c>
      <c r="T2216" s="15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9">
        <f t="shared" si="137"/>
        <v>26.060606060606062</v>
      </c>
      <c r="Q2217" s="11" t="s">
        <v>8324</v>
      </c>
      <c r="R2217" t="s">
        <v>8329</v>
      </c>
      <c r="S2217" s="15">
        <f t="shared" si="138"/>
        <v>40958.717268518521</v>
      </c>
      <c r="T2217" s="15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9">
        <f t="shared" si="137"/>
        <v>22.642857142857142</v>
      </c>
      <c r="Q2218" s="11" t="s">
        <v>8324</v>
      </c>
      <c r="R2218" t="s">
        <v>8329</v>
      </c>
      <c r="S2218" s="15">
        <f t="shared" si="138"/>
        <v>42194.751678240747</v>
      </c>
      <c r="T2218" s="15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9">
        <f t="shared" si="137"/>
        <v>47.222222222222221</v>
      </c>
      <c r="Q2219" s="11" t="s">
        <v>8324</v>
      </c>
      <c r="R2219" t="s">
        <v>8329</v>
      </c>
      <c r="S2219" s="15">
        <f t="shared" si="138"/>
        <v>42299.776770833334</v>
      </c>
      <c r="T2219" s="15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9">
        <f t="shared" si="137"/>
        <v>32.324473684210524</v>
      </c>
      <c r="Q2220" s="11" t="s">
        <v>8324</v>
      </c>
      <c r="R2220" t="s">
        <v>8329</v>
      </c>
      <c r="S2220" s="15">
        <f t="shared" si="138"/>
        <v>41127.812303240738</v>
      </c>
      <c r="T2220" s="15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9">
        <f t="shared" si="137"/>
        <v>53.421052631578945</v>
      </c>
      <c r="Q2221" s="11" t="s">
        <v>8324</v>
      </c>
      <c r="R2221" t="s">
        <v>8329</v>
      </c>
      <c r="S2221" s="15">
        <f t="shared" si="138"/>
        <v>42205.718888888892</v>
      </c>
      <c r="T2221" s="15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9">
        <f t="shared" si="137"/>
        <v>51.304347826086953</v>
      </c>
      <c r="Q2222" s="11" t="s">
        <v>8324</v>
      </c>
      <c r="R2222" t="s">
        <v>8329</v>
      </c>
      <c r="S2222" s="15">
        <f t="shared" si="138"/>
        <v>41452.060601851852</v>
      </c>
      <c r="T2222" s="15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9">
        <f t="shared" si="137"/>
        <v>37.197247706422019</v>
      </c>
      <c r="Q2223" s="11" t="s">
        <v>8332</v>
      </c>
      <c r="R2223" t="s">
        <v>8350</v>
      </c>
      <c r="S2223" s="15">
        <f t="shared" si="138"/>
        <v>42452.666770833333</v>
      </c>
      <c r="T2223" s="15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9">
        <f t="shared" si="137"/>
        <v>27.1</v>
      </c>
      <c r="Q2224" s="11" t="s">
        <v>8332</v>
      </c>
      <c r="R2224" t="s">
        <v>8350</v>
      </c>
      <c r="S2224" s="15">
        <f t="shared" si="138"/>
        <v>40906.787581018521</v>
      </c>
      <c r="T2224" s="15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9">
        <f t="shared" si="137"/>
        <v>206.31</v>
      </c>
      <c r="Q2225" s="11" t="s">
        <v>8332</v>
      </c>
      <c r="R2225" t="s">
        <v>8350</v>
      </c>
      <c r="S2225" s="15">
        <f t="shared" si="138"/>
        <v>42152.640833333338</v>
      </c>
      <c r="T2225" s="15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9">
        <f t="shared" si="137"/>
        <v>82.145270270270274</v>
      </c>
      <c r="Q2226" s="11" t="s">
        <v>8332</v>
      </c>
      <c r="R2226" t="s">
        <v>8350</v>
      </c>
      <c r="S2226" s="15">
        <f t="shared" si="138"/>
        <v>42644.667534722219</v>
      </c>
      <c r="T2226" s="15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9">
        <f t="shared" si="137"/>
        <v>164.79651993355483</v>
      </c>
      <c r="Q2227" s="11" t="s">
        <v>8332</v>
      </c>
      <c r="R2227" t="s">
        <v>8350</v>
      </c>
      <c r="S2227" s="15">
        <f t="shared" si="138"/>
        <v>41873.79184027778</v>
      </c>
      <c r="T2227" s="15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9">
        <f t="shared" si="137"/>
        <v>60.820280373831778</v>
      </c>
      <c r="Q2228" s="11" t="s">
        <v>8332</v>
      </c>
      <c r="R2228" t="s">
        <v>8350</v>
      </c>
      <c r="S2228" s="15">
        <f t="shared" si="138"/>
        <v>42381.79886574074</v>
      </c>
      <c r="T2228" s="15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9">
        <f t="shared" si="137"/>
        <v>67.970099667774093</v>
      </c>
      <c r="Q2229" s="11" t="s">
        <v>8332</v>
      </c>
      <c r="R2229" t="s">
        <v>8350</v>
      </c>
      <c r="S2229" s="15">
        <f t="shared" si="138"/>
        <v>41561.807349537034</v>
      </c>
      <c r="T2229" s="15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9">
        <f t="shared" si="137"/>
        <v>81.561805555555551</v>
      </c>
      <c r="Q2230" s="11" t="s">
        <v>8332</v>
      </c>
      <c r="R2230" t="s">
        <v>8350</v>
      </c>
      <c r="S2230" s="15">
        <f t="shared" si="138"/>
        <v>42202.278194444443</v>
      </c>
      <c r="T2230" s="15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9">
        <f t="shared" si="137"/>
        <v>25.42547309833024</v>
      </c>
      <c r="Q2231" s="11" t="s">
        <v>8332</v>
      </c>
      <c r="R2231" t="s">
        <v>8350</v>
      </c>
      <c r="S2231" s="15">
        <f t="shared" si="138"/>
        <v>41484.664247685185</v>
      </c>
      <c r="T2231" s="15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9">
        <f t="shared" si="137"/>
        <v>21.497991967871485</v>
      </c>
      <c r="Q2232" s="11" t="s">
        <v>8332</v>
      </c>
      <c r="R2232" t="s">
        <v>8350</v>
      </c>
      <c r="S2232" s="15">
        <f t="shared" si="138"/>
        <v>41724.881099537037</v>
      </c>
      <c r="T2232" s="15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9">
        <f t="shared" si="137"/>
        <v>27.226630727762803</v>
      </c>
      <c r="Q2233" s="11" t="s">
        <v>8332</v>
      </c>
      <c r="R2233" t="s">
        <v>8350</v>
      </c>
      <c r="S2233" s="15">
        <f t="shared" si="138"/>
        <v>41423.910891203705</v>
      </c>
      <c r="T2233" s="15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9">
        <f t="shared" si="137"/>
        <v>25.091093117408906</v>
      </c>
      <c r="Q2234" s="11" t="s">
        <v>8332</v>
      </c>
      <c r="R2234" t="s">
        <v>8350</v>
      </c>
      <c r="S2234" s="15">
        <f t="shared" si="138"/>
        <v>41806.794074074074</v>
      </c>
      <c r="T2234" s="15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9">
        <f t="shared" si="137"/>
        <v>21.230179028132991</v>
      </c>
      <c r="Q2235" s="11" t="s">
        <v>8332</v>
      </c>
      <c r="R2235" t="s">
        <v>8350</v>
      </c>
      <c r="S2235" s="15">
        <f t="shared" si="138"/>
        <v>42331.378923611104</v>
      </c>
      <c r="T2235" s="15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9">
        <f t="shared" si="137"/>
        <v>41.607142857142854</v>
      </c>
      <c r="Q2236" s="11" t="s">
        <v>8332</v>
      </c>
      <c r="R2236" t="s">
        <v>8350</v>
      </c>
      <c r="S2236" s="15">
        <f t="shared" si="138"/>
        <v>42710.824618055558</v>
      </c>
      <c r="T2236" s="15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9">
        <f t="shared" si="137"/>
        <v>135.58503401360545</v>
      </c>
      <c r="Q2237" s="11" t="s">
        <v>8332</v>
      </c>
      <c r="R2237" t="s">
        <v>8350</v>
      </c>
      <c r="S2237" s="15">
        <f t="shared" si="138"/>
        <v>42062.022118055553</v>
      </c>
      <c r="T2237" s="15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9">
        <f t="shared" si="137"/>
        <v>22.116176470588236</v>
      </c>
      <c r="Q2238" s="11" t="s">
        <v>8332</v>
      </c>
      <c r="R2238" t="s">
        <v>8350</v>
      </c>
      <c r="S2238" s="15">
        <f t="shared" si="138"/>
        <v>42371.617164351846</v>
      </c>
      <c r="T2238" s="15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9">
        <f t="shared" si="137"/>
        <v>64.625635808748726</v>
      </c>
      <c r="Q2239" s="11" t="s">
        <v>8332</v>
      </c>
      <c r="R2239" t="s">
        <v>8350</v>
      </c>
      <c r="S2239" s="15">
        <f t="shared" si="138"/>
        <v>41915.003275462965</v>
      </c>
      <c r="T2239" s="15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9">
        <f t="shared" si="137"/>
        <v>69.569620253164558</v>
      </c>
      <c r="Q2240" s="11" t="s">
        <v>8332</v>
      </c>
      <c r="R2240" t="s">
        <v>8350</v>
      </c>
      <c r="S2240" s="15">
        <f t="shared" si="138"/>
        <v>42774.621712962966</v>
      </c>
      <c r="T2240" s="15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9">
        <f t="shared" si="137"/>
        <v>75.133028169014082</v>
      </c>
      <c r="Q2241" s="11" t="s">
        <v>8332</v>
      </c>
      <c r="R2241" t="s">
        <v>8350</v>
      </c>
      <c r="S2241" s="15">
        <f t="shared" si="138"/>
        <v>41572.958495370374</v>
      </c>
      <c r="T2241" s="15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140">(E2242/D2242)*100</f>
        <v>270.68</v>
      </c>
      <c r="P2242" s="9">
        <f t="shared" ref="P2242:P2305" si="141">E2242/L2242</f>
        <v>140.97916666666666</v>
      </c>
      <c r="Q2242" s="11" t="s">
        <v>8332</v>
      </c>
      <c r="R2242" t="s">
        <v>8350</v>
      </c>
      <c r="S2242" s="15">
        <f t="shared" ref="S2242:S2305" si="142">(((J2242/60)/60)/24)+DATE(1970,1,1)</f>
        <v>42452.825740740736</v>
      </c>
      <c r="T2242" s="15">
        <f t="shared" ref="T2242:T2305" si="143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140"/>
        <v>806.4</v>
      </c>
      <c r="P2243" s="9">
        <f t="shared" si="141"/>
        <v>49.472392638036808</v>
      </c>
      <c r="Q2243" s="11" t="s">
        <v>8332</v>
      </c>
      <c r="R2243" t="s">
        <v>8350</v>
      </c>
      <c r="S2243" s="15">
        <f t="shared" si="142"/>
        <v>42766.827546296292</v>
      </c>
      <c r="T2243" s="15">
        <f t="shared" si="143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9">
        <f t="shared" si="141"/>
        <v>53.865251485148519</v>
      </c>
      <c r="Q2244" s="11" t="s">
        <v>8332</v>
      </c>
      <c r="R2244" t="s">
        <v>8350</v>
      </c>
      <c r="S2244" s="15">
        <f t="shared" si="142"/>
        <v>41569.575613425928</v>
      </c>
      <c r="T2244" s="15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9">
        <f t="shared" si="141"/>
        <v>4.5712530712530715</v>
      </c>
      <c r="Q2245" s="11" t="s">
        <v>8332</v>
      </c>
      <c r="R2245" t="s">
        <v>8350</v>
      </c>
      <c r="S2245" s="15">
        <f t="shared" si="142"/>
        <v>42800.751041666663</v>
      </c>
      <c r="T2245" s="15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9">
        <f t="shared" si="141"/>
        <v>65.00344827586207</v>
      </c>
      <c r="Q2246" s="11" t="s">
        <v>8332</v>
      </c>
      <c r="R2246" t="s">
        <v>8350</v>
      </c>
      <c r="S2246" s="15">
        <f t="shared" si="142"/>
        <v>42647.818819444445</v>
      </c>
      <c r="T2246" s="15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9">
        <f t="shared" si="141"/>
        <v>53.475252525252522</v>
      </c>
      <c r="Q2247" s="11" t="s">
        <v>8332</v>
      </c>
      <c r="R2247" t="s">
        <v>8350</v>
      </c>
      <c r="S2247" s="15">
        <f t="shared" si="142"/>
        <v>41660.708530092597</v>
      </c>
      <c r="T2247" s="15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9">
        <f t="shared" si="141"/>
        <v>43.912280701754383</v>
      </c>
      <c r="Q2248" s="11" t="s">
        <v>8332</v>
      </c>
      <c r="R2248" t="s">
        <v>8350</v>
      </c>
      <c r="S2248" s="15">
        <f t="shared" si="142"/>
        <v>42221.79178240741</v>
      </c>
      <c r="T2248" s="15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9">
        <f t="shared" si="141"/>
        <v>50.852631578947367</v>
      </c>
      <c r="Q2249" s="11" t="s">
        <v>8332</v>
      </c>
      <c r="R2249" t="s">
        <v>8350</v>
      </c>
      <c r="S2249" s="15">
        <f t="shared" si="142"/>
        <v>42200.666261574079</v>
      </c>
      <c r="T2249" s="15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9">
        <f t="shared" si="141"/>
        <v>58.6328125</v>
      </c>
      <c r="Q2250" s="11" t="s">
        <v>8332</v>
      </c>
      <c r="R2250" t="s">
        <v>8350</v>
      </c>
      <c r="S2250" s="15">
        <f t="shared" si="142"/>
        <v>42688.875902777778</v>
      </c>
      <c r="T2250" s="15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9">
        <f t="shared" si="141"/>
        <v>32.81666666666667</v>
      </c>
      <c r="Q2251" s="11" t="s">
        <v>8332</v>
      </c>
      <c r="R2251" t="s">
        <v>8350</v>
      </c>
      <c r="S2251" s="15">
        <f t="shared" si="142"/>
        <v>41336.703298611108</v>
      </c>
      <c r="T2251" s="15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9">
        <f t="shared" si="141"/>
        <v>426.93169877408059</v>
      </c>
      <c r="Q2252" s="11" t="s">
        <v>8332</v>
      </c>
      <c r="R2252" t="s">
        <v>8350</v>
      </c>
      <c r="S2252" s="15">
        <f t="shared" si="142"/>
        <v>42677.005474537036</v>
      </c>
      <c r="T2252" s="15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9">
        <f t="shared" si="141"/>
        <v>23.808729166666669</v>
      </c>
      <c r="Q2253" s="11" t="s">
        <v>8332</v>
      </c>
      <c r="R2253" t="s">
        <v>8350</v>
      </c>
      <c r="S2253" s="15">
        <f t="shared" si="142"/>
        <v>41846.34579861111</v>
      </c>
      <c r="T2253" s="15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9">
        <f t="shared" si="141"/>
        <v>98.413654618473899</v>
      </c>
      <c r="Q2254" s="11" t="s">
        <v>8332</v>
      </c>
      <c r="R2254" t="s">
        <v>8350</v>
      </c>
      <c r="S2254" s="15">
        <f t="shared" si="142"/>
        <v>42573.327986111108</v>
      </c>
      <c r="T2254" s="15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9">
        <f t="shared" si="141"/>
        <v>107.32142857142857</v>
      </c>
      <c r="Q2255" s="11" t="s">
        <v>8332</v>
      </c>
      <c r="R2255" t="s">
        <v>8350</v>
      </c>
      <c r="S2255" s="15">
        <f t="shared" si="142"/>
        <v>42296.631331018521</v>
      </c>
      <c r="T2255" s="15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9">
        <f t="shared" si="141"/>
        <v>11.67005076142132</v>
      </c>
      <c r="Q2256" s="11" t="s">
        <v>8332</v>
      </c>
      <c r="R2256" t="s">
        <v>8350</v>
      </c>
      <c r="S2256" s="15">
        <f t="shared" si="142"/>
        <v>42752.647777777776</v>
      </c>
      <c r="T2256" s="15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9">
        <f t="shared" si="141"/>
        <v>41.782287822878232</v>
      </c>
      <c r="Q2257" s="11" t="s">
        <v>8332</v>
      </c>
      <c r="R2257" t="s">
        <v>8350</v>
      </c>
      <c r="S2257" s="15">
        <f t="shared" si="142"/>
        <v>42467.951979166668</v>
      </c>
      <c r="T2257" s="15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9">
        <f t="shared" si="141"/>
        <v>21.38</v>
      </c>
      <c r="Q2258" s="11" t="s">
        <v>8332</v>
      </c>
      <c r="R2258" t="s">
        <v>8350</v>
      </c>
      <c r="S2258" s="15">
        <f t="shared" si="142"/>
        <v>42682.451921296291</v>
      </c>
      <c r="T2258" s="15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9">
        <f t="shared" si="141"/>
        <v>94.103550295857985</v>
      </c>
      <c r="Q2259" s="11" t="s">
        <v>8332</v>
      </c>
      <c r="R2259" t="s">
        <v>8350</v>
      </c>
      <c r="S2259" s="15">
        <f t="shared" si="142"/>
        <v>42505.936678240745</v>
      </c>
      <c r="T2259" s="15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9">
        <f t="shared" si="141"/>
        <v>15.721951219512196</v>
      </c>
      <c r="Q2260" s="11" t="s">
        <v>8332</v>
      </c>
      <c r="R2260" t="s">
        <v>8350</v>
      </c>
      <c r="S2260" s="15">
        <f t="shared" si="142"/>
        <v>42136.75100694444</v>
      </c>
      <c r="T2260" s="15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9">
        <f t="shared" si="141"/>
        <v>90.635922330097088</v>
      </c>
      <c r="Q2261" s="11" t="s">
        <v>8332</v>
      </c>
      <c r="R2261" t="s">
        <v>8350</v>
      </c>
      <c r="S2261" s="15">
        <f t="shared" si="142"/>
        <v>42702.804814814815</v>
      </c>
      <c r="T2261" s="15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9">
        <f t="shared" si="141"/>
        <v>97.297619047619051</v>
      </c>
      <c r="Q2262" s="11" t="s">
        <v>8332</v>
      </c>
      <c r="R2262" t="s">
        <v>8350</v>
      </c>
      <c r="S2262" s="15">
        <f t="shared" si="142"/>
        <v>41695.016782407409</v>
      </c>
      <c r="T2262" s="15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9">
        <f t="shared" si="141"/>
        <v>37.11904761904762</v>
      </c>
      <c r="Q2263" s="11" t="s">
        <v>8332</v>
      </c>
      <c r="R2263" t="s">
        <v>8350</v>
      </c>
      <c r="S2263" s="15">
        <f t="shared" si="142"/>
        <v>42759.724768518514</v>
      </c>
      <c r="T2263" s="15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9">
        <f t="shared" si="141"/>
        <v>28.104972375690608</v>
      </c>
      <c r="Q2264" s="11" t="s">
        <v>8332</v>
      </c>
      <c r="R2264" t="s">
        <v>8350</v>
      </c>
      <c r="S2264" s="15">
        <f t="shared" si="142"/>
        <v>41926.585162037038</v>
      </c>
      <c r="T2264" s="15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9">
        <f t="shared" si="141"/>
        <v>144.43333333333334</v>
      </c>
      <c r="Q2265" s="11" t="s">
        <v>8332</v>
      </c>
      <c r="R2265" t="s">
        <v>8350</v>
      </c>
      <c r="S2265" s="15">
        <f t="shared" si="142"/>
        <v>42014.832326388889</v>
      </c>
      <c r="T2265" s="15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9">
        <f t="shared" si="141"/>
        <v>24.274157303370785</v>
      </c>
      <c r="Q2266" s="11" t="s">
        <v>8332</v>
      </c>
      <c r="R2266" t="s">
        <v>8350</v>
      </c>
      <c r="S2266" s="15">
        <f t="shared" si="142"/>
        <v>42496.582337962958</v>
      </c>
      <c r="T2266" s="15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9">
        <f t="shared" si="141"/>
        <v>35.117647058823529</v>
      </c>
      <c r="Q2267" s="11" t="s">
        <v>8332</v>
      </c>
      <c r="R2267" t="s">
        <v>8350</v>
      </c>
      <c r="S2267" s="15">
        <f t="shared" si="142"/>
        <v>42689.853090277778</v>
      </c>
      <c r="T2267" s="15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9">
        <f t="shared" si="141"/>
        <v>24.762886597938145</v>
      </c>
      <c r="Q2268" s="11" t="s">
        <v>8332</v>
      </c>
      <c r="R2268" t="s">
        <v>8350</v>
      </c>
      <c r="S2268" s="15">
        <f t="shared" si="142"/>
        <v>42469.874907407408</v>
      </c>
      <c r="T2268" s="15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9">
        <f t="shared" si="141"/>
        <v>188.37871287128712</v>
      </c>
      <c r="Q2269" s="11" t="s">
        <v>8332</v>
      </c>
      <c r="R2269" t="s">
        <v>8350</v>
      </c>
      <c r="S2269" s="15">
        <f t="shared" si="142"/>
        <v>41968.829826388886</v>
      </c>
      <c r="T2269" s="15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9">
        <f t="shared" si="141"/>
        <v>148.08247422680412</v>
      </c>
      <c r="Q2270" s="11" t="s">
        <v>8332</v>
      </c>
      <c r="R2270" t="s">
        <v>8350</v>
      </c>
      <c r="S2270" s="15">
        <f t="shared" si="142"/>
        <v>42776.082349537035</v>
      </c>
      <c r="T2270" s="15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9">
        <f t="shared" si="141"/>
        <v>49.934589800443462</v>
      </c>
      <c r="Q2271" s="11" t="s">
        <v>8332</v>
      </c>
      <c r="R2271" t="s">
        <v>8350</v>
      </c>
      <c r="S2271" s="15">
        <f t="shared" si="142"/>
        <v>42776.704432870371</v>
      </c>
      <c r="T2271" s="15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9">
        <f t="shared" si="141"/>
        <v>107.82155688622754</v>
      </c>
      <c r="Q2272" s="11" t="s">
        <v>8332</v>
      </c>
      <c r="R2272" t="s">
        <v>8350</v>
      </c>
      <c r="S2272" s="15">
        <f t="shared" si="142"/>
        <v>42725.869363425925</v>
      </c>
      <c r="T2272" s="15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9">
        <f t="shared" si="141"/>
        <v>42.63403614457831</v>
      </c>
      <c r="Q2273" s="11" t="s">
        <v>8332</v>
      </c>
      <c r="R2273" t="s">
        <v>8350</v>
      </c>
      <c r="S2273" s="15">
        <f t="shared" si="142"/>
        <v>42684.000046296293</v>
      </c>
      <c r="T2273" s="15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9">
        <f t="shared" si="141"/>
        <v>14.370762711864407</v>
      </c>
      <c r="Q2274" s="11" t="s">
        <v>8332</v>
      </c>
      <c r="R2274" t="s">
        <v>8350</v>
      </c>
      <c r="S2274" s="15">
        <f t="shared" si="142"/>
        <v>42315.699490740735</v>
      </c>
      <c r="T2274" s="15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9">
        <f t="shared" si="141"/>
        <v>37.476190476190474</v>
      </c>
      <c r="Q2275" s="11" t="s">
        <v>8332</v>
      </c>
      <c r="R2275" t="s">
        <v>8350</v>
      </c>
      <c r="S2275" s="15">
        <f t="shared" si="142"/>
        <v>42781.549097222218</v>
      </c>
      <c r="T2275" s="15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9">
        <f t="shared" si="141"/>
        <v>30.202020202020201</v>
      </c>
      <c r="Q2276" s="11" t="s">
        <v>8332</v>
      </c>
      <c r="R2276" t="s">
        <v>8350</v>
      </c>
      <c r="S2276" s="15">
        <f t="shared" si="142"/>
        <v>41663.500659722224</v>
      </c>
      <c r="T2276" s="15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9">
        <f t="shared" si="141"/>
        <v>33.550632911392405</v>
      </c>
      <c r="Q2277" s="11" t="s">
        <v>8332</v>
      </c>
      <c r="R2277" t="s">
        <v>8350</v>
      </c>
      <c r="S2277" s="15">
        <f t="shared" si="142"/>
        <v>41965.616655092599</v>
      </c>
      <c r="T2277" s="15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9">
        <f t="shared" si="141"/>
        <v>64.74666666666667</v>
      </c>
      <c r="Q2278" s="11" t="s">
        <v>8332</v>
      </c>
      <c r="R2278" t="s">
        <v>8350</v>
      </c>
      <c r="S2278" s="15">
        <f t="shared" si="142"/>
        <v>41614.651493055557</v>
      </c>
      <c r="T2278" s="15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9">
        <f t="shared" si="141"/>
        <v>57.932367149758456</v>
      </c>
      <c r="Q2279" s="11" t="s">
        <v>8332</v>
      </c>
      <c r="R2279" t="s">
        <v>8350</v>
      </c>
      <c r="S2279" s="15">
        <f t="shared" si="142"/>
        <v>40936.678506944445</v>
      </c>
      <c r="T2279" s="15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9">
        <f t="shared" si="141"/>
        <v>53.078431372549019</v>
      </c>
      <c r="Q2280" s="11" t="s">
        <v>8332</v>
      </c>
      <c r="R2280" t="s">
        <v>8350</v>
      </c>
      <c r="S2280" s="15">
        <f t="shared" si="142"/>
        <v>42338.709108796291</v>
      </c>
      <c r="T2280" s="15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9">
        <f t="shared" si="141"/>
        <v>48.0625</v>
      </c>
      <c r="Q2281" s="11" t="s">
        <v>8332</v>
      </c>
      <c r="R2281" t="s">
        <v>8350</v>
      </c>
      <c r="S2281" s="15">
        <f t="shared" si="142"/>
        <v>42020.806701388887</v>
      </c>
      <c r="T2281" s="15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9">
        <f t="shared" si="141"/>
        <v>82.396874999999994</v>
      </c>
      <c r="Q2282" s="11" t="s">
        <v>8332</v>
      </c>
      <c r="R2282" t="s">
        <v>8350</v>
      </c>
      <c r="S2282" s="15">
        <f t="shared" si="142"/>
        <v>42234.624895833331</v>
      </c>
      <c r="T2282" s="15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9">
        <f t="shared" si="141"/>
        <v>50.454545454545453</v>
      </c>
      <c r="Q2283" s="11" t="s">
        <v>8324</v>
      </c>
      <c r="R2283" t="s">
        <v>8325</v>
      </c>
      <c r="S2283" s="15">
        <f t="shared" si="142"/>
        <v>40687.285844907405</v>
      </c>
      <c r="T2283" s="15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9">
        <f t="shared" si="141"/>
        <v>115.83333333333333</v>
      </c>
      <c r="Q2284" s="11" t="s">
        <v>8324</v>
      </c>
      <c r="R2284" t="s">
        <v>8325</v>
      </c>
      <c r="S2284" s="15">
        <f t="shared" si="142"/>
        <v>42323.17460648148</v>
      </c>
      <c r="T2284" s="15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9">
        <f t="shared" si="141"/>
        <v>63.03458333333333</v>
      </c>
      <c r="Q2285" s="11" t="s">
        <v>8324</v>
      </c>
      <c r="R2285" t="s">
        <v>8325</v>
      </c>
      <c r="S2285" s="15">
        <f t="shared" si="142"/>
        <v>40978.125046296293</v>
      </c>
      <c r="T2285" s="15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9">
        <f t="shared" si="141"/>
        <v>108.02152542372882</v>
      </c>
      <c r="Q2286" s="11" t="s">
        <v>8324</v>
      </c>
      <c r="R2286" t="s">
        <v>8325</v>
      </c>
      <c r="S2286" s="15">
        <f t="shared" si="142"/>
        <v>40585.796817129631</v>
      </c>
      <c r="T2286" s="15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9">
        <f t="shared" si="141"/>
        <v>46.088607594936711</v>
      </c>
      <c r="Q2287" s="11" t="s">
        <v>8324</v>
      </c>
      <c r="R2287" t="s">
        <v>8325</v>
      </c>
      <c r="S2287" s="15">
        <f t="shared" si="142"/>
        <v>41059.185682870368</v>
      </c>
      <c r="T2287" s="15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9">
        <f t="shared" si="141"/>
        <v>107.21428571428571</v>
      </c>
      <c r="Q2288" s="11" t="s">
        <v>8324</v>
      </c>
      <c r="R2288" t="s">
        <v>8325</v>
      </c>
      <c r="S2288" s="15">
        <f t="shared" si="142"/>
        <v>41494.963587962964</v>
      </c>
      <c r="T2288" s="15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9">
        <f t="shared" si="141"/>
        <v>50.9338679245283</v>
      </c>
      <c r="Q2289" s="11" t="s">
        <v>8324</v>
      </c>
      <c r="R2289" t="s">
        <v>8325</v>
      </c>
      <c r="S2289" s="15">
        <f t="shared" si="142"/>
        <v>41792.667361111111</v>
      </c>
      <c r="T2289" s="15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9">
        <f t="shared" si="141"/>
        <v>40.04</v>
      </c>
      <c r="Q2290" s="11" t="s">
        <v>8324</v>
      </c>
      <c r="R2290" t="s">
        <v>8325</v>
      </c>
      <c r="S2290" s="15">
        <f t="shared" si="142"/>
        <v>41067.827418981484</v>
      </c>
      <c r="T2290" s="15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9">
        <f t="shared" si="141"/>
        <v>64.44</v>
      </c>
      <c r="Q2291" s="11" t="s">
        <v>8324</v>
      </c>
      <c r="R2291" t="s">
        <v>8325</v>
      </c>
      <c r="S2291" s="15">
        <f t="shared" si="142"/>
        <v>41571.998379629629</v>
      </c>
      <c r="T2291" s="15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9">
        <f t="shared" si="141"/>
        <v>53.827586206896555</v>
      </c>
      <c r="Q2292" s="11" t="s">
        <v>8324</v>
      </c>
      <c r="R2292" t="s">
        <v>8325</v>
      </c>
      <c r="S2292" s="15">
        <f t="shared" si="142"/>
        <v>40070.253819444442</v>
      </c>
      <c r="T2292" s="15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9">
        <f t="shared" si="141"/>
        <v>100.46511627906976</v>
      </c>
      <c r="Q2293" s="11" t="s">
        <v>8324</v>
      </c>
      <c r="R2293" t="s">
        <v>8325</v>
      </c>
      <c r="S2293" s="15">
        <f t="shared" si="142"/>
        <v>40987.977060185185</v>
      </c>
      <c r="T2293" s="15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9">
        <f t="shared" si="141"/>
        <v>46.630652173913049</v>
      </c>
      <c r="Q2294" s="11" t="s">
        <v>8324</v>
      </c>
      <c r="R2294" t="s">
        <v>8325</v>
      </c>
      <c r="S2294" s="15">
        <f t="shared" si="142"/>
        <v>40987.697638888887</v>
      </c>
      <c r="T2294" s="15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9">
        <f t="shared" si="141"/>
        <v>34.074074074074076</v>
      </c>
      <c r="Q2295" s="11" t="s">
        <v>8324</v>
      </c>
      <c r="R2295" t="s">
        <v>8325</v>
      </c>
      <c r="S2295" s="15">
        <f t="shared" si="142"/>
        <v>41151.708321759259</v>
      </c>
      <c r="T2295" s="15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9">
        <f t="shared" si="141"/>
        <v>65.214642857142863</v>
      </c>
      <c r="Q2296" s="11" t="s">
        <v>8324</v>
      </c>
      <c r="R2296" t="s">
        <v>8325</v>
      </c>
      <c r="S2296" s="15">
        <f t="shared" si="142"/>
        <v>41264.72314814815</v>
      </c>
      <c r="T2296" s="15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9">
        <f t="shared" si="141"/>
        <v>44.205882352941174</v>
      </c>
      <c r="Q2297" s="11" t="s">
        <v>8324</v>
      </c>
      <c r="R2297" t="s">
        <v>8325</v>
      </c>
      <c r="S2297" s="15">
        <f t="shared" si="142"/>
        <v>41270.954351851848</v>
      </c>
      <c r="T2297" s="15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9">
        <f t="shared" si="141"/>
        <v>71.965517241379317</v>
      </c>
      <c r="Q2298" s="11" t="s">
        <v>8324</v>
      </c>
      <c r="R2298" t="s">
        <v>8325</v>
      </c>
      <c r="S2298" s="15">
        <f t="shared" si="142"/>
        <v>40927.731782407405</v>
      </c>
      <c r="T2298" s="15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9">
        <f t="shared" si="141"/>
        <v>52.94736842105263</v>
      </c>
      <c r="Q2299" s="11" t="s">
        <v>8324</v>
      </c>
      <c r="R2299" t="s">
        <v>8325</v>
      </c>
      <c r="S2299" s="15">
        <f t="shared" si="142"/>
        <v>40948.042233796295</v>
      </c>
      <c r="T2299" s="15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9">
        <f t="shared" si="141"/>
        <v>109.45138888888889</v>
      </c>
      <c r="Q2300" s="11" t="s">
        <v>8324</v>
      </c>
      <c r="R2300" t="s">
        <v>8325</v>
      </c>
      <c r="S2300" s="15">
        <f t="shared" si="142"/>
        <v>41694.84065972222</v>
      </c>
      <c r="T2300" s="15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9">
        <f t="shared" si="141"/>
        <v>75.035714285714292</v>
      </c>
      <c r="Q2301" s="11" t="s">
        <v>8324</v>
      </c>
      <c r="R2301" t="s">
        <v>8325</v>
      </c>
      <c r="S2301" s="15">
        <f t="shared" si="142"/>
        <v>40565.032511574071</v>
      </c>
      <c r="T2301" s="15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9">
        <f t="shared" si="141"/>
        <v>115.71428571428571</v>
      </c>
      <c r="Q2302" s="11" t="s">
        <v>8324</v>
      </c>
      <c r="R2302" t="s">
        <v>8325</v>
      </c>
      <c r="S2302" s="15">
        <f t="shared" si="142"/>
        <v>41074.727037037039</v>
      </c>
      <c r="T2302" s="15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9">
        <f t="shared" si="141"/>
        <v>31.659810426540286</v>
      </c>
      <c r="Q2303" s="11" t="s">
        <v>8324</v>
      </c>
      <c r="R2303" t="s">
        <v>8328</v>
      </c>
      <c r="S2303" s="15">
        <f t="shared" si="142"/>
        <v>41416.146944444445</v>
      </c>
      <c r="T2303" s="15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9">
        <f t="shared" si="141"/>
        <v>46.176470588235297</v>
      </c>
      <c r="Q2304" s="11" t="s">
        <v>8324</v>
      </c>
      <c r="R2304" t="s">
        <v>8328</v>
      </c>
      <c r="S2304" s="15">
        <f t="shared" si="142"/>
        <v>41605.868449074071</v>
      </c>
      <c r="T2304" s="15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9">
        <f t="shared" si="141"/>
        <v>68.481650485436887</v>
      </c>
      <c r="Q2305" s="11" t="s">
        <v>8324</v>
      </c>
      <c r="R2305" t="s">
        <v>8328</v>
      </c>
      <c r="S2305" s="15">
        <f t="shared" si="142"/>
        <v>40850.111064814817</v>
      </c>
      <c r="T2305" s="15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144">(E2306/D2306)*100</f>
        <v>100.70033333333335</v>
      </c>
      <c r="P2306" s="9">
        <f t="shared" ref="P2306:P2369" si="145">E2306/L2306</f>
        <v>53.469203539823013</v>
      </c>
      <c r="Q2306" s="11" t="s">
        <v>8324</v>
      </c>
      <c r="R2306" t="s">
        <v>8328</v>
      </c>
      <c r="S2306" s="15">
        <f t="shared" ref="S2306:S2369" si="146">(((J2306/60)/60)/24)+DATE(1970,1,1)</f>
        <v>40502.815868055557</v>
      </c>
      <c r="T2306" s="15">
        <f t="shared" ref="T2306:T2369" si="147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144"/>
        <v>101.22777777777779</v>
      </c>
      <c r="P2307" s="9">
        <f t="shared" si="145"/>
        <v>109.10778443113773</v>
      </c>
      <c r="Q2307" s="11" t="s">
        <v>8324</v>
      </c>
      <c r="R2307" t="s">
        <v>8328</v>
      </c>
      <c r="S2307" s="15">
        <f t="shared" si="146"/>
        <v>41834.695277777777</v>
      </c>
      <c r="T2307" s="15">
        <f t="shared" si="147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9">
        <f t="shared" si="145"/>
        <v>51.185616438356163</v>
      </c>
      <c r="Q2308" s="11" t="s">
        <v>8324</v>
      </c>
      <c r="R2308" t="s">
        <v>8328</v>
      </c>
      <c r="S2308" s="15">
        <f t="shared" si="146"/>
        <v>40948.16815972222</v>
      </c>
      <c r="T2308" s="15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9">
        <f t="shared" si="145"/>
        <v>27.936800000000002</v>
      </c>
      <c r="Q2309" s="11" t="s">
        <v>8324</v>
      </c>
      <c r="R2309" t="s">
        <v>8328</v>
      </c>
      <c r="S2309" s="15">
        <f t="shared" si="146"/>
        <v>41004.802465277775</v>
      </c>
      <c r="T2309" s="15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9">
        <f t="shared" si="145"/>
        <v>82.496921824104234</v>
      </c>
      <c r="Q2310" s="11" t="s">
        <v>8324</v>
      </c>
      <c r="R2310" t="s">
        <v>8328</v>
      </c>
      <c r="S2310" s="15">
        <f t="shared" si="146"/>
        <v>41851.962916666671</v>
      </c>
      <c r="T2310" s="15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9">
        <f t="shared" si="145"/>
        <v>59.817476635514019</v>
      </c>
      <c r="Q2311" s="11" t="s">
        <v>8324</v>
      </c>
      <c r="R2311" t="s">
        <v>8328</v>
      </c>
      <c r="S2311" s="15">
        <f t="shared" si="146"/>
        <v>41307.987696759257</v>
      </c>
      <c r="T2311" s="15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9">
        <f t="shared" si="145"/>
        <v>64.816470588235291</v>
      </c>
      <c r="Q2312" s="11" t="s">
        <v>8324</v>
      </c>
      <c r="R2312" t="s">
        <v>8328</v>
      </c>
      <c r="S2312" s="15">
        <f t="shared" si="146"/>
        <v>41324.79415509259</v>
      </c>
      <c r="T2312" s="15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9">
        <f t="shared" si="145"/>
        <v>90.09615384615384</v>
      </c>
      <c r="Q2313" s="11" t="s">
        <v>8324</v>
      </c>
      <c r="R2313" t="s">
        <v>8328</v>
      </c>
      <c r="S2313" s="15">
        <f t="shared" si="146"/>
        <v>41736.004502314812</v>
      </c>
      <c r="T2313" s="15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9">
        <f t="shared" si="145"/>
        <v>40.962025316455694</v>
      </c>
      <c r="Q2314" s="11" t="s">
        <v>8324</v>
      </c>
      <c r="R2314" t="s">
        <v>8328</v>
      </c>
      <c r="S2314" s="15">
        <f t="shared" si="146"/>
        <v>41716.632847222223</v>
      </c>
      <c r="T2314" s="15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9">
        <f t="shared" si="145"/>
        <v>56.000127388535034</v>
      </c>
      <c r="Q2315" s="11" t="s">
        <v>8324</v>
      </c>
      <c r="R2315" t="s">
        <v>8328</v>
      </c>
      <c r="S2315" s="15">
        <f t="shared" si="146"/>
        <v>41002.958634259259</v>
      </c>
      <c r="T2315" s="15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9">
        <f t="shared" si="145"/>
        <v>37.672800000000002</v>
      </c>
      <c r="Q2316" s="11" t="s">
        <v>8324</v>
      </c>
      <c r="R2316" t="s">
        <v>8328</v>
      </c>
      <c r="S2316" s="15">
        <f t="shared" si="146"/>
        <v>41037.551585648151</v>
      </c>
      <c r="T2316" s="15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9">
        <f t="shared" si="145"/>
        <v>40.078125</v>
      </c>
      <c r="Q2317" s="11" t="s">
        <v>8324</v>
      </c>
      <c r="R2317" t="s">
        <v>8328</v>
      </c>
      <c r="S2317" s="15">
        <f t="shared" si="146"/>
        <v>41004.72619212963</v>
      </c>
      <c r="T2317" s="15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9">
        <f t="shared" si="145"/>
        <v>78.031999999999996</v>
      </c>
      <c r="Q2318" s="11" t="s">
        <v>8324</v>
      </c>
      <c r="R2318" t="s">
        <v>8328</v>
      </c>
      <c r="S2318" s="15">
        <f t="shared" si="146"/>
        <v>40079.725115740745</v>
      </c>
      <c r="T2318" s="15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9">
        <f t="shared" si="145"/>
        <v>18.90909090909091</v>
      </c>
      <c r="Q2319" s="11" t="s">
        <v>8324</v>
      </c>
      <c r="R2319" t="s">
        <v>8328</v>
      </c>
      <c r="S2319" s="15">
        <f t="shared" si="146"/>
        <v>40192.542233796295</v>
      </c>
      <c r="T2319" s="15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9">
        <f t="shared" si="145"/>
        <v>37.134969325153371</v>
      </c>
      <c r="Q2320" s="11" t="s">
        <v>8324</v>
      </c>
      <c r="R2320" t="s">
        <v>8328</v>
      </c>
      <c r="S2320" s="15">
        <f t="shared" si="146"/>
        <v>40050.643680555557</v>
      </c>
      <c r="T2320" s="15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9">
        <f t="shared" si="145"/>
        <v>41.961038961038959</v>
      </c>
      <c r="Q2321" s="11" t="s">
        <v>8324</v>
      </c>
      <c r="R2321" t="s">
        <v>8328</v>
      </c>
      <c r="S2321" s="15">
        <f t="shared" si="146"/>
        <v>41593.082002314812</v>
      </c>
      <c r="T2321" s="15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9">
        <f t="shared" si="145"/>
        <v>61.044943820224717</v>
      </c>
      <c r="Q2322" s="11" t="s">
        <v>8324</v>
      </c>
      <c r="R2322" t="s">
        <v>8328</v>
      </c>
      <c r="S2322" s="15">
        <f t="shared" si="146"/>
        <v>41696.817129629628</v>
      </c>
      <c r="T2322" s="15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9">
        <f t="shared" si="145"/>
        <v>64.53125</v>
      </c>
      <c r="Q2323" s="11" t="s">
        <v>8335</v>
      </c>
      <c r="R2323" t="s">
        <v>8351</v>
      </c>
      <c r="S2323" s="15">
        <f t="shared" si="146"/>
        <v>42799.260428240741</v>
      </c>
      <c r="T2323" s="15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9">
        <f t="shared" si="145"/>
        <v>21.25</v>
      </c>
      <c r="Q2324" s="11" t="s">
        <v>8335</v>
      </c>
      <c r="R2324" t="s">
        <v>8351</v>
      </c>
      <c r="S2324" s="15">
        <f t="shared" si="146"/>
        <v>42804.895474537043</v>
      </c>
      <c r="T2324" s="15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9">
        <f t="shared" si="145"/>
        <v>30</v>
      </c>
      <c r="Q2325" s="11" t="s">
        <v>8335</v>
      </c>
      <c r="R2325" t="s">
        <v>8351</v>
      </c>
      <c r="S2325" s="15">
        <f t="shared" si="146"/>
        <v>42807.755173611105</v>
      </c>
      <c r="T2325" s="15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9">
        <f t="shared" si="145"/>
        <v>25.491803278688526</v>
      </c>
      <c r="Q2326" s="11" t="s">
        <v>8335</v>
      </c>
      <c r="R2326" t="s">
        <v>8351</v>
      </c>
      <c r="S2326" s="15">
        <f t="shared" si="146"/>
        <v>42790.885243055556</v>
      </c>
      <c r="T2326" s="15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9">
        <f t="shared" si="145"/>
        <v>11.428571428571429</v>
      </c>
      <c r="Q2327" s="11" t="s">
        <v>8335</v>
      </c>
      <c r="R2327" t="s">
        <v>8351</v>
      </c>
      <c r="S2327" s="15">
        <f t="shared" si="146"/>
        <v>42794.022349537037</v>
      </c>
      <c r="T2327" s="15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9">
        <f t="shared" si="145"/>
        <v>108</v>
      </c>
      <c r="Q2328" s="11" t="s">
        <v>8335</v>
      </c>
      <c r="R2328" t="s">
        <v>8351</v>
      </c>
      <c r="S2328" s="15">
        <f t="shared" si="146"/>
        <v>42804.034120370372</v>
      </c>
      <c r="T2328" s="15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9">
        <f t="shared" si="145"/>
        <v>54.883162444113267</v>
      </c>
      <c r="Q2329" s="11" t="s">
        <v>8335</v>
      </c>
      <c r="R2329" t="s">
        <v>8351</v>
      </c>
      <c r="S2329" s="15">
        <f t="shared" si="146"/>
        <v>41842.917129629634</v>
      </c>
      <c r="T2329" s="15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9">
        <f t="shared" si="145"/>
        <v>47.383612662942269</v>
      </c>
      <c r="Q2330" s="11" t="s">
        <v>8335</v>
      </c>
      <c r="R2330" t="s">
        <v>8351</v>
      </c>
      <c r="S2330" s="15">
        <f t="shared" si="146"/>
        <v>42139.781678240746</v>
      </c>
      <c r="T2330" s="15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9">
        <f t="shared" si="145"/>
        <v>211.84</v>
      </c>
      <c r="Q2331" s="11" t="s">
        <v>8335</v>
      </c>
      <c r="R2331" t="s">
        <v>8351</v>
      </c>
      <c r="S2331" s="15">
        <f t="shared" si="146"/>
        <v>41807.624374999999</v>
      </c>
      <c r="T2331" s="15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9">
        <f t="shared" si="145"/>
        <v>219.92638036809817</v>
      </c>
      <c r="Q2332" s="11" t="s">
        <v>8335</v>
      </c>
      <c r="R2332" t="s">
        <v>8351</v>
      </c>
      <c r="S2332" s="15">
        <f t="shared" si="146"/>
        <v>42332.89980324074</v>
      </c>
      <c r="T2332" s="15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9">
        <f t="shared" si="145"/>
        <v>40.795406360424032</v>
      </c>
      <c r="Q2333" s="11" t="s">
        <v>8335</v>
      </c>
      <c r="R2333" t="s">
        <v>8351</v>
      </c>
      <c r="S2333" s="15">
        <f t="shared" si="146"/>
        <v>41839.005671296298</v>
      </c>
      <c r="T2333" s="15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9">
        <f t="shared" si="145"/>
        <v>75.502840909090907</v>
      </c>
      <c r="Q2334" s="11" t="s">
        <v>8335</v>
      </c>
      <c r="R2334" t="s">
        <v>8351</v>
      </c>
      <c r="S2334" s="15">
        <f t="shared" si="146"/>
        <v>42011.628136574072</v>
      </c>
      <c r="T2334" s="15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9">
        <f t="shared" si="145"/>
        <v>13.542553191489361</v>
      </c>
      <c r="Q2335" s="11" t="s">
        <v>8335</v>
      </c>
      <c r="R2335" t="s">
        <v>8351</v>
      </c>
      <c r="S2335" s="15">
        <f t="shared" si="146"/>
        <v>41767.650347222225</v>
      </c>
      <c r="T2335" s="15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9">
        <f t="shared" si="145"/>
        <v>60.865671641791046</v>
      </c>
      <c r="Q2336" s="11" t="s">
        <v>8335</v>
      </c>
      <c r="R2336" t="s">
        <v>8351</v>
      </c>
      <c r="S2336" s="15">
        <f t="shared" si="146"/>
        <v>41918.670115740737</v>
      </c>
      <c r="T2336" s="15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9">
        <f t="shared" si="145"/>
        <v>115.69230769230769</v>
      </c>
      <c r="Q2337" s="11" t="s">
        <v>8335</v>
      </c>
      <c r="R2337" t="s">
        <v>8351</v>
      </c>
      <c r="S2337" s="15">
        <f t="shared" si="146"/>
        <v>41771.572256944448</v>
      </c>
      <c r="T2337" s="15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9">
        <f t="shared" si="145"/>
        <v>48.104623556581984</v>
      </c>
      <c r="Q2338" s="11" t="s">
        <v>8335</v>
      </c>
      <c r="R2338" t="s">
        <v>8351</v>
      </c>
      <c r="S2338" s="15">
        <f t="shared" si="146"/>
        <v>41666.924710648149</v>
      </c>
      <c r="T2338" s="15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9">
        <f t="shared" si="145"/>
        <v>74.184357541899445</v>
      </c>
      <c r="Q2339" s="11" t="s">
        <v>8335</v>
      </c>
      <c r="R2339" t="s">
        <v>8351</v>
      </c>
      <c r="S2339" s="15">
        <f t="shared" si="146"/>
        <v>41786.640543981484</v>
      </c>
      <c r="T2339" s="15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9">
        <f t="shared" si="145"/>
        <v>123.34552845528455</v>
      </c>
      <c r="Q2340" s="11" t="s">
        <v>8335</v>
      </c>
      <c r="R2340" t="s">
        <v>8351</v>
      </c>
      <c r="S2340" s="15">
        <f t="shared" si="146"/>
        <v>41789.896805555552</v>
      </c>
      <c r="T2340" s="15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9">
        <f t="shared" si="145"/>
        <v>66.623188405797094</v>
      </c>
      <c r="Q2341" s="11" t="s">
        <v>8335</v>
      </c>
      <c r="R2341" t="s">
        <v>8351</v>
      </c>
      <c r="S2341" s="15">
        <f t="shared" si="146"/>
        <v>42692.79987268518</v>
      </c>
      <c r="T2341" s="15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9">
        <f t="shared" si="145"/>
        <v>104.99007444168734</v>
      </c>
      <c r="Q2342" s="11" t="s">
        <v>8335</v>
      </c>
      <c r="R2342" t="s">
        <v>8351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9" t="e">
        <f t="shared" si="145"/>
        <v>#DIV/0!</v>
      </c>
      <c r="Q2343" s="11" t="s">
        <v>8318</v>
      </c>
      <c r="R2343" t="s">
        <v>8319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9" t="e">
        <f t="shared" si="145"/>
        <v>#DIV/0!</v>
      </c>
      <c r="Q2344" s="11" t="s">
        <v>8318</v>
      </c>
      <c r="R2344" t="s">
        <v>8319</v>
      </c>
      <c r="S2344" s="15">
        <f t="shared" si="146"/>
        <v>41897.702199074076</v>
      </c>
      <c r="T2344" s="15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9">
        <f t="shared" si="145"/>
        <v>300</v>
      </c>
      <c r="Q2345" s="11" t="s">
        <v>8318</v>
      </c>
      <c r="R2345" t="s">
        <v>8319</v>
      </c>
      <c r="S2345" s="15">
        <f t="shared" si="146"/>
        <v>42327.825289351851</v>
      </c>
      <c r="T2345" s="15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9">
        <f t="shared" si="145"/>
        <v>1</v>
      </c>
      <c r="Q2346" s="11" t="s">
        <v>8318</v>
      </c>
      <c r="R2346" t="s">
        <v>8319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9" t="e">
        <f t="shared" si="145"/>
        <v>#DIV/0!</v>
      </c>
      <c r="Q2347" s="11" t="s">
        <v>8318</v>
      </c>
      <c r="R2347" t="s">
        <v>8319</v>
      </c>
      <c r="S2347" s="15">
        <f t="shared" si="146"/>
        <v>42060.001805555556</v>
      </c>
      <c r="T2347" s="15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9">
        <f t="shared" si="145"/>
        <v>13</v>
      </c>
      <c r="Q2348" s="11" t="s">
        <v>8318</v>
      </c>
      <c r="R2348" t="s">
        <v>8319</v>
      </c>
      <c r="S2348" s="15">
        <f t="shared" si="146"/>
        <v>42615.79896990741</v>
      </c>
      <c r="T2348" s="15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9">
        <f t="shared" si="145"/>
        <v>15</v>
      </c>
      <c r="Q2349" s="11" t="s">
        <v>8318</v>
      </c>
      <c r="R2349" t="s">
        <v>8319</v>
      </c>
      <c r="S2349" s="15">
        <f t="shared" si="146"/>
        <v>42577.607361111113</v>
      </c>
      <c r="T2349" s="15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9">
        <f t="shared" si="145"/>
        <v>54</v>
      </c>
      <c r="Q2350" s="11" t="s">
        <v>8318</v>
      </c>
      <c r="R2350" t="s">
        <v>8319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9" t="e">
        <f t="shared" si="145"/>
        <v>#DIV/0!</v>
      </c>
      <c r="Q2351" s="11" t="s">
        <v>8318</v>
      </c>
      <c r="R2351" t="s">
        <v>8319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9" t="e">
        <f t="shared" si="145"/>
        <v>#DIV/0!</v>
      </c>
      <c r="Q2352" s="11" t="s">
        <v>8318</v>
      </c>
      <c r="R2352" t="s">
        <v>8319</v>
      </c>
      <c r="S2352" s="15">
        <f t="shared" si="146"/>
        <v>42708.842245370368</v>
      </c>
      <c r="T2352" s="15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9">
        <f t="shared" si="145"/>
        <v>15.428571428571429</v>
      </c>
      <c r="Q2353" s="11" t="s">
        <v>8318</v>
      </c>
      <c r="R2353" t="s">
        <v>8319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9" t="e">
        <f t="shared" si="145"/>
        <v>#DIV/0!</v>
      </c>
      <c r="Q2354" s="11" t="s">
        <v>8318</v>
      </c>
      <c r="R2354" t="s">
        <v>8319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9" t="e">
        <f t="shared" si="145"/>
        <v>#DIV/0!</v>
      </c>
      <c r="Q2355" s="11" t="s">
        <v>8318</v>
      </c>
      <c r="R2355" t="s">
        <v>8319</v>
      </c>
      <c r="S2355" s="15">
        <f t="shared" si="146"/>
        <v>42103.676180555558</v>
      </c>
      <c r="T2355" s="15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9">
        <f t="shared" si="145"/>
        <v>25</v>
      </c>
      <c r="Q2356" s="11" t="s">
        <v>8318</v>
      </c>
      <c r="R2356" t="s">
        <v>8319</v>
      </c>
      <c r="S2356" s="15">
        <f t="shared" si="146"/>
        <v>41954.722916666666</v>
      </c>
      <c r="T2356" s="15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9">
        <f t="shared" si="145"/>
        <v>27.5</v>
      </c>
      <c r="Q2357" s="11" t="s">
        <v>8318</v>
      </c>
      <c r="R2357" t="s">
        <v>8319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9" t="e">
        <f t="shared" si="145"/>
        <v>#DIV/0!</v>
      </c>
      <c r="Q2358" s="11" t="s">
        <v>8318</v>
      </c>
      <c r="R2358" t="s">
        <v>8319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9" t="e">
        <f t="shared" si="145"/>
        <v>#DIV/0!</v>
      </c>
      <c r="Q2359" s="11" t="s">
        <v>8318</v>
      </c>
      <c r="R2359" t="s">
        <v>8319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9" t="e">
        <f t="shared" si="145"/>
        <v>#DIV/0!</v>
      </c>
      <c r="Q2360" s="11" t="s">
        <v>8318</v>
      </c>
      <c r="R2360" t="s">
        <v>8319</v>
      </c>
      <c r="S2360" s="15">
        <f t="shared" si="146"/>
        <v>41978.930972222224</v>
      </c>
      <c r="T2360" s="15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9">
        <f t="shared" si="145"/>
        <v>367</v>
      </c>
      <c r="Q2361" s="11" t="s">
        <v>8318</v>
      </c>
      <c r="R2361" t="s">
        <v>8319</v>
      </c>
      <c r="S2361" s="15">
        <f t="shared" si="146"/>
        <v>42159.649583333332</v>
      </c>
      <c r="T2361" s="15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9">
        <f t="shared" si="145"/>
        <v>2</v>
      </c>
      <c r="Q2362" s="11" t="s">
        <v>8318</v>
      </c>
      <c r="R2362" t="s">
        <v>8319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9" t="e">
        <f t="shared" si="145"/>
        <v>#DIV/0!</v>
      </c>
      <c r="Q2363" s="11" t="s">
        <v>8318</v>
      </c>
      <c r="R2363" t="s">
        <v>8319</v>
      </c>
      <c r="S2363" s="15">
        <f t="shared" si="146"/>
        <v>42466.858888888892</v>
      </c>
      <c r="T2363" s="15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9">
        <f t="shared" si="145"/>
        <v>60</v>
      </c>
      <c r="Q2364" s="11" t="s">
        <v>8318</v>
      </c>
      <c r="R2364" t="s">
        <v>8319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9" t="e">
        <f t="shared" si="145"/>
        <v>#DIV/0!</v>
      </c>
      <c r="Q2365" s="11" t="s">
        <v>8318</v>
      </c>
      <c r="R2365" t="s">
        <v>8319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9" t="e">
        <f t="shared" si="145"/>
        <v>#DIV/0!</v>
      </c>
      <c r="Q2366" s="11" t="s">
        <v>8318</v>
      </c>
      <c r="R2366" t="s">
        <v>8319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9" t="e">
        <f t="shared" si="145"/>
        <v>#DIV/0!</v>
      </c>
      <c r="Q2367" s="11" t="s">
        <v>8318</v>
      </c>
      <c r="R2367" t="s">
        <v>8319</v>
      </c>
      <c r="S2367" s="15">
        <f t="shared" si="146"/>
        <v>42346.736400462964</v>
      </c>
      <c r="T2367" s="15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9">
        <f t="shared" si="145"/>
        <v>97.407407407407405</v>
      </c>
      <c r="Q2368" s="11" t="s">
        <v>8318</v>
      </c>
      <c r="R2368" t="s">
        <v>8319</v>
      </c>
      <c r="S2368" s="15">
        <f t="shared" si="146"/>
        <v>42268.531631944439</v>
      </c>
      <c r="T2368" s="15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9">
        <f t="shared" si="145"/>
        <v>47.857142857142854</v>
      </c>
      <c r="Q2369" s="11" t="s">
        <v>8318</v>
      </c>
      <c r="R2369" t="s">
        <v>8319</v>
      </c>
      <c r="S2369" s="15">
        <f t="shared" si="146"/>
        <v>42425.970092592594</v>
      </c>
      <c r="T2369" s="15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148">(E2370/D2370)*100</f>
        <v>0.25</v>
      </c>
      <c r="P2370" s="9">
        <f t="shared" ref="P2370:P2433" si="149">E2370/L2370</f>
        <v>50</v>
      </c>
      <c r="Q2370" s="11" t="s">
        <v>8318</v>
      </c>
      <c r="R2370" t="s">
        <v>8319</v>
      </c>
      <c r="S2370" s="15">
        <f t="shared" ref="S2370:S2433" si="150">(((J2370/60)/60)/24)+DATE(1970,1,1)</f>
        <v>42063.721817129626</v>
      </c>
      <c r="T2370" s="15">
        <f t="shared" ref="T2370:T2433" si="151">(((I2370/60)/60)/24)+DATE(1970,1,1)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148"/>
        <v>0</v>
      </c>
      <c r="P2371" s="9" t="e">
        <f t="shared" si="149"/>
        <v>#DIV/0!</v>
      </c>
      <c r="Q2371" s="11" t="s">
        <v>8318</v>
      </c>
      <c r="R2371" t="s">
        <v>8319</v>
      </c>
      <c r="S2371" s="15">
        <f t="shared" si="150"/>
        <v>42380.812627314815</v>
      </c>
      <c r="T2371" s="15">
        <f t="shared" si="151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9">
        <f t="shared" si="149"/>
        <v>20.5</v>
      </c>
      <c r="Q2372" s="11" t="s">
        <v>8318</v>
      </c>
      <c r="R2372" t="s">
        <v>8319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9" t="e">
        <f t="shared" si="149"/>
        <v>#DIV/0!</v>
      </c>
      <c r="Q2373" s="11" t="s">
        <v>8318</v>
      </c>
      <c r="R2373" t="s">
        <v>8319</v>
      </c>
      <c r="S2373" s="15">
        <f t="shared" si="150"/>
        <v>42150.777731481481</v>
      </c>
      <c r="T2373" s="15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9">
        <f t="shared" si="149"/>
        <v>30</v>
      </c>
      <c r="Q2374" s="11" t="s">
        <v>8318</v>
      </c>
      <c r="R2374" t="s">
        <v>8319</v>
      </c>
      <c r="S2374" s="15">
        <f t="shared" si="150"/>
        <v>42088.069108796291</v>
      </c>
      <c r="T2374" s="15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9">
        <f t="shared" si="149"/>
        <v>50</v>
      </c>
      <c r="Q2375" s="11" t="s">
        <v>8318</v>
      </c>
      <c r="R2375" t="s">
        <v>8319</v>
      </c>
      <c r="S2375" s="15">
        <f t="shared" si="150"/>
        <v>42215.662314814821</v>
      </c>
      <c r="T2375" s="15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9">
        <f t="shared" si="149"/>
        <v>10</v>
      </c>
      <c r="Q2376" s="11" t="s">
        <v>8318</v>
      </c>
      <c r="R2376" t="s">
        <v>8319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9" t="e">
        <f t="shared" si="149"/>
        <v>#DIV/0!</v>
      </c>
      <c r="Q2377" s="11" t="s">
        <v>8318</v>
      </c>
      <c r="R2377" t="s">
        <v>8319</v>
      </c>
      <c r="S2377" s="15">
        <f t="shared" si="150"/>
        <v>42592.836076388892</v>
      </c>
      <c r="T2377" s="15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9">
        <f t="shared" si="149"/>
        <v>81.582499999999996</v>
      </c>
      <c r="Q2378" s="11" t="s">
        <v>8318</v>
      </c>
      <c r="R2378" t="s">
        <v>8319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9" t="e">
        <f t="shared" si="149"/>
        <v>#DIV/0!</v>
      </c>
      <c r="Q2379" s="11" t="s">
        <v>8318</v>
      </c>
      <c r="R2379" t="s">
        <v>8319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9" t="e">
        <f t="shared" si="149"/>
        <v>#DIV/0!</v>
      </c>
      <c r="Q2380" s="11" t="s">
        <v>8318</v>
      </c>
      <c r="R2380" t="s">
        <v>8319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9" t="e">
        <f t="shared" si="149"/>
        <v>#DIV/0!</v>
      </c>
      <c r="Q2381" s="11" t="s">
        <v>8318</v>
      </c>
      <c r="R2381" t="s">
        <v>8319</v>
      </c>
      <c r="S2381" s="15">
        <f t="shared" si="150"/>
        <v>42237.016388888893</v>
      </c>
      <c r="T2381" s="15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9">
        <f t="shared" si="149"/>
        <v>18.333333333333332</v>
      </c>
      <c r="Q2382" s="11" t="s">
        <v>8318</v>
      </c>
      <c r="R2382" t="s">
        <v>8319</v>
      </c>
      <c r="S2382" s="15">
        <f t="shared" si="150"/>
        <v>42248.793310185181</v>
      </c>
      <c r="T2382" s="15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9">
        <f t="shared" si="149"/>
        <v>224.42857142857142</v>
      </c>
      <c r="Q2383" s="11" t="s">
        <v>8318</v>
      </c>
      <c r="R2383" t="s">
        <v>8319</v>
      </c>
      <c r="S2383" s="15">
        <f t="shared" si="150"/>
        <v>42074.935740740737</v>
      </c>
      <c r="T2383" s="15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9">
        <f t="shared" si="149"/>
        <v>37.5</v>
      </c>
      <c r="Q2384" s="11" t="s">
        <v>8318</v>
      </c>
      <c r="R2384" t="s">
        <v>8319</v>
      </c>
      <c r="S2384" s="15">
        <f t="shared" si="150"/>
        <v>42195.187534722223</v>
      </c>
      <c r="T2384" s="15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9">
        <f t="shared" si="149"/>
        <v>145</v>
      </c>
      <c r="Q2385" s="11" t="s">
        <v>8318</v>
      </c>
      <c r="R2385" t="s">
        <v>8319</v>
      </c>
      <c r="S2385" s="15">
        <f t="shared" si="150"/>
        <v>42027.056793981479</v>
      </c>
      <c r="T2385" s="15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9">
        <f t="shared" si="149"/>
        <v>1</v>
      </c>
      <c r="Q2386" s="11" t="s">
        <v>8318</v>
      </c>
      <c r="R2386" t="s">
        <v>8319</v>
      </c>
      <c r="S2386" s="15">
        <f t="shared" si="150"/>
        <v>41927.067627314813</v>
      </c>
      <c r="T2386" s="15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9">
        <f t="shared" si="149"/>
        <v>112.57142857142857</v>
      </c>
      <c r="Q2387" s="11" t="s">
        <v>8318</v>
      </c>
      <c r="R2387" t="s">
        <v>8319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9" t="e">
        <f t="shared" si="149"/>
        <v>#DIV/0!</v>
      </c>
      <c r="Q2388" s="11" t="s">
        <v>8318</v>
      </c>
      <c r="R2388" t="s">
        <v>8319</v>
      </c>
      <c r="S2388" s="15">
        <f t="shared" si="150"/>
        <v>41954.838240740741</v>
      </c>
      <c r="T2388" s="15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9">
        <f t="shared" si="149"/>
        <v>342</v>
      </c>
      <c r="Q2389" s="11" t="s">
        <v>8318</v>
      </c>
      <c r="R2389" t="s">
        <v>8319</v>
      </c>
      <c r="S2389" s="15">
        <f t="shared" si="150"/>
        <v>42528.626620370371</v>
      </c>
      <c r="T2389" s="15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9">
        <f t="shared" si="149"/>
        <v>57.875</v>
      </c>
      <c r="Q2390" s="11" t="s">
        <v>8318</v>
      </c>
      <c r="R2390" t="s">
        <v>8319</v>
      </c>
      <c r="S2390" s="15">
        <f t="shared" si="150"/>
        <v>41989.853692129633</v>
      </c>
      <c r="T2390" s="15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9">
        <f t="shared" si="149"/>
        <v>30</v>
      </c>
      <c r="Q2391" s="11" t="s">
        <v>8318</v>
      </c>
      <c r="R2391" t="s">
        <v>8319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9" t="e">
        <f t="shared" si="149"/>
        <v>#DIV/0!</v>
      </c>
      <c r="Q2392" s="11" t="s">
        <v>8318</v>
      </c>
      <c r="R2392" t="s">
        <v>8319</v>
      </c>
      <c r="S2392" s="15">
        <f t="shared" si="150"/>
        <v>41968.262314814812</v>
      </c>
      <c r="T2392" s="15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9">
        <f t="shared" si="149"/>
        <v>25</v>
      </c>
      <c r="Q2393" s="11" t="s">
        <v>8318</v>
      </c>
      <c r="R2393" t="s">
        <v>8319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9" t="e">
        <f t="shared" si="149"/>
        <v>#DIV/0!</v>
      </c>
      <c r="Q2394" s="11" t="s">
        <v>8318</v>
      </c>
      <c r="R2394" t="s">
        <v>8319</v>
      </c>
      <c r="S2394" s="15">
        <f t="shared" si="150"/>
        <v>42276.120636574073</v>
      </c>
      <c r="T2394" s="15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9">
        <f t="shared" si="149"/>
        <v>50</v>
      </c>
      <c r="Q2395" s="11" t="s">
        <v>8318</v>
      </c>
      <c r="R2395" t="s">
        <v>8319</v>
      </c>
      <c r="S2395" s="15">
        <f t="shared" si="150"/>
        <v>42194.648344907408</v>
      </c>
      <c r="T2395" s="15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9">
        <f t="shared" si="149"/>
        <v>1.5</v>
      </c>
      <c r="Q2396" s="11" t="s">
        <v>8318</v>
      </c>
      <c r="R2396" t="s">
        <v>8319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9" t="e">
        <f t="shared" si="149"/>
        <v>#DIV/0!</v>
      </c>
      <c r="Q2397" s="11" t="s">
        <v>8318</v>
      </c>
      <c r="R2397" t="s">
        <v>8319</v>
      </c>
      <c r="S2397" s="15">
        <f t="shared" si="150"/>
        <v>42717.121377314819</v>
      </c>
      <c r="T2397" s="15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9">
        <f t="shared" si="149"/>
        <v>10</v>
      </c>
      <c r="Q2398" s="11" t="s">
        <v>8318</v>
      </c>
      <c r="R2398" t="s">
        <v>8319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9" t="e">
        <f t="shared" si="149"/>
        <v>#DIV/0!</v>
      </c>
      <c r="Q2399" s="11" t="s">
        <v>8318</v>
      </c>
      <c r="R2399" t="s">
        <v>8319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9" t="e">
        <f t="shared" si="149"/>
        <v>#DIV/0!</v>
      </c>
      <c r="Q2400" s="11" t="s">
        <v>8318</v>
      </c>
      <c r="R2400" t="s">
        <v>8319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9" t="e">
        <f t="shared" si="149"/>
        <v>#DIV/0!</v>
      </c>
      <c r="Q2401" s="11" t="s">
        <v>8318</v>
      </c>
      <c r="R2401" t="s">
        <v>8319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9" t="e">
        <f t="shared" si="149"/>
        <v>#DIV/0!</v>
      </c>
      <c r="Q2402" s="11" t="s">
        <v>8318</v>
      </c>
      <c r="R2402" t="s">
        <v>8319</v>
      </c>
      <c r="S2402" s="15">
        <f t="shared" si="150"/>
        <v>42444.268101851849</v>
      </c>
      <c r="T2402" s="15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9">
        <f t="shared" si="149"/>
        <v>22.333333333333332</v>
      </c>
      <c r="Q2403" s="11" t="s">
        <v>8335</v>
      </c>
      <c r="R2403" t="s">
        <v>8336</v>
      </c>
      <c r="S2403" s="15">
        <f t="shared" si="150"/>
        <v>42374.822870370372</v>
      </c>
      <c r="T2403" s="15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9">
        <f t="shared" si="149"/>
        <v>52</v>
      </c>
      <c r="Q2404" s="11" t="s">
        <v>8335</v>
      </c>
      <c r="R2404" t="s">
        <v>8336</v>
      </c>
      <c r="S2404" s="15">
        <f t="shared" si="150"/>
        <v>42107.679756944446</v>
      </c>
      <c r="T2404" s="15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9">
        <f t="shared" si="149"/>
        <v>16.833333333333332</v>
      </c>
      <c r="Q2405" s="11" t="s">
        <v>8335</v>
      </c>
      <c r="R2405" t="s">
        <v>8336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9" t="e">
        <f t="shared" si="149"/>
        <v>#DIV/0!</v>
      </c>
      <c r="Q2406" s="11" t="s">
        <v>8335</v>
      </c>
      <c r="R2406" t="s">
        <v>8336</v>
      </c>
      <c r="S2406" s="15">
        <f t="shared" si="150"/>
        <v>42342.03943287037</v>
      </c>
      <c r="T2406" s="15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9">
        <f t="shared" si="149"/>
        <v>56.3</v>
      </c>
      <c r="Q2407" s="11" t="s">
        <v>8335</v>
      </c>
      <c r="R2407" t="s">
        <v>8336</v>
      </c>
      <c r="S2407" s="15">
        <f t="shared" si="150"/>
        <v>42595.585358796292</v>
      </c>
      <c r="T2407" s="15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9">
        <f t="shared" si="149"/>
        <v>84.0625</v>
      </c>
      <c r="Q2408" s="11" t="s">
        <v>8335</v>
      </c>
      <c r="R2408" t="s">
        <v>8336</v>
      </c>
      <c r="S2408" s="15">
        <f t="shared" si="150"/>
        <v>41983.110995370371</v>
      </c>
      <c r="T2408" s="15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9">
        <f t="shared" si="149"/>
        <v>168.39393939393941</v>
      </c>
      <c r="Q2409" s="11" t="s">
        <v>8335</v>
      </c>
      <c r="R2409" t="s">
        <v>8336</v>
      </c>
      <c r="S2409" s="15">
        <f t="shared" si="150"/>
        <v>42082.575555555552</v>
      </c>
      <c r="T2409" s="15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9">
        <f t="shared" si="149"/>
        <v>15</v>
      </c>
      <c r="Q2410" s="11" t="s">
        <v>8335</v>
      </c>
      <c r="R2410" t="s">
        <v>8336</v>
      </c>
      <c r="S2410" s="15">
        <f t="shared" si="150"/>
        <v>41919.140706018516</v>
      </c>
      <c r="T2410" s="15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9">
        <f t="shared" si="149"/>
        <v>76.666666666666671</v>
      </c>
      <c r="Q2411" s="11" t="s">
        <v>8335</v>
      </c>
      <c r="R2411" t="s">
        <v>8336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9" t="e">
        <f t="shared" si="149"/>
        <v>#DIV/0!</v>
      </c>
      <c r="Q2412" s="11" t="s">
        <v>8335</v>
      </c>
      <c r="R2412" t="s">
        <v>8336</v>
      </c>
      <c r="S2412" s="15">
        <f t="shared" si="150"/>
        <v>42224.408275462964</v>
      </c>
      <c r="T2412" s="15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9">
        <f t="shared" si="149"/>
        <v>50.333333333333336</v>
      </c>
      <c r="Q2413" s="11" t="s">
        <v>8335</v>
      </c>
      <c r="R2413" t="s">
        <v>8336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9" t="e">
        <f t="shared" si="149"/>
        <v>#DIV/0!</v>
      </c>
      <c r="Q2414" s="11" t="s">
        <v>8335</v>
      </c>
      <c r="R2414" t="s">
        <v>8336</v>
      </c>
      <c r="S2414" s="15">
        <f t="shared" si="150"/>
        <v>42655.736956018518</v>
      </c>
      <c r="T2414" s="15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9">
        <f t="shared" si="149"/>
        <v>8.3333333333333339</v>
      </c>
      <c r="Q2415" s="11" t="s">
        <v>8335</v>
      </c>
      <c r="R2415" t="s">
        <v>8336</v>
      </c>
      <c r="S2415" s="15">
        <f t="shared" si="150"/>
        <v>41760.10974537037</v>
      </c>
      <c r="T2415" s="15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9">
        <f t="shared" si="149"/>
        <v>35.384615384615387</v>
      </c>
      <c r="Q2416" s="11" t="s">
        <v>8335</v>
      </c>
      <c r="R2416" t="s">
        <v>8336</v>
      </c>
      <c r="S2416" s="15">
        <f t="shared" si="150"/>
        <v>42198.695138888885</v>
      </c>
      <c r="T2416" s="15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9">
        <f t="shared" si="149"/>
        <v>55.833333333333336</v>
      </c>
      <c r="Q2417" s="11" t="s">
        <v>8335</v>
      </c>
      <c r="R2417" t="s">
        <v>8336</v>
      </c>
      <c r="S2417" s="15">
        <f t="shared" si="150"/>
        <v>42536.862800925926</v>
      </c>
      <c r="T2417" s="15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9">
        <f t="shared" si="149"/>
        <v>5</v>
      </c>
      <c r="Q2418" s="11" t="s">
        <v>8335</v>
      </c>
      <c r="R2418" t="s">
        <v>8336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9" t="e">
        <f t="shared" si="149"/>
        <v>#DIV/0!</v>
      </c>
      <c r="Q2419" s="11" t="s">
        <v>8335</v>
      </c>
      <c r="R2419" t="s">
        <v>8336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9">
        <f t="shared" si="149"/>
        <v>1</v>
      </c>
      <c r="Q2420" s="11" t="s">
        <v>8335</v>
      </c>
      <c r="R2420" t="s">
        <v>8336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9" t="e">
        <f t="shared" si="149"/>
        <v>#DIV/0!</v>
      </c>
      <c r="Q2421" s="11" t="s">
        <v>8335</v>
      </c>
      <c r="R2421" t="s">
        <v>8336</v>
      </c>
      <c r="S2421" s="15">
        <f t="shared" si="150"/>
        <v>41993.738298611104</v>
      </c>
      <c r="T2421" s="15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9">
        <f t="shared" si="149"/>
        <v>69.472222222222229</v>
      </c>
      <c r="Q2422" s="11" t="s">
        <v>8335</v>
      </c>
      <c r="R2422" t="s">
        <v>8336</v>
      </c>
      <c r="S2422" s="15">
        <f t="shared" si="150"/>
        <v>41893.028877314813</v>
      </c>
      <c r="T2422" s="15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9">
        <f t="shared" si="149"/>
        <v>1</v>
      </c>
      <c r="Q2423" s="11" t="s">
        <v>8335</v>
      </c>
      <c r="R2423" t="s">
        <v>8336</v>
      </c>
      <c r="S2423" s="15">
        <f t="shared" si="150"/>
        <v>42026.687453703707</v>
      </c>
      <c r="T2423" s="15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9">
        <f t="shared" si="149"/>
        <v>1</v>
      </c>
      <c r="Q2424" s="11" t="s">
        <v>8335</v>
      </c>
      <c r="R2424" t="s">
        <v>8336</v>
      </c>
      <c r="S2424" s="15">
        <f t="shared" si="150"/>
        <v>42044.724953703699</v>
      </c>
      <c r="T2424" s="15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9">
        <f t="shared" si="149"/>
        <v>8</v>
      </c>
      <c r="Q2425" s="11" t="s">
        <v>8335</v>
      </c>
      <c r="R2425" t="s">
        <v>8336</v>
      </c>
      <c r="S2425" s="15">
        <f t="shared" si="150"/>
        <v>41974.704745370371</v>
      </c>
      <c r="T2425" s="15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9">
        <f t="shared" si="149"/>
        <v>34.444444444444443</v>
      </c>
      <c r="Q2426" s="11" t="s">
        <v>8335</v>
      </c>
      <c r="R2426" t="s">
        <v>8336</v>
      </c>
      <c r="S2426" s="15">
        <f t="shared" si="150"/>
        <v>41909.892453703702</v>
      </c>
      <c r="T2426" s="15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9">
        <f t="shared" si="149"/>
        <v>1</v>
      </c>
      <c r="Q2427" s="11" t="s">
        <v>8335</v>
      </c>
      <c r="R2427" t="s">
        <v>8336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9" t="e">
        <f t="shared" si="149"/>
        <v>#DIV/0!</v>
      </c>
      <c r="Q2428" s="11" t="s">
        <v>8335</v>
      </c>
      <c r="R2428" t="s">
        <v>8336</v>
      </c>
      <c r="S2428" s="15">
        <f t="shared" si="150"/>
        <v>42164.170046296291</v>
      </c>
      <c r="T2428" s="15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9">
        <f t="shared" si="149"/>
        <v>1</v>
      </c>
      <c r="Q2429" s="11" t="s">
        <v>8335</v>
      </c>
      <c r="R2429" t="s">
        <v>8336</v>
      </c>
      <c r="S2429" s="15">
        <f t="shared" si="150"/>
        <v>42412.318668981476</v>
      </c>
      <c r="T2429" s="15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9">
        <f t="shared" si="149"/>
        <v>1</v>
      </c>
      <c r="Q2430" s="11" t="s">
        <v>8335</v>
      </c>
      <c r="R2430" t="s">
        <v>8336</v>
      </c>
      <c r="S2430" s="15">
        <f t="shared" si="150"/>
        <v>42045.784155092595</v>
      </c>
      <c r="T2430" s="15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9">
        <f t="shared" si="149"/>
        <v>501.25</v>
      </c>
      <c r="Q2431" s="11" t="s">
        <v>8335</v>
      </c>
      <c r="R2431" t="s">
        <v>8336</v>
      </c>
      <c r="S2431" s="15">
        <f t="shared" si="150"/>
        <v>42734.879236111112</v>
      </c>
      <c r="T2431" s="15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9">
        <f t="shared" si="149"/>
        <v>10.5</v>
      </c>
      <c r="Q2432" s="11" t="s">
        <v>8335</v>
      </c>
      <c r="R2432" t="s">
        <v>8336</v>
      </c>
      <c r="S2432" s="15">
        <f t="shared" si="150"/>
        <v>42382.130833333329</v>
      </c>
      <c r="T2432" s="15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9">
        <f t="shared" si="149"/>
        <v>1</v>
      </c>
      <c r="Q2433" s="11" t="s">
        <v>8335</v>
      </c>
      <c r="R2433" t="s">
        <v>8336</v>
      </c>
      <c r="S2433" s="15">
        <f t="shared" si="150"/>
        <v>42489.099687499998</v>
      </c>
      <c r="T2433" s="15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152">(E2434/D2434)*100</f>
        <v>1.4285714285714287E-2</v>
      </c>
      <c r="P2434" s="9">
        <f t="shared" ref="P2434:P2497" si="153">E2434/L2434</f>
        <v>1</v>
      </c>
      <c r="Q2434" s="11" t="s">
        <v>8335</v>
      </c>
      <c r="R2434" t="s">
        <v>8336</v>
      </c>
      <c r="S2434" s="15">
        <f t="shared" ref="S2434:S2497" si="154">(((J2434/60)/60)/24)+DATE(1970,1,1)</f>
        <v>42041.218715277777</v>
      </c>
      <c r="T2434" s="15">
        <f t="shared" ref="T2434:T2497" si="155">(((I2434/60)/60)/24)+DATE(1970,1,1)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152"/>
        <v>0</v>
      </c>
      <c r="P2435" s="9" t="e">
        <f t="shared" si="153"/>
        <v>#DIV/0!</v>
      </c>
      <c r="Q2435" s="11" t="s">
        <v>8335</v>
      </c>
      <c r="R2435" t="s">
        <v>8336</v>
      </c>
      <c r="S2435" s="15">
        <f t="shared" si="154"/>
        <v>42397.89980324074</v>
      </c>
      <c r="T2435" s="15">
        <f t="shared" si="155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9">
        <f t="shared" si="153"/>
        <v>13</v>
      </c>
      <c r="Q2436" s="11" t="s">
        <v>8335</v>
      </c>
      <c r="R2436" t="s">
        <v>8336</v>
      </c>
      <c r="S2436" s="15">
        <f t="shared" si="154"/>
        <v>42180.18604166666</v>
      </c>
      <c r="T2436" s="15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9">
        <f t="shared" si="153"/>
        <v>306</v>
      </c>
      <c r="Q2437" s="11" t="s">
        <v>8335</v>
      </c>
      <c r="R2437" t="s">
        <v>8336</v>
      </c>
      <c r="S2437" s="15">
        <f t="shared" si="154"/>
        <v>42252.277615740735</v>
      </c>
      <c r="T2437" s="15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9">
        <f t="shared" si="153"/>
        <v>22.5</v>
      </c>
      <c r="Q2438" s="11" t="s">
        <v>8335</v>
      </c>
      <c r="R2438" t="s">
        <v>8336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9" t="e">
        <f t="shared" si="153"/>
        <v>#DIV/0!</v>
      </c>
      <c r="Q2439" s="11" t="s">
        <v>8335</v>
      </c>
      <c r="R2439" t="s">
        <v>8336</v>
      </c>
      <c r="S2439" s="15">
        <f t="shared" si="154"/>
        <v>42031.965138888889</v>
      </c>
      <c r="T2439" s="15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9">
        <f t="shared" si="153"/>
        <v>50</v>
      </c>
      <c r="Q2440" s="11" t="s">
        <v>8335</v>
      </c>
      <c r="R2440" t="s">
        <v>8336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9" t="e">
        <f t="shared" si="153"/>
        <v>#DIV/0!</v>
      </c>
      <c r="Q2441" s="11" t="s">
        <v>8335</v>
      </c>
      <c r="R2441" t="s">
        <v>8336</v>
      </c>
      <c r="S2441" s="15">
        <f t="shared" si="154"/>
        <v>42265.818622685183</v>
      </c>
      <c r="T2441" s="15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9">
        <f t="shared" si="153"/>
        <v>5</v>
      </c>
      <c r="Q2442" s="11" t="s">
        <v>8335</v>
      </c>
      <c r="R2442" t="s">
        <v>8336</v>
      </c>
      <c r="S2442" s="15">
        <f t="shared" si="154"/>
        <v>42383.899456018517</v>
      </c>
      <c r="T2442" s="15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9">
        <f t="shared" si="153"/>
        <v>74.22935779816514</v>
      </c>
      <c r="Q2443" s="11" t="s">
        <v>8335</v>
      </c>
      <c r="R2443" t="s">
        <v>8351</v>
      </c>
      <c r="S2443" s="15">
        <f t="shared" si="154"/>
        <v>42187.125625000001</v>
      </c>
      <c r="T2443" s="15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9">
        <f t="shared" si="153"/>
        <v>81.252688172043008</v>
      </c>
      <c r="Q2444" s="11" t="s">
        <v>8335</v>
      </c>
      <c r="R2444" t="s">
        <v>8351</v>
      </c>
      <c r="S2444" s="15">
        <f t="shared" si="154"/>
        <v>42052.666990740734</v>
      </c>
      <c r="T2444" s="15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9">
        <f t="shared" si="153"/>
        <v>130.23469453376205</v>
      </c>
      <c r="Q2445" s="11" t="s">
        <v>8335</v>
      </c>
      <c r="R2445" t="s">
        <v>8351</v>
      </c>
      <c r="S2445" s="15">
        <f t="shared" si="154"/>
        <v>41836.625254629631</v>
      </c>
      <c r="T2445" s="15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9">
        <f t="shared" si="153"/>
        <v>53.409836065573771</v>
      </c>
      <c r="Q2446" s="11" t="s">
        <v>8335</v>
      </c>
      <c r="R2446" t="s">
        <v>8351</v>
      </c>
      <c r="S2446" s="15">
        <f t="shared" si="154"/>
        <v>42485.754525462966</v>
      </c>
      <c r="T2446" s="15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9">
        <f t="shared" si="153"/>
        <v>75.130434782608702</v>
      </c>
      <c r="Q2447" s="11" t="s">
        <v>8335</v>
      </c>
      <c r="R2447" t="s">
        <v>8351</v>
      </c>
      <c r="S2447" s="15">
        <f t="shared" si="154"/>
        <v>42243.190057870372</v>
      </c>
      <c r="T2447" s="15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9">
        <f t="shared" si="153"/>
        <v>75.666666666666671</v>
      </c>
      <c r="Q2448" s="11" t="s">
        <v>8335</v>
      </c>
      <c r="R2448" t="s">
        <v>8351</v>
      </c>
      <c r="S2448" s="15">
        <f t="shared" si="154"/>
        <v>42670.602673611109</v>
      </c>
      <c r="T2448" s="15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9">
        <f t="shared" si="153"/>
        <v>31.691394658753708</v>
      </c>
      <c r="Q2449" s="11" t="s">
        <v>8335</v>
      </c>
      <c r="R2449" t="s">
        <v>8351</v>
      </c>
      <c r="S2449" s="15">
        <f t="shared" si="154"/>
        <v>42654.469826388886</v>
      </c>
      <c r="T2449" s="15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9">
        <f t="shared" si="153"/>
        <v>47.777777777777779</v>
      </c>
      <c r="Q2450" s="11" t="s">
        <v>8335</v>
      </c>
      <c r="R2450" t="s">
        <v>8351</v>
      </c>
      <c r="S2450" s="15">
        <f t="shared" si="154"/>
        <v>42607.316122685181</v>
      </c>
      <c r="T2450" s="15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9">
        <f t="shared" si="153"/>
        <v>90</v>
      </c>
      <c r="Q2451" s="11" t="s">
        <v>8335</v>
      </c>
      <c r="R2451" t="s">
        <v>8351</v>
      </c>
      <c r="S2451" s="15">
        <f t="shared" si="154"/>
        <v>41943.142534722225</v>
      </c>
      <c r="T2451" s="15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9">
        <f t="shared" si="153"/>
        <v>149.31401960784314</v>
      </c>
      <c r="Q2452" s="11" t="s">
        <v>8335</v>
      </c>
      <c r="R2452" t="s">
        <v>8351</v>
      </c>
      <c r="S2452" s="15">
        <f t="shared" si="154"/>
        <v>41902.07240740741</v>
      </c>
      <c r="T2452" s="15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9">
        <f t="shared" si="153"/>
        <v>62.06989247311828</v>
      </c>
      <c r="Q2453" s="11" t="s">
        <v>8335</v>
      </c>
      <c r="R2453" t="s">
        <v>8351</v>
      </c>
      <c r="S2453" s="15">
        <f t="shared" si="154"/>
        <v>42779.908449074079</v>
      </c>
      <c r="T2453" s="15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9">
        <f t="shared" si="153"/>
        <v>53.4</v>
      </c>
      <c r="Q2454" s="11" t="s">
        <v>8335</v>
      </c>
      <c r="R2454" t="s">
        <v>8351</v>
      </c>
      <c r="S2454" s="15">
        <f t="shared" si="154"/>
        <v>42338.84375</v>
      </c>
      <c r="T2454" s="15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9">
        <f t="shared" si="153"/>
        <v>69.268656716417908</v>
      </c>
      <c r="Q2455" s="11" t="s">
        <v>8335</v>
      </c>
      <c r="R2455" t="s">
        <v>8351</v>
      </c>
      <c r="S2455" s="15">
        <f t="shared" si="154"/>
        <v>42738.692233796297</v>
      </c>
      <c r="T2455" s="15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9">
        <f t="shared" si="153"/>
        <v>271.50769230769231</v>
      </c>
      <c r="Q2456" s="11" t="s">
        <v>8335</v>
      </c>
      <c r="R2456" t="s">
        <v>8351</v>
      </c>
      <c r="S2456" s="15">
        <f t="shared" si="154"/>
        <v>42770.201481481476</v>
      </c>
      <c r="T2456" s="15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9">
        <f t="shared" si="153"/>
        <v>34.125</v>
      </c>
      <c r="Q2457" s="11" t="s">
        <v>8335</v>
      </c>
      <c r="R2457" t="s">
        <v>8351</v>
      </c>
      <c r="S2457" s="15">
        <f t="shared" si="154"/>
        <v>42452.781828703708</v>
      </c>
      <c r="T2457" s="15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9">
        <f t="shared" si="153"/>
        <v>40.492537313432834</v>
      </c>
      <c r="Q2458" s="11" t="s">
        <v>8335</v>
      </c>
      <c r="R2458" t="s">
        <v>8351</v>
      </c>
      <c r="S2458" s="15">
        <f t="shared" si="154"/>
        <v>42761.961099537039</v>
      </c>
      <c r="T2458" s="15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9">
        <f t="shared" si="153"/>
        <v>189.75806451612902</v>
      </c>
      <c r="Q2459" s="11" t="s">
        <v>8335</v>
      </c>
      <c r="R2459" t="s">
        <v>8351</v>
      </c>
      <c r="S2459" s="15">
        <f t="shared" si="154"/>
        <v>42423.602500000001</v>
      </c>
      <c r="T2459" s="15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9">
        <f t="shared" si="153"/>
        <v>68.862499999999997</v>
      </c>
      <c r="Q2460" s="11" t="s">
        <v>8335</v>
      </c>
      <c r="R2460" t="s">
        <v>8351</v>
      </c>
      <c r="S2460" s="15">
        <f t="shared" si="154"/>
        <v>42495.871736111112</v>
      </c>
      <c r="T2460" s="15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9">
        <f t="shared" si="153"/>
        <v>108.77659574468085</v>
      </c>
      <c r="Q2461" s="11" t="s">
        <v>8335</v>
      </c>
      <c r="R2461" t="s">
        <v>8351</v>
      </c>
      <c r="S2461" s="15">
        <f t="shared" si="154"/>
        <v>42407.637557870374</v>
      </c>
      <c r="T2461" s="15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9">
        <f t="shared" si="153"/>
        <v>125.98529411764706</v>
      </c>
      <c r="Q2462" s="11" t="s">
        <v>8335</v>
      </c>
      <c r="R2462" t="s">
        <v>8351</v>
      </c>
      <c r="S2462" s="15">
        <f t="shared" si="154"/>
        <v>42704.187118055561</v>
      </c>
      <c r="T2462" s="15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9">
        <f t="shared" si="153"/>
        <v>90.523255813953483</v>
      </c>
      <c r="Q2463" s="11" t="s">
        <v>8324</v>
      </c>
      <c r="R2463" t="s">
        <v>8328</v>
      </c>
      <c r="S2463" s="15">
        <f t="shared" si="154"/>
        <v>40784.012696759259</v>
      </c>
      <c r="T2463" s="15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9">
        <f t="shared" si="153"/>
        <v>28.880434782608695</v>
      </c>
      <c r="Q2464" s="11" t="s">
        <v>8324</v>
      </c>
      <c r="R2464" t="s">
        <v>8328</v>
      </c>
      <c r="S2464" s="15">
        <f t="shared" si="154"/>
        <v>41089.186296296299</v>
      </c>
      <c r="T2464" s="15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9">
        <f t="shared" si="153"/>
        <v>31</v>
      </c>
      <c r="Q2465" s="11" t="s">
        <v>8324</v>
      </c>
      <c r="R2465" t="s">
        <v>8328</v>
      </c>
      <c r="S2465" s="15">
        <f t="shared" si="154"/>
        <v>41341.111400462964</v>
      </c>
      <c r="T2465" s="15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9">
        <f t="shared" si="153"/>
        <v>51.674418604651166</v>
      </c>
      <c r="Q2466" s="11" t="s">
        <v>8324</v>
      </c>
      <c r="R2466" t="s">
        <v>8328</v>
      </c>
      <c r="S2466" s="15">
        <f t="shared" si="154"/>
        <v>42248.90042824074</v>
      </c>
      <c r="T2466" s="15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9">
        <f t="shared" si="153"/>
        <v>26.270833333333332</v>
      </c>
      <c r="Q2467" s="11" t="s">
        <v>8324</v>
      </c>
      <c r="R2467" t="s">
        <v>8328</v>
      </c>
      <c r="S2467" s="15">
        <f t="shared" si="154"/>
        <v>41145.719305555554</v>
      </c>
      <c r="T2467" s="15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9">
        <f t="shared" si="153"/>
        <v>48.07692307692308</v>
      </c>
      <c r="Q2468" s="11" t="s">
        <v>8324</v>
      </c>
      <c r="R2468" t="s">
        <v>8328</v>
      </c>
      <c r="S2468" s="15">
        <f t="shared" si="154"/>
        <v>41373.102465277778</v>
      </c>
      <c r="T2468" s="15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9">
        <f t="shared" si="153"/>
        <v>27.558139534883722</v>
      </c>
      <c r="Q2469" s="11" t="s">
        <v>8324</v>
      </c>
      <c r="R2469" t="s">
        <v>8328</v>
      </c>
      <c r="S2469" s="15">
        <f t="shared" si="154"/>
        <v>41025.874201388891</v>
      </c>
      <c r="T2469" s="15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9">
        <f t="shared" si="153"/>
        <v>36.97137931034483</v>
      </c>
      <c r="Q2470" s="11" t="s">
        <v>8324</v>
      </c>
      <c r="R2470" t="s">
        <v>8328</v>
      </c>
      <c r="S2470" s="15">
        <f t="shared" si="154"/>
        <v>41174.154178240737</v>
      </c>
      <c r="T2470" s="15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9">
        <f t="shared" si="153"/>
        <v>29.021276595744681</v>
      </c>
      <c r="Q2471" s="11" t="s">
        <v>8324</v>
      </c>
      <c r="R2471" t="s">
        <v>8328</v>
      </c>
      <c r="S2471" s="15">
        <f t="shared" si="154"/>
        <v>40557.429733796293</v>
      </c>
      <c r="T2471" s="15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9">
        <f t="shared" si="153"/>
        <v>28.65666666666667</v>
      </c>
      <c r="Q2472" s="11" t="s">
        <v>8324</v>
      </c>
      <c r="R2472" t="s">
        <v>8328</v>
      </c>
      <c r="S2472" s="15">
        <f t="shared" si="154"/>
        <v>41023.07471064815</v>
      </c>
      <c r="T2472" s="15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9">
        <f t="shared" si="153"/>
        <v>37.647058823529413</v>
      </c>
      <c r="Q2473" s="11" t="s">
        <v>8324</v>
      </c>
      <c r="R2473" t="s">
        <v>8328</v>
      </c>
      <c r="S2473" s="15">
        <f t="shared" si="154"/>
        <v>40893.992962962962</v>
      </c>
      <c r="T2473" s="15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9">
        <f t="shared" si="153"/>
        <v>97.904038461538462</v>
      </c>
      <c r="Q2474" s="11" t="s">
        <v>8324</v>
      </c>
      <c r="R2474" t="s">
        <v>8328</v>
      </c>
      <c r="S2474" s="15">
        <f t="shared" si="154"/>
        <v>40354.11550925926</v>
      </c>
      <c r="T2474" s="15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9">
        <f t="shared" si="153"/>
        <v>42.553191489361701</v>
      </c>
      <c r="Q2475" s="11" t="s">
        <v>8324</v>
      </c>
      <c r="R2475" t="s">
        <v>8328</v>
      </c>
      <c r="S2475" s="15">
        <f t="shared" si="154"/>
        <v>41193.748483796298</v>
      </c>
      <c r="T2475" s="15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9">
        <f t="shared" si="153"/>
        <v>131.58368421052631</v>
      </c>
      <c r="Q2476" s="11" t="s">
        <v>8324</v>
      </c>
      <c r="R2476" t="s">
        <v>8328</v>
      </c>
      <c r="S2476" s="15">
        <f t="shared" si="154"/>
        <v>40417.011296296296</v>
      </c>
      <c r="T2476" s="15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9">
        <f t="shared" si="153"/>
        <v>32.320987654320987</v>
      </c>
      <c r="Q2477" s="11" t="s">
        <v>8324</v>
      </c>
      <c r="R2477" t="s">
        <v>8328</v>
      </c>
      <c r="S2477" s="15">
        <f t="shared" si="154"/>
        <v>40310.287673611114</v>
      </c>
      <c r="T2477" s="15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9">
        <f t="shared" si="153"/>
        <v>61.103999999999999</v>
      </c>
      <c r="Q2478" s="11" t="s">
        <v>8324</v>
      </c>
      <c r="R2478" t="s">
        <v>8328</v>
      </c>
      <c r="S2478" s="15">
        <f t="shared" si="154"/>
        <v>41913.328356481477</v>
      </c>
      <c r="T2478" s="15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9">
        <f t="shared" si="153"/>
        <v>31.341463414634145</v>
      </c>
      <c r="Q2479" s="11" t="s">
        <v>8324</v>
      </c>
      <c r="R2479" t="s">
        <v>8328</v>
      </c>
      <c r="S2479" s="15">
        <f t="shared" si="154"/>
        <v>41088.691493055558</v>
      </c>
      <c r="T2479" s="15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9">
        <f t="shared" si="153"/>
        <v>129.1139240506329</v>
      </c>
      <c r="Q2480" s="11" t="s">
        <v>8324</v>
      </c>
      <c r="R2480" t="s">
        <v>8328</v>
      </c>
      <c r="S2480" s="15">
        <f t="shared" si="154"/>
        <v>41257.950381944444</v>
      </c>
      <c r="T2480" s="15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9">
        <f t="shared" si="153"/>
        <v>25.020624999999999</v>
      </c>
      <c r="Q2481" s="11" t="s">
        <v>8324</v>
      </c>
      <c r="R2481" t="s">
        <v>8328</v>
      </c>
      <c r="S2481" s="15">
        <f t="shared" si="154"/>
        <v>41107.726782407408</v>
      </c>
      <c r="T2481" s="15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9">
        <f t="shared" si="153"/>
        <v>250</v>
      </c>
      <c r="Q2482" s="11" t="s">
        <v>8324</v>
      </c>
      <c r="R2482" t="s">
        <v>8328</v>
      </c>
      <c r="S2482" s="15">
        <f t="shared" si="154"/>
        <v>42227.936157407406</v>
      </c>
      <c r="T2482" s="15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9">
        <f t="shared" si="153"/>
        <v>47.541473684210523</v>
      </c>
      <c r="Q2483" s="11" t="s">
        <v>8324</v>
      </c>
      <c r="R2483" t="s">
        <v>8328</v>
      </c>
      <c r="S2483" s="15">
        <f t="shared" si="154"/>
        <v>40999.645925925928</v>
      </c>
      <c r="T2483" s="15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9">
        <f t="shared" si="153"/>
        <v>40.04</v>
      </c>
      <c r="Q2484" s="11" t="s">
        <v>8324</v>
      </c>
      <c r="R2484" t="s">
        <v>8328</v>
      </c>
      <c r="S2484" s="15">
        <f t="shared" si="154"/>
        <v>40711.782210648147</v>
      </c>
      <c r="T2484" s="15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9">
        <f t="shared" si="153"/>
        <v>65.84210526315789</v>
      </c>
      <c r="Q2485" s="11" t="s">
        <v>8324</v>
      </c>
      <c r="R2485" t="s">
        <v>8328</v>
      </c>
      <c r="S2485" s="15">
        <f t="shared" si="154"/>
        <v>40970.750034722223</v>
      </c>
      <c r="T2485" s="15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9">
        <f t="shared" si="153"/>
        <v>46.401222222222216</v>
      </c>
      <c r="Q2486" s="11" t="s">
        <v>8324</v>
      </c>
      <c r="R2486" t="s">
        <v>8328</v>
      </c>
      <c r="S2486" s="15">
        <f t="shared" si="154"/>
        <v>40771.916701388887</v>
      </c>
      <c r="T2486" s="15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9">
        <f t="shared" si="153"/>
        <v>50.365853658536587</v>
      </c>
      <c r="Q2487" s="11" t="s">
        <v>8324</v>
      </c>
      <c r="R2487" t="s">
        <v>8328</v>
      </c>
      <c r="S2487" s="15">
        <f t="shared" si="154"/>
        <v>40793.998599537037</v>
      </c>
      <c r="T2487" s="15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9">
        <f t="shared" si="153"/>
        <v>26.566666666666666</v>
      </c>
      <c r="Q2488" s="11" t="s">
        <v>8324</v>
      </c>
      <c r="R2488" t="s">
        <v>8328</v>
      </c>
      <c r="S2488" s="15">
        <f t="shared" si="154"/>
        <v>40991.708055555559</v>
      </c>
      <c r="T2488" s="15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9">
        <f t="shared" si="153"/>
        <v>39.493684210526318</v>
      </c>
      <c r="Q2489" s="11" t="s">
        <v>8324</v>
      </c>
      <c r="R2489" t="s">
        <v>8328</v>
      </c>
      <c r="S2489" s="15">
        <f t="shared" si="154"/>
        <v>41026.083298611113</v>
      </c>
      <c r="T2489" s="15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9">
        <f t="shared" si="153"/>
        <v>49.246153846153845</v>
      </c>
      <c r="Q2490" s="11" t="s">
        <v>8324</v>
      </c>
      <c r="R2490" t="s">
        <v>8328</v>
      </c>
      <c r="S2490" s="15">
        <f t="shared" si="154"/>
        <v>40833.633194444446</v>
      </c>
      <c r="T2490" s="15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9">
        <f t="shared" si="153"/>
        <v>62.38</v>
      </c>
      <c r="Q2491" s="11" t="s">
        <v>8324</v>
      </c>
      <c r="R2491" t="s">
        <v>8328</v>
      </c>
      <c r="S2491" s="15">
        <f t="shared" si="154"/>
        <v>41373.690266203703</v>
      </c>
      <c r="T2491" s="15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9">
        <f t="shared" si="153"/>
        <v>37.9375</v>
      </c>
      <c r="Q2492" s="11" t="s">
        <v>8324</v>
      </c>
      <c r="R2492" t="s">
        <v>8328</v>
      </c>
      <c r="S2492" s="15">
        <f t="shared" si="154"/>
        <v>41023.227731481478</v>
      </c>
      <c r="T2492" s="15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9">
        <f t="shared" si="153"/>
        <v>51.6</v>
      </c>
      <c r="Q2493" s="11" t="s">
        <v>8324</v>
      </c>
      <c r="R2493" t="s">
        <v>8328</v>
      </c>
      <c r="S2493" s="15">
        <f t="shared" si="154"/>
        <v>40542.839282407411</v>
      </c>
      <c r="T2493" s="15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9">
        <f t="shared" si="153"/>
        <v>27.777777777777779</v>
      </c>
      <c r="Q2494" s="11" t="s">
        <v>8324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9">
        <f t="shared" si="153"/>
        <v>99.382239382239376</v>
      </c>
      <c r="Q2495" s="11" t="s">
        <v>8324</v>
      </c>
      <c r="R2495" t="s">
        <v>8328</v>
      </c>
      <c r="S2495" s="15">
        <f t="shared" si="154"/>
        <v>41348.168287037035</v>
      </c>
      <c r="T2495" s="15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9">
        <f t="shared" si="153"/>
        <v>38.848205128205123</v>
      </c>
      <c r="Q2496" s="11" t="s">
        <v>8324</v>
      </c>
      <c r="R2496" t="s">
        <v>8328</v>
      </c>
      <c r="S2496" s="15">
        <f t="shared" si="154"/>
        <v>41022.645185185182</v>
      </c>
      <c r="T2496" s="15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9">
        <f t="shared" si="153"/>
        <v>45.548809523809524</v>
      </c>
      <c r="Q2497" s="11" t="s">
        <v>8324</v>
      </c>
      <c r="R2497" t="s">
        <v>8328</v>
      </c>
      <c r="S2497" s="15">
        <f t="shared" si="154"/>
        <v>41036.946469907409</v>
      </c>
      <c r="T2497" s="15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156">(E2498/D2498)*100</f>
        <v>100</v>
      </c>
      <c r="P2498" s="9">
        <f t="shared" ref="P2498:P2561" si="157">E2498/L2498</f>
        <v>600</v>
      </c>
      <c r="Q2498" s="11" t="s">
        <v>8324</v>
      </c>
      <c r="R2498" t="s">
        <v>8328</v>
      </c>
      <c r="S2498" s="15">
        <f t="shared" ref="S2498:S2561" si="158">(((J2498/60)/60)/24)+DATE(1970,1,1)</f>
        <v>41327.996435185189</v>
      </c>
      <c r="T2498" s="15">
        <f t="shared" ref="T2498:T2561" si="159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156"/>
        <v>112.7715</v>
      </c>
      <c r="P2499" s="9">
        <f t="shared" si="157"/>
        <v>80.551071428571419</v>
      </c>
      <c r="Q2499" s="11" t="s">
        <v>8324</v>
      </c>
      <c r="R2499" t="s">
        <v>8328</v>
      </c>
      <c r="S2499" s="15">
        <f t="shared" si="158"/>
        <v>40730.878912037035</v>
      </c>
      <c r="T2499" s="15">
        <f t="shared" si="15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9">
        <f t="shared" si="157"/>
        <v>52.8</v>
      </c>
      <c r="Q2500" s="11" t="s">
        <v>8324</v>
      </c>
      <c r="R2500" t="s">
        <v>8328</v>
      </c>
      <c r="S2500" s="15">
        <f t="shared" si="158"/>
        <v>42017.967442129629</v>
      </c>
      <c r="T2500" s="15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9">
        <f t="shared" si="157"/>
        <v>47.676470588235297</v>
      </c>
      <c r="Q2501" s="11" t="s">
        <v>8324</v>
      </c>
      <c r="R2501" t="s">
        <v>8328</v>
      </c>
      <c r="S2501" s="15">
        <f t="shared" si="158"/>
        <v>41226.648576388885</v>
      </c>
      <c r="T2501" s="15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9">
        <f t="shared" si="157"/>
        <v>23.448275862068964</v>
      </c>
      <c r="Q2502" s="11" t="s">
        <v>8324</v>
      </c>
      <c r="R2502" t="s">
        <v>8328</v>
      </c>
      <c r="S2502" s="15">
        <f t="shared" si="158"/>
        <v>41053.772858796299</v>
      </c>
      <c r="T2502" s="15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9">
        <f t="shared" si="157"/>
        <v>40.142857142857146</v>
      </c>
      <c r="Q2503" s="11" t="s">
        <v>8335</v>
      </c>
      <c r="R2503" t="s">
        <v>8352</v>
      </c>
      <c r="S2503" s="15">
        <f t="shared" si="158"/>
        <v>42244.776666666665</v>
      </c>
      <c r="T2503" s="15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9">
        <f t="shared" si="157"/>
        <v>17.2</v>
      </c>
      <c r="Q2504" s="11" t="s">
        <v>8335</v>
      </c>
      <c r="R2504" t="s">
        <v>8352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9" t="e">
        <f t="shared" si="157"/>
        <v>#DIV/0!</v>
      </c>
      <c r="Q2505" s="11" t="s">
        <v>8335</v>
      </c>
      <c r="R2505" t="s">
        <v>8352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9" t="e">
        <f t="shared" si="157"/>
        <v>#DIV/0!</v>
      </c>
      <c r="Q2506" s="11" t="s">
        <v>8335</v>
      </c>
      <c r="R2506" t="s">
        <v>8352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9" t="e">
        <f t="shared" si="157"/>
        <v>#DIV/0!</v>
      </c>
      <c r="Q2507" s="11" t="s">
        <v>8335</v>
      </c>
      <c r="R2507" t="s">
        <v>8352</v>
      </c>
      <c r="S2507" s="15">
        <f t="shared" si="158"/>
        <v>42047.05574074074</v>
      </c>
      <c r="T2507" s="15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9">
        <f t="shared" si="157"/>
        <v>15</v>
      </c>
      <c r="Q2508" s="11" t="s">
        <v>8335</v>
      </c>
      <c r="R2508" t="s">
        <v>8352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9" t="e">
        <f t="shared" si="157"/>
        <v>#DIV/0!</v>
      </c>
      <c r="Q2509" s="11" t="s">
        <v>8335</v>
      </c>
      <c r="R2509" t="s">
        <v>8352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9" t="e">
        <f t="shared" si="157"/>
        <v>#DIV/0!</v>
      </c>
      <c r="Q2510" s="11" t="s">
        <v>8335</v>
      </c>
      <c r="R2510" t="s">
        <v>8352</v>
      </c>
      <c r="S2510" s="15">
        <f t="shared" si="158"/>
        <v>41835.951782407406</v>
      </c>
      <c r="T2510" s="15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9">
        <f t="shared" si="157"/>
        <v>35.714285714285715</v>
      </c>
      <c r="Q2511" s="11" t="s">
        <v>8335</v>
      </c>
      <c r="R2511" t="s">
        <v>8352</v>
      </c>
      <c r="S2511" s="15">
        <f t="shared" si="158"/>
        <v>42058.809594907405</v>
      </c>
      <c r="T2511" s="15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9">
        <f t="shared" si="157"/>
        <v>37.5</v>
      </c>
      <c r="Q2512" s="11" t="s">
        <v>8335</v>
      </c>
      <c r="R2512" t="s">
        <v>8352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9" t="e">
        <f t="shared" si="157"/>
        <v>#DIV/0!</v>
      </c>
      <c r="Q2513" s="11" t="s">
        <v>8335</v>
      </c>
      <c r="R2513" t="s">
        <v>8352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9" t="e">
        <f t="shared" si="157"/>
        <v>#DIV/0!</v>
      </c>
      <c r="Q2514" s="11" t="s">
        <v>8335</v>
      </c>
      <c r="R2514" t="s">
        <v>8352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9" t="e">
        <f t="shared" si="157"/>
        <v>#DIV/0!</v>
      </c>
      <c r="Q2515" s="11" t="s">
        <v>8335</v>
      </c>
      <c r="R2515" t="s">
        <v>8352</v>
      </c>
      <c r="S2515" s="15">
        <f t="shared" si="158"/>
        <v>42732.00681712963</v>
      </c>
      <c r="T2515" s="15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9">
        <f t="shared" si="157"/>
        <v>52.5</v>
      </c>
      <c r="Q2516" s="11" t="s">
        <v>8335</v>
      </c>
      <c r="R2516" t="s">
        <v>8352</v>
      </c>
      <c r="S2516" s="15">
        <f t="shared" si="158"/>
        <v>41854.389780092592</v>
      </c>
      <c r="T2516" s="15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9">
        <f t="shared" si="157"/>
        <v>77.5</v>
      </c>
      <c r="Q2517" s="11" t="s">
        <v>8335</v>
      </c>
      <c r="R2517" t="s">
        <v>8352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9" t="e">
        <f t="shared" si="157"/>
        <v>#DIV/0!</v>
      </c>
      <c r="Q2518" s="11" t="s">
        <v>8335</v>
      </c>
      <c r="R2518" t="s">
        <v>8352</v>
      </c>
      <c r="S2518" s="15">
        <f t="shared" si="158"/>
        <v>41942.653379629628</v>
      </c>
      <c r="T2518" s="15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9">
        <f t="shared" si="157"/>
        <v>53.545454545454547</v>
      </c>
      <c r="Q2519" s="11" t="s">
        <v>8335</v>
      </c>
      <c r="R2519" t="s">
        <v>8352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9" t="e">
        <f t="shared" si="157"/>
        <v>#DIV/0!</v>
      </c>
      <c r="Q2520" s="11" t="s">
        <v>8335</v>
      </c>
      <c r="R2520" t="s">
        <v>8352</v>
      </c>
      <c r="S2520" s="15">
        <f t="shared" si="158"/>
        <v>41926.680879629632</v>
      </c>
      <c r="T2520" s="15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9">
        <f t="shared" si="157"/>
        <v>16.25</v>
      </c>
      <c r="Q2521" s="11" t="s">
        <v>8335</v>
      </c>
      <c r="R2521" t="s">
        <v>8352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9" t="e">
        <f t="shared" si="157"/>
        <v>#DIV/0!</v>
      </c>
      <c r="Q2522" s="11" t="s">
        <v>8335</v>
      </c>
      <c r="R2522" t="s">
        <v>8352</v>
      </c>
      <c r="S2522" s="15">
        <f t="shared" si="158"/>
        <v>42612.600520833337</v>
      </c>
      <c r="T2522" s="15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9">
        <f t="shared" si="157"/>
        <v>103.68174242424243</v>
      </c>
      <c r="Q2523" s="11" t="s">
        <v>8324</v>
      </c>
      <c r="R2523" t="s">
        <v>8353</v>
      </c>
      <c r="S2523" s="15">
        <f t="shared" si="158"/>
        <v>42269.967835648145</v>
      </c>
      <c r="T2523" s="15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9">
        <f t="shared" si="157"/>
        <v>185.18518518518519</v>
      </c>
      <c r="Q2524" s="11" t="s">
        <v>8324</v>
      </c>
      <c r="R2524" t="s">
        <v>8353</v>
      </c>
      <c r="S2524" s="15">
        <f t="shared" si="158"/>
        <v>42460.573611111111</v>
      </c>
      <c r="T2524" s="15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9">
        <f t="shared" si="157"/>
        <v>54.153846153846153</v>
      </c>
      <c r="Q2525" s="11" t="s">
        <v>8324</v>
      </c>
      <c r="R2525" t="s">
        <v>8353</v>
      </c>
      <c r="S2525" s="15">
        <f t="shared" si="158"/>
        <v>41930.975601851853</v>
      </c>
      <c r="T2525" s="15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9">
        <f t="shared" si="157"/>
        <v>177.2093023255814</v>
      </c>
      <c r="Q2526" s="11" t="s">
        <v>8324</v>
      </c>
      <c r="R2526" t="s">
        <v>8353</v>
      </c>
      <c r="S2526" s="15">
        <f t="shared" si="158"/>
        <v>41961.807372685187</v>
      </c>
      <c r="T2526" s="15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9">
        <f t="shared" si="157"/>
        <v>100.325</v>
      </c>
      <c r="Q2527" s="11" t="s">
        <v>8324</v>
      </c>
      <c r="R2527" t="s">
        <v>8353</v>
      </c>
      <c r="S2527" s="15">
        <f t="shared" si="158"/>
        <v>41058.844571759262</v>
      </c>
      <c r="T2527" s="15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9">
        <f t="shared" si="157"/>
        <v>136.90909090909091</v>
      </c>
      <c r="Q2528" s="11" t="s">
        <v>8324</v>
      </c>
      <c r="R2528" t="s">
        <v>8353</v>
      </c>
      <c r="S2528" s="15">
        <f t="shared" si="158"/>
        <v>41953.091134259259</v>
      </c>
      <c r="T2528" s="15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9">
        <f t="shared" si="157"/>
        <v>57.535211267605632</v>
      </c>
      <c r="Q2529" s="11" t="s">
        <v>8324</v>
      </c>
      <c r="R2529" t="s">
        <v>8353</v>
      </c>
      <c r="S2529" s="15">
        <f t="shared" si="158"/>
        <v>41546.75105324074</v>
      </c>
      <c r="T2529" s="15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9">
        <f t="shared" si="157"/>
        <v>52.962839506172834</v>
      </c>
      <c r="Q2530" s="11" t="s">
        <v>8324</v>
      </c>
      <c r="R2530" t="s">
        <v>8353</v>
      </c>
      <c r="S2530" s="15">
        <f t="shared" si="158"/>
        <v>42217.834525462968</v>
      </c>
      <c r="T2530" s="15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9">
        <f t="shared" si="157"/>
        <v>82.328947368421055</v>
      </c>
      <c r="Q2531" s="11" t="s">
        <v>8324</v>
      </c>
      <c r="R2531" t="s">
        <v>8353</v>
      </c>
      <c r="S2531" s="15">
        <f t="shared" si="158"/>
        <v>40948.080729166664</v>
      </c>
      <c r="T2531" s="15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9">
        <f t="shared" si="157"/>
        <v>135.41666666666666</v>
      </c>
      <c r="Q2532" s="11" t="s">
        <v>8324</v>
      </c>
      <c r="R2532" t="s">
        <v>8353</v>
      </c>
      <c r="S2532" s="15">
        <f t="shared" si="158"/>
        <v>42081.864641203705</v>
      </c>
      <c r="T2532" s="15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9">
        <f t="shared" si="157"/>
        <v>74.06557377049181</v>
      </c>
      <c r="Q2533" s="11" t="s">
        <v>8324</v>
      </c>
      <c r="R2533" t="s">
        <v>8353</v>
      </c>
      <c r="S2533" s="15">
        <f t="shared" si="158"/>
        <v>42208.680023148147</v>
      </c>
      <c r="T2533" s="15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9">
        <f t="shared" si="157"/>
        <v>84.083333333333329</v>
      </c>
      <c r="Q2534" s="11" t="s">
        <v>8324</v>
      </c>
      <c r="R2534" t="s">
        <v>8353</v>
      </c>
      <c r="S2534" s="15">
        <f t="shared" si="158"/>
        <v>41107.849143518521</v>
      </c>
      <c r="T2534" s="15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9">
        <f t="shared" si="157"/>
        <v>61.029411764705884</v>
      </c>
      <c r="Q2535" s="11" t="s">
        <v>8324</v>
      </c>
      <c r="R2535" t="s">
        <v>8353</v>
      </c>
      <c r="S2535" s="15">
        <f t="shared" si="158"/>
        <v>41304.751284722224</v>
      </c>
      <c r="T2535" s="15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9">
        <f t="shared" si="157"/>
        <v>150</v>
      </c>
      <c r="Q2536" s="11" t="s">
        <v>8324</v>
      </c>
      <c r="R2536" t="s">
        <v>8353</v>
      </c>
      <c r="S2536" s="15">
        <f t="shared" si="158"/>
        <v>40127.700370370374</v>
      </c>
      <c r="T2536" s="15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9">
        <f t="shared" si="157"/>
        <v>266.08974358974359</v>
      </c>
      <c r="Q2537" s="11" t="s">
        <v>8324</v>
      </c>
      <c r="R2537" t="s">
        <v>8353</v>
      </c>
      <c r="S2537" s="15">
        <f t="shared" si="158"/>
        <v>41943.791030092594</v>
      </c>
      <c r="T2537" s="15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9">
        <f t="shared" si="157"/>
        <v>7.25</v>
      </c>
      <c r="Q2538" s="11" t="s">
        <v>8324</v>
      </c>
      <c r="R2538" t="s">
        <v>8353</v>
      </c>
      <c r="S2538" s="15">
        <f t="shared" si="158"/>
        <v>41464.106087962966</v>
      </c>
      <c r="T2538" s="15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9">
        <f t="shared" si="157"/>
        <v>100</v>
      </c>
      <c r="Q2539" s="11" t="s">
        <v>8324</v>
      </c>
      <c r="R2539" t="s">
        <v>8353</v>
      </c>
      <c r="S2539" s="15">
        <f t="shared" si="158"/>
        <v>40696.648784722223</v>
      </c>
      <c r="T2539" s="15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9">
        <f t="shared" si="157"/>
        <v>109.96308108108107</v>
      </c>
      <c r="Q2540" s="11" t="s">
        <v>8324</v>
      </c>
      <c r="R2540" t="s">
        <v>8353</v>
      </c>
      <c r="S2540" s="15">
        <f t="shared" si="158"/>
        <v>41298.509965277779</v>
      </c>
      <c r="T2540" s="15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9">
        <f t="shared" si="157"/>
        <v>169.91525423728814</v>
      </c>
      <c r="Q2541" s="11" t="s">
        <v>8324</v>
      </c>
      <c r="R2541" t="s">
        <v>8353</v>
      </c>
      <c r="S2541" s="15">
        <f t="shared" si="158"/>
        <v>41977.902222222227</v>
      </c>
      <c r="T2541" s="15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9">
        <f t="shared" si="157"/>
        <v>95.740740740740748</v>
      </c>
      <c r="Q2542" s="11" t="s">
        <v>8324</v>
      </c>
      <c r="R2542" t="s">
        <v>8353</v>
      </c>
      <c r="S2542" s="15">
        <f t="shared" si="158"/>
        <v>40785.675011574072</v>
      </c>
      <c r="T2542" s="15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9">
        <f t="shared" si="157"/>
        <v>59.460317460317462</v>
      </c>
      <c r="Q2543" s="11" t="s">
        <v>8324</v>
      </c>
      <c r="R2543" t="s">
        <v>8353</v>
      </c>
      <c r="S2543" s="15">
        <f t="shared" si="158"/>
        <v>41483.449282407404</v>
      </c>
      <c r="T2543" s="15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9">
        <f t="shared" si="157"/>
        <v>55.769230769230766</v>
      </c>
      <c r="Q2544" s="11" t="s">
        <v>8324</v>
      </c>
      <c r="R2544" t="s">
        <v>8353</v>
      </c>
      <c r="S2544" s="15">
        <f t="shared" si="158"/>
        <v>41509.426585648151</v>
      </c>
      <c r="T2544" s="15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9">
        <f t="shared" si="157"/>
        <v>30.076923076923077</v>
      </c>
      <c r="Q2545" s="11" t="s">
        <v>8324</v>
      </c>
      <c r="R2545" t="s">
        <v>8353</v>
      </c>
      <c r="S2545" s="15">
        <f t="shared" si="158"/>
        <v>40514.107615740737</v>
      </c>
      <c r="T2545" s="15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9">
        <f t="shared" si="157"/>
        <v>88.438596491228068</v>
      </c>
      <c r="Q2546" s="11" t="s">
        <v>8324</v>
      </c>
      <c r="R2546" t="s">
        <v>8353</v>
      </c>
      <c r="S2546" s="15">
        <f t="shared" si="158"/>
        <v>41068.520474537036</v>
      </c>
      <c r="T2546" s="15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9">
        <f t="shared" si="157"/>
        <v>64.032786885245898</v>
      </c>
      <c r="Q2547" s="11" t="s">
        <v>8324</v>
      </c>
      <c r="R2547" t="s">
        <v>8353</v>
      </c>
      <c r="S2547" s="15">
        <f t="shared" si="158"/>
        <v>42027.13817129629</v>
      </c>
      <c r="T2547" s="15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9">
        <f t="shared" si="157"/>
        <v>60.153846153846153</v>
      </c>
      <c r="Q2548" s="11" t="s">
        <v>8324</v>
      </c>
      <c r="R2548" t="s">
        <v>8353</v>
      </c>
      <c r="S2548" s="15">
        <f t="shared" si="158"/>
        <v>41524.858553240738</v>
      </c>
      <c r="T2548" s="15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9">
        <f t="shared" si="157"/>
        <v>49.194029850746269</v>
      </c>
      <c r="Q2549" s="11" t="s">
        <v>8324</v>
      </c>
      <c r="R2549" t="s">
        <v>8353</v>
      </c>
      <c r="S2549" s="15">
        <f t="shared" si="158"/>
        <v>40973.773182870369</v>
      </c>
      <c r="T2549" s="15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9">
        <f t="shared" si="157"/>
        <v>165.16216216216216</v>
      </c>
      <c r="Q2550" s="11" t="s">
        <v>8324</v>
      </c>
      <c r="R2550" t="s">
        <v>8353</v>
      </c>
      <c r="S2550" s="15">
        <f t="shared" si="158"/>
        <v>42618.625428240746</v>
      </c>
      <c r="T2550" s="15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9">
        <f t="shared" si="157"/>
        <v>43.621621621621621</v>
      </c>
      <c r="Q2551" s="11" t="s">
        <v>8324</v>
      </c>
      <c r="R2551" t="s">
        <v>8353</v>
      </c>
      <c r="S2551" s="15">
        <f t="shared" si="158"/>
        <v>41390.757754629631</v>
      </c>
      <c r="T2551" s="15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9">
        <f t="shared" si="157"/>
        <v>43.7</v>
      </c>
      <c r="Q2552" s="11" t="s">
        <v>8324</v>
      </c>
      <c r="R2552" t="s">
        <v>8353</v>
      </c>
      <c r="S2552" s="15">
        <f t="shared" si="158"/>
        <v>42228.634328703702</v>
      </c>
      <c r="T2552" s="15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9">
        <f t="shared" si="157"/>
        <v>67.419642857142861</v>
      </c>
      <c r="Q2553" s="11" t="s">
        <v>8324</v>
      </c>
      <c r="R2553" t="s">
        <v>8353</v>
      </c>
      <c r="S2553" s="15">
        <f t="shared" si="158"/>
        <v>40961.252141203702</v>
      </c>
      <c r="T2553" s="15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9">
        <f t="shared" si="157"/>
        <v>177.5</v>
      </c>
      <c r="Q2554" s="11" t="s">
        <v>8324</v>
      </c>
      <c r="R2554" t="s">
        <v>8353</v>
      </c>
      <c r="S2554" s="15">
        <f t="shared" si="158"/>
        <v>42769.809965277775</v>
      </c>
      <c r="T2554" s="15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9">
        <f t="shared" si="157"/>
        <v>38.883333333333333</v>
      </c>
      <c r="Q2555" s="11" t="s">
        <v>8324</v>
      </c>
      <c r="R2555" t="s">
        <v>8353</v>
      </c>
      <c r="S2555" s="15">
        <f t="shared" si="158"/>
        <v>41113.199155092596</v>
      </c>
      <c r="T2555" s="15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9">
        <f t="shared" si="157"/>
        <v>54.985074626865675</v>
      </c>
      <c r="Q2556" s="11" t="s">
        <v>8324</v>
      </c>
      <c r="R2556" t="s">
        <v>8353</v>
      </c>
      <c r="S2556" s="15">
        <f t="shared" si="158"/>
        <v>42125.078275462962</v>
      </c>
      <c r="T2556" s="15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9">
        <f t="shared" si="157"/>
        <v>61.342857142857142</v>
      </c>
      <c r="Q2557" s="11" t="s">
        <v>8324</v>
      </c>
      <c r="R2557" t="s">
        <v>8353</v>
      </c>
      <c r="S2557" s="15">
        <f t="shared" si="158"/>
        <v>41026.655011574076</v>
      </c>
      <c r="T2557" s="15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9">
        <f t="shared" si="157"/>
        <v>23.117647058823529</v>
      </c>
      <c r="Q2558" s="11" t="s">
        <v>8324</v>
      </c>
      <c r="R2558" t="s">
        <v>8353</v>
      </c>
      <c r="S2558" s="15">
        <f t="shared" si="158"/>
        <v>41222.991400462961</v>
      </c>
      <c r="T2558" s="15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9">
        <f t="shared" si="157"/>
        <v>29.611111111111111</v>
      </c>
      <c r="Q2559" s="11" t="s">
        <v>8324</v>
      </c>
      <c r="R2559" t="s">
        <v>8353</v>
      </c>
      <c r="S2559" s="15">
        <f t="shared" si="158"/>
        <v>41744.745208333334</v>
      </c>
      <c r="T2559" s="15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9">
        <f t="shared" si="157"/>
        <v>75.611111111111114</v>
      </c>
      <c r="Q2560" s="11" t="s">
        <v>8324</v>
      </c>
      <c r="R2560" t="s">
        <v>8353</v>
      </c>
      <c r="S2560" s="15">
        <f t="shared" si="158"/>
        <v>42093.860023148154</v>
      </c>
      <c r="T2560" s="15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9">
        <f t="shared" si="157"/>
        <v>35.6</v>
      </c>
      <c r="Q2561" s="11" t="s">
        <v>8324</v>
      </c>
      <c r="R2561" t="s">
        <v>8353</v>
      </c>
      <c r="S2561" s="15">
        <f t="shared" si="158"/>
        <v>40829.873657407406</v>
      </c>
      <c r="T2561" s="15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160">(E2562/D2562)*100</f>
        <v>100.1</v>
      </c>
      <c r="P2562" s="9">
        <f t="shared" ref="P2562:P2625" si="161">E2562/L2562</f>
        <v>143</v>
      </c>
      <c r="Q2562" s="11" t="s">
        <v>8324</v>
      </c>
      <c r="R2562" t="s">
        <v>8353</v>
      </c>
      <c r="S2562" s="15">
        <f t="shared" ref="S2562:S2625" si="162">(((J2562/60)/60)/24)+DATE(1970,1,1)</f>
        <v>42039.951087962967</v>
      </c>
      <c r="T2562" s="15">
        <f t="shared" ref="T2562:T2625" si="163">(((I2562/60)/60)/24)+DATE(1970,1,1)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160"/>
        <v>0</v>
      </c>
      <c r="P2563" s="9" t="e">
        <f t="shared" si="161"/>
        <v>#DIV/0!</v>
      </c>
      <c r="Q2563" s="11" t="s">
        <v>8335</v>
      </c>
      <c r="R2563" t="s">
        <v>8336</v>
      </c>
      <c r="S2563" s="15">
        <f t="shared" si="162"/>
        <v>42260.528807870374</v>
      </c>
      <c r="T2563" s="15">
        <f t="shared" si="163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9">
        <f t="shared" si="161"/>
        <v>25</v>
      </c>
      <c r="Q2564" s="11" t="s">
        <v>8335</v>
      </c>
      <c r="R2564" t="s">
        <v>8336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9" t="e">
        <f t="shared" si="161"/>
        <v>#DIV/0!</v>
      </c>
      <c r="Q2565" s="11" t="s">
        <v>8335</v>
      </c>
      <c r="R2565" t="s">
        <v>8336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9" t="e">
        <f t="shared" si="161"/>
        <v>#DIV/0!</v>
      </c>
      <c r="Q2566" s="11" t="s">
        <v>8335</v>
      </c>
      <c r="R2566" t="s">
        <v>8336</v>
      </c>
      <c r="S2566" s="15">
        <f t="shared" si="162"/>
        <v>41822.040497685186</v>
      </c>
      <c r="T2566" s="15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9">
        <f t="shared" si="161"/>
        <v>100</v>
      </c>
      <c r="Q2567" s="11" t="s">
        <v>8335</v>
      </c>
      <c r="R2567" t="s">
        <v>8336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9" t="e">
        <f t="shared" si="161"/>
        <v>#DIV/0!</v>
      </c>
      <c r="Q2568" s="11" t="s">
        <v>8335</v>
      </c>
      <c r="R2568" t="s">
        <v>8336</v>
      </c>
      <c r="S2568" s="15">
        <f t="shared" si="162"/>
        <v>41842.980879629627</v>
      </c>
      <c r="T2568" s="15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9">
        <f t="shared" si="161"/>
        <v>60</v>
      </c>
      <c r="Q2569" s="11" t="s">
        <v>8335</v>
      </c>
      <c r="R2569" t="s">
        <v>8336</v>
      </c>
      <c r="S2569" s="15">
        <f t="shared" si="162"/>
        <v>42087.878912037035</v>
      </c>
      <c r="T2569" s="15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9">
        <f t="shared" si="161"/>
        <v>50</v>
      </c>
      <c r="Q2570" s="11" t="s">
        <v>8335</v>
      </c>
      <c r="R2570" t="s">
        <v>8336</v>
      </c>
      <c r="S2570" s="15">
        <f t="shared" si="162"/>
        <v>42584.666597222225</v>
      </c>
      <c r="T2570" s="15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9">
        <f t="shared" si="161"/>
        <v>72.5</v>
      </c>
      <c r="Q2571" s="11" t="s">
        <v>8335</v>
      </c>
      <c r="R2571" t="s">
        <v>8336</v>
      </c>
      <c r="S2571" s="15">
        <f t="shared" si="162"/>
        <v>42234.105462962965</v>
      </c>
      <c r="T2571" s="15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9">
        <f t="shared" si="161"/>
        <v>29.5</v>
      </c>
      <c r="Q2572" s="11" t="s">
        <v>8335</v>
      </c>
      <c r="R2572" t="s">
        <v>8336</v>
      </c>
      <c r="S2572" s="15">
        <f t="shared" si="162"/>
        <v>42744.903182870374</v>
      </c>
      <c r="T2572" s="15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9">
        <f t="shared" si="161"/>
        <v>62.5</v>
      </c>
      <c r="Q2573" s="11" t="s">
        <v>8335</v>
      </c>
      <c r="R2573" t="s">
        <v>8336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9" t="e">
        <f t="shared" si="161"/>
        <v>#DIV/0!</v>
      </c>
      <c r="Q2574" s="11" t="s">
        <v>8335</v>
      </c>
      <c r="R2574" t="s">
        <v>8336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9" t="e">
        <f t="shared" si="161"/>
        <v>#DIV/0!</v>
      </c>
      <c r="Q2575" s="11" t="s">
        <v>8335</v>
      </c>
      <c r="R2575" t="s">
        <v>8336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9" t="e">
        <f t="shared" si="161"/>
        <v>#DIV/0!</v>
      </c>
      <c r="Q2576" s="11" t="s">
        <v>8335</v>
      </c>
      <c r="R2576" t="s">
        <v>8336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9" t="e">
        <f t="shared" si="161"/>
        <v>#DIV/0!</v>
      </c>
      <c r="Q2577" s="11" t="s">
        <v>8335</v>
      </c>
      <c r="R2577" t="s">
        <v>8336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9" t="e">
        <f t="shared" si="161"/>
        <v>#DIV/0!</v>
      </c>
      <c r="Q2578" s="11" t="s">
        <v>8335</v>
      </c>
      <c r="R2578" t="s">
        <v>8336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9" t="e">
        <f t="shared" si="161"/>
        <v>#DIV/0!</v>
      </c>
      <c r="Q2579" s="11" t="s">
        <v>8335</v>
      </c>
      <c r="R2579" t="s">
        <v>8336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9" t="e">
        <f t="shared" si="161"/>
        <v>#DIV/0!</v>
      </c>
      <c r="Q2580" s="11" t="s">
        <v>8335</v>
      </c>
      <c r="R2580" t="s">
        <v>8336</v>
      </c>
      <c r="S2580" s="15">
        <f t="shared" si="162"/>
        <v>42238.022905092599</v>
      </c>
      <c r="T2580" s="15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9">
        <f t="shared" si="161"/>
        <v>23.083333333333332</v>
      </c>
      <c r="Q2581" s="11" t="s">
        <v>8335</v>
      </c>
      <c r="R2581" t="s">
        <v>8336</v>
      </c>
      <c r="S2581" s="15">
        <f t="shared" si="162"/>
        <v>41837.829895833333</v>
      </c>
      <c r="T2581" s="15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9">
        <f t="shared" si="161"/>
        <v>25.5</v>
      </c>
      <c r="Q2582" s="11" t="s">
        <v>8335</v>
      </c>
      <c r="R2582" t="s">
        <v>8336</v>
      </c>
      <c r="S2582" s="15">
        <f t="shared" si="162"/>
        <v>42110.326423611114</v>
      </c>
      <c r="T2582" s="15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9">
        <f t="shared" si="161"/>
        <v>48.18181818181818</v>
      </c>
      <c r="Q2583" s="11" t="s">
        <v>8335</v>
      </c>
      <c r="R2583" t="s">
        <v>8336</v>
      </c>
      <c r="S2583" s="15">
        <f t="shared" si="162"/>
        <v>42294.628449074073</v>
      </c>
      <c r="T2583" s="15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9">
        <f t="shared" si="161"/>
        <v>1</v>
      </c>
      <c r="Q2584" s="11" t="s">
        <v>8335</v>
      </c>
      <c r="R2584" t="s">
        <v>8336</v>
      </c>
      <c r="S2584" s="15">
        <f t="shared" si="162"/>
        <v>42642.988819444443</v>
      </c>
      <c r="T2584" s="15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9">
        <f t="shared" si="161"/>
        <v>1</v>
      </c>
      <c r="Q2585" s="11" t="s">
        <v>8335</v>
      </c>
      <c r="R2585" t="s">
        <v>8336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9" t="e">
        <f t="shared" si="161"/>
        <v>#DIV/0!</v>
      </c>
      <c r="Q2586" s="11" t="s">
        <v>8335</v>
      </c>
      <c r="R2586" t="s">
        <v>8336</v>
      </c>
      <c r="S2586" s="15">
        <f t="shared" si="162"/>
        <v>42140.173252314817</v>
      </c>
      <c r="T2586" s="15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9">
        <f t="shared" si="161"/>
        <v>50</v>
      </c>
      <c r="Q2587" s="11" t="s">
        <v>8335</v>
      </c>
      <c r="R2587" t="s">
        <v>8336</v>
      </c>
      <c r="S2587" s="15">
        <f t="shared" si="162"/>
        <v>41795.963333333333</v>
      </c>
      <c r="T2587" s="15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9">
        <f t="shared" si="161"/>
        <v>5</v>
      </c>
      <c r="Q2588" s="11" t="s">
        <v>8335</v>
      </c>
      <c r="R2588" t="s">
        <v>8336</v>
      </c>
      <c r="S2588" s="15">
        <f t="shared" si="162"/>
        <v>42333.330277777779</v>
      </c>
      <c r="T2588" s="15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9">
        <f t="shared" si="161"/>
        <v>202.83333333333334</v>
      </c>
      <c r="Q2589" s="11" t="s">
        <v>8335</v>
      </c>
      <c r="R2589" t="s">
        <v>8336</v>
      </c>
      <c r="S2589" s="15">
        <f t="shared" si="162"/>
        <v>42338.675381944442</v>
      </c>
      <c r="T2589" s="15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9">
        <f t="shared" si="161"/>
        <v>29.125</v>
      </c>
      <c r="Q2590" s="11" t="s">
        <v>8335</v>
      </c>
      <c r="R2590" t="s">
        <v>8336</v>
      </c>
      <c r="S2590" s="15">
        <f t="shared" si="162"/>
        <v>42042.676226851851</v>
      </c>
      <c r="T2590" s="15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9">
        <f t="shared" si="161"/>
        <v>5</v>
      </c>
      <c r="Q2591" s="11" t="s">
        <v>8335</v>
      </c>
      <c r="R2591" t="s">
        <v>8336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9" t="e">
        <f t="shared" si="161"/>
        <v>#DIV/0!</v>
      </c>
      <c r="Q2592" s="11" t="s">
        <v>8335</v>
      </c>
      <c r="R2592" t="s">
        <v>8336</v>
      </c>
      <c r="S2592" s="15">
        <f t="shared" si="162"/>
        <v>42388.589085648149</v>
      </c>
      <c r="T2592" s="15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9">
        <f t="shared" si="161"/>
        <v>13</v>
      </c>
      <c r="Q2593" s="11" t="s">
        <v>8335</v>
      </c>
      <c r="R2593" t="s">
        <v>8336</v>
      </c>
      <c r="S2593" s="15">
        <f t="shared" si="162"/>
        <v>42382.906527777777</v>
      </c>
      <c r="T2593" s="15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9">
        <f t="shared" si="161"/>
        <v>50</v>
      </c>
      <c r="Q2594" s="11" t="s">
        <v>8335</v>
      </c>
      <c r="R2594" t="s">
        <v>8336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9" t="e">
        <f t="shared" si="161"/>
        <v>#DIV/0!</v>
      </c>
      <c r="Q2595" s="11" t="s">
        <v>8335</v>
      </c>
      <c r="R2595" t="s">
        <v>8336</v>
      </c>
      <c r="S2595" s="15">
        <f t="shared" si="162"/>
        <v>42089.84520833334</v>
      </c>
      <c r="T2595" s="15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9">
        <f t="shared" si="161"/>
        <v>1</v>
      </c>
      <c r="Q2596" s="11" t="s">
        <v>8335</v>
      </c>
      <c r="R2596" t="s">
        <v>8336</v>
      </c>
      <c r="S2596" s="15">
        <f t="shared" si="162"/>
        <v>41828.967916666668</v>
      </c>
      <c r="T2596" s="15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9">
        <f t="shared" si="161"/>
        <v>96.05263157894737</v>
      </c>
      <c r="Q2597" s="11" t="s">
        <v>8335</v>
      </c>
      <c r="R2597" t="s">
        <v>8336</v>
      </c>
      <c r="S2597" s="15">
        <f t="shared" si="162"/>
        <v>42760.244212962964</v>
      </c>
      <c r="T2597" s="15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9">
        <f t="shared" si="161"/>
        <v>305.77777777777777</v>
      </c>
      <c r="Q2598" s="11" t="s">
        <v>8335</v>
      </c>
      <c r="R2598" t="s">
        <v>8336</v>
      </c>
      <c r="S2598" s="15">
        <f t="shared" si="162"/>
        <v>41828.664456018516</v>
      </c>
      <c r="T2598" s="15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9">
        <f t="shared" si="161"/>
        <v>12.142857142857142</v>
      </c>
      <c r="Q2599" s="11" t="s">
        <v>8335</v>
      </c>
      <c r="R2599" t="s">
        <v>8336</v>
      </c>
      <c r="S2599" s="15">
        <f t="shared" si="162"/>
        <v>42510.341631944444</v>
      </c>
      <c r="T2599" s="15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9">
        <f t="shared" si="161"/>
        <v>83.571428571428569</v>
      </c>
      <c r="Q2600" s="11" t="s">
        <v>8335</v>
      </c>
      <c r="R2600" t="s">
        <v>8336</v>
      </c>
      <c r="S2600" s="15">
        <f t="shared" si="162"/>
        <v>42240.840289351851</v>
      </c>
      <c r="T2600" s="15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9">
        <f t="shared" si="161"/>
        <v>18</v>
      </c>
      <c r="Q2601" s="11" t="s">
        <v>8335</v>
      </c>
      <c r="R2601" t="s">
        <v>8336</v>
      </c>
      <c r="S2601" s="15">
        <f t="shared" si="162"/>
        <v>41809.754016203704</v>
      </c>
      <c r="T2601" s="15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9">
        <f t="shared" si="161"/>
        <v>115.53333333333333</v>
      </c>
      <c r="Q2602" s="11" t="s">
        <v>8335</v>
      </c>
      <c r="R2602" t="s">
        <v>8336</v>
      </c>
      <c r="S2602" s="15">
        <f t="shared" si="162"/>
        <v>42394.900462962964</v>
      </c>
      <c r="T2602" s="15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9">
        <f t="shared" si="161"/>
        <v>21.900662251655628</v>
      </c>
      <c r="Q2603" s="11" t="s">
        <v>8318</v>
      </c>
      <c r="R2603" t="s">
        <v>8354</v>
      </c>
      <c r="S2603" s="15">
        <f t="shared" si="162"/>
        <v>41150.902187499996</v>
      </c>
      <c r="T2603" s="15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9">
        <f t="shared" si="161"/>
        <v>80.022494887525568</v>
      </c>
      <c r="Q2604" s="11" t="s">
        <v>8318</v>
      </c>
      <c r="R2604" t="s">
        <v>8354</v>
      </c>
      <c r="S2604" s="15">
        <f t="shared" si="162"/>
        <v>41915.747314814813</v>
      </c>
      <c r="T2604" s="15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9">
        <f t="shared" si="161"/>
        <v>35.520000000000003</v>
      </c>
      <c r="Q2605" s="11" t="s">
        <v>8318</v>
      </c>
      <c r="R2605" t="s">
        <v>8354</v>
      </c>
      <c r="S2605" s="15">
        <f t="shared" si="162"/>
        <v>41617.912662037037</v>
      </c>
      <c r="T2605" s="15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9">
        <f t="shared" si="161"/>
        <v>64.933333333333323</v>
      </c>
      <c r="Q2606" s="11" t="s">
        <v>8318</v>
      </c>
      <c r="R2606" t="s">
        <v>8354</v>
      </c>
      <c r="S2606" s="15">
        <f t="shared" si="162"/>
        <v>40998.051192129627</v>
      </c>
      <c r="T2606" s="15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9">
        <f t="shared" si="161"/>
        <v>60.965703745743475</v>
      </c>
      <c r="Q2607" s="11" t="s">
        <v>8318</v>
      </c>
      <c r="R2607" t="s">
        <v>8354</v>
      </c>
      <c r="S2607" s="15">
        <f t="shared" si="162"/>
        <v>42508.541550925926</v>
      </c>
      <c r="T2607" s="15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9">
        <f t="shared" si="161"/>
        <v>31.444155844155844</v>
      </c>
      <c r="Q2608" s="11" t="s">
        <v>8318</v>
      </c>
      <c r="R2608" t="s">
        <v>8354</v>
      </c>
      <c r="S2608" s="15">
        <f t="shared" si="162"/>
        <v>41726.712754629632</v>
      </c>
      <c r="T2608" s="15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9">
        <f t="shared" si="161"/>
        <v>81.949748743718587</v>
      </c>
      <c r="Q2609" s="11" t="s">
        <v>8318</v>
      </c>
      <c r="R2609" t="s">
        <v>8354</v>
      </c>
      <c r="S2609" s="15">
        <f t="shared" si="162"/>
        <v>42184.874675925923</v>
      </c>
      <c r="T2609" s="15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9">
        <f t="shared" si="161"/>
        <v>58.92763157894737</v>
      </c>
      <c r="Q2610" s="11" t="s">
        <v>8318</v>
      </c>
      <c r="R2610" t="s">
        <v>8354</v>
      </c>
      <c r="S2610" s="15">
        <f t="shared" si="162"/>
        <v>42767.801712962959</v>
      </c>
      <c r="T2610" s="15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9">
        <f t="shared" si="161"/>
        <v>157.29347633136095</v>
      </c>
      <c r="Q2611" s="11" t="s">
        <v>8318</v>
      </c>
      <c r="R2611" t="s">
        <v>8354</v>
      </c>
      <c r="S2611" s="15">
        <f t="shared" si="162"/>
        <v>41075.237858796296</v>
      </c>
      <c r="T2611" s="15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9">
        <f t="shared" si="161"/>
        <v>55.758509532062391</v>
      </c>
      <c r="Q2612" s="11" t="s">
        <v>8318</v>
      </c>
      <c r="R2612" t="s">
        <v>8354</v>
      </c>
      <c r="S2612" s="15">
        <f t="shared" si="162"/>
        <v>42564.881076388891</v>
      </c>
      <c r="T2612" s="15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9">
        <f t="shared" si="161"/>
        <v>83.802893802893806</v>
      </c>
      <c r="Q2613" s="11" t="s">
        <v>8318</v>
      </c>
      <c r="R2613" t="s">
        <v>8354</v>
      </c>
      <c r="S2613" s="15">
        <f t="shared" si="162"/>
        <v>42704.335810185185</v>
      </c>
      <c r="T2613" s="15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9">
        <f t="shared" si="161"/>
        <v>58.422210884353746</v>
      </c>
      <c r="Q2614" s="11" t="s">
        <v>8318</v>
      </c>
      <c r="R2614" t="s">
        <v>8354</v>
      </c>
      <c r="S2614" s="15">
        <f t="shared" si="162"/>
        <v>41982.143171296295</v>
      </c>
      <c r="T2614" s="15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9">
        <f t="shared" si="161"/>
        <v>270.57142857142856</v>
      </c>
      <c r="Q2615" s="11" t="s">
        <v>8318</v>
      </c>
      <c r="R2615" t="s">
        <v>8354</v>
      </c>
      <c r="S2615" s="15">
        <f t="shared" si="162"/>
        <v>41143.81821759259</v>
      </c>
      <c r="T2615" s="15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9">
        <f t="shared" si="161"/>
        <v>107.1</v>
      </c>
      <c r="Q2616" s="11" t="s">
        <v>8318</v>
      </c>
      <c r="R2616" t="s">
        <v>8354</v>
      </c>
      <c r="S2616" s="15">
        <f t="shared" si="162"/>
        <v>41730.708472222221</v>
      </c>
      <c r="T2616" s="15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9">
        <f t="shared" si="161"/>
        <v>47.180555555555557</v>
      </c>
      <c r="Q2617" s="11" t="s">
        <v>8318</v>
      </c>
      <c r="R2617" t="s">
        <v>8354</v>
      </c>
      <c r="S2617" s="15">
        <f t="shared" si="162"/>
        <v>42453.49726851852</v>
      </c>
      <c r="T2617" s="15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9">
        <f t="shared" si="161"/>
        <v>120.30882352941177</v>
      </c>
      <c r="Q2618" s="11" t="s">
        <v>8318</v>
      </c>
      <c r="R2618" t="s">
        <v>8354</v>
      </c>
      <c r="S2618" s="15">
        <f t="shared" si="162"/>
        <v>42211.99454861111</v>
      </c>
      <c r="T2618" s="15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9">
        <f t="shared" si="161"/>
        <v>27.59748427672956</v>
      </c>
      <c r="Q2619" s="11" t="s">
        <v>8318</v>
      </c>
      <c r="R2619" t="s">
        <v>8354</v>
      </c>
      <c r="S2619" s="15">
        <f t="shared" si="162"/>
        <v>41902.874432870369</v>
      </c>
      <c r="T2619" s="15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9">
        <f t="shared" si="161"/>
        <v>205.2987012987013</v>
      </c>
      <c r="Q2620" s="11" t="s">
        <v>8318</v>
      </c>
      <c r="R2620" t="s">
        <v>8354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9">
        <f t="shared" si="161"/>
        <v>35.547169811320757</v>
      </c>
      <c r="Q2621" s="11" t="s">
        <v>8318</v>
      </c>
      <c r="R2621" t="s">
        <v>8354</v>
      </c>
      <c r="S2621" s="15">
        <f t="shared" si="162"/>
        <v>42273.884305555555</v>
      </c>
      <c r="T2621" s="15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9">
        <f t="shared" si="161"/>
        <v>74.639488409272587</v>
      </c>
      <c r="Q2622" s="11" t="s">
        <v>8318</v>
      </c>
      <c r="R2622" t="s">
        <v>8354</v>
      </c>
      <c r="S2622" s="15">
        <f t="shared" si="162"/>
        <v>42251.16715277778</v>
      </c>
      <c r="T2622" s="15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9">
        <f t="shared" si="161"/>
        <v>47.058064516129029</v>
      </c>
      <c r="Q2623" s="11" t="s">
        <v>8318</v>
      </c>
      <c r="R2623" t="s">
        <v>8354</v>
      </c>
      <c r="S2623" s="15">
        <f t="shared" si="162"/>
        <v>42115.74754629629</v>
      </c>
      <c r="T2623" s="15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9">
        <f t="shared" si="161"/>
        <v>26.591351351351353</v>
      </c>
      <c r="Q2624" s="11" t="s">
        <v>8318</v>
      </c>
      <c r="R2624" t="s">
        <v>8354</v>
      </c>
      <c r="S2624" s="15">
        <f t="shared" si="162"/>
        <v>42689.74324074074</v>
      </c>
      <c r="T2624" s="15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9">
        <f t="shared" si="161"/>
        <v>36.774193548387096</v>
      </c>
      <c r="Q2625" s="11" t="s">
        <v>8318</v>
      </c>
      <c r="R2625" t="s">
        <v>8354</v>
      </c>
      <c r="S2625" s="15">
        <f t="shared" si="162"/>
        <v>42692.256550925929</v>
      </c>
      <c r="T2625" s="15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164">(E2626/D2626)*100</f>
        <v>1379.4206249999997</v>
      </c>
      <c r="P2626" s="9">
        <f t="shared" ref="P2626:P2689" si="165">E2626/L2626</f>
        <v>31.820544982698959</v>
      </c>
      <c r="Q2626" s="11" t="s">
        <v>8318</v>
      </c>
      <c r="R2626" t="s">
        <v>8354</v>
      </c>
      <c r="S2626" s="15">
        <f t="shared" ref="S2626:S2689" si="166">(((J2626/60)/60)/24)+DATE(1970,1,1)</f>
        <v>41144.42155092593</v>
      </c>
      <c r="T2626" s="15">
        <f t="shared" ref="T2626:T2689" si="167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164"/>
        <v>956</v>
      </c>
      <c r="P2627" s="9">
        <f t="shared" si="165"/>
        <v>27.576923076923077</v>
      </c>
      <c r="Q2627" s="11" t="s">
        <v>8318</v>
      </c>
      <c r="R2627" t="s">
        <v>8354</v>
      </c>
      <c r="S2627" s="15">
        <f t="shared" si="166"/>
        <v>42658.810277777782</v>
      </c>
      <c r="T2627" s="15">
        <f t="shared" si="167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9">
        <f t="shared" si="165"/>
        <v>56</v>
      </c>
      <c r="Q2628" s="11" t="s">
        <v>8318</v>
      </c>
      <c r="R2628" t="s">
        <v>8354</v>
      </c>
      <c r="S2628" s="15">
        <f t="shared" si="166"/>
        <v>42128.628113425926</v>
      </c>
      <c r="T2628" s="15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9">
        <f t="shared" si="165"/>
        <v>21.555555555555557</v>
      </c>
      <c r="Q2629" s="11" t="s">
        <v>8318</v>
      </c>
      <c r="R2629" t="s">
        <v>8354</v>
      </c>
      <c r="S2629" s="15">
        <f t="shared" si="166"/>
        <v>42304.829409722224</v>
      </c>
      <c r="T2629" s="15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9">
        <f t="shared" si="165"/>
        <v>44.095238095238095</v>
      </c>
      <c r="Q2630" s="11" t="s">
        <v>8318</v>
      </c>
      <c r="R2630" t="s">
        <v>8354</v>
      </c>
      <c r="S2630" s="15">
        <f t="shared" si="166"/>
        <v>41953.966053240743</v>
      </c>
      <c r="T2630" s="15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9">
        <f t="shared" si="165"/>
        <v>63.87</v>
      </c>
      <c r="Q2631" s="11" t="s">
        <v>8318</v>
      </c>
      <c r="R2631" t="s">
        <v>8354</v>
      </c>
      <c r="S2631" s="15">
        <f t="shared" si="166"/>
        <v>42108.538449074069</v>
      </c>
      <c r="T2631" s="15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9">
        <f t="shared" si="165"/>
        <v>38.987654320987652</v>
      </c>
      <c r="Q2632" s="11" t="s">
        <v>8318</v>
      </c>
      <c r="R2632" t="s">
        <v>8354</v>
      </c>
      <c r="S2632" s="15">
        <f t="shared" si="166"/>
        <v>42524.105462962965</v>
      </c>
      <c r="T2632" s="15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9">
        <f t="shared" si="165"/>
        <v>80.185489510489504</v>
      </c>
      <c r="Q2633" s="11" t="s">
        <v>8318</v>
      </c>
      <c r="R2633" t="s">
        <v>8354</v>
      </c>
      <c r="S2633" s="15">
        <f t="shared" si="166"/>
        <v>42218.169293981482</v>
      </c>
      <c r="T2633" s="15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9">
        <f t="shared" si="165"/>
        <v>34.904761904761905</v>
      </c>
      <c r="Q2634" s="11" t="s">
        <v>8318</v>
      </c>
      <c r="R2634" t="s">
        <v>8354</v>
      </c>
      <c r="S2634" s="15">
        <f t="shared" si="166"/>
        <v>42494.061793981484</v>
      </c>
      <c r="T2634" s="15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9">
        <f t="shared" si="165"/>
        <v>89.100502512562812</v>
      </c>
      <c r="Q2635" s="11" t="s">
        <v>8318</v>
      </c>
      <c r="R2635" t="s">
        <v>8354</v>
      </c>
      <c r="S2635" s="15">
        <f t="shared" si="166"/>
        <v>41667.823287037041</v>
      </c>
      <c r="T2635" s="15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9">
        <f t="shared" si="165"/>
        <v>39.44</v>
      </c>
      <c r="Q2636" s="11" t="s">
        <v>8318</v>
      </c>
      <c r="R2636" t="s">
        <v>8354</v>
      </c>
      <c r="S2636" s="15">
        <f t="shared" si="166"/>
        <v>42612.656493055561</v>
      </c>
      <c r="T2636" s="15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9">
        <f t="shared" si="165"/>
        <v>136.9047619047619</v>
      </c>
      <c r="Q2637" s="11" t="s">
        <v>8318</v>
      </c>
      <c r="R2637" t="s">
        <v>8354</v>
      </c>
      <c r="S2637" s="15">
        <f t="shared" si="166"/>
        <v>42037.950937500005</v>
      </c>
      <c r="T2637" s="15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9">
        <f t="shared" si="165"/>
        <v>37.46</v>
      </c>
      <c r="Q2638" s="11" t="s">
        <v>8318</v>
      </c>
      <c r="R2638" t="s">
        <v>8354</v>
      </c>
      <c r="S2638" s="15">
        <f t="shared" si="166"/>
        <v>42636.614745370374</v>
      </c>
      <c r="T2638" s="15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9">
        <f t="shared" si="165"/>
        <v>31.96153846153846</v>
      </c>
      <c r="Q2639" s="11" t="s">
        <v>8318</v>
      </c>
      <c r="R2639" t="s">
        <v>8354</v>
      </c>
      <c r="S2639" s="15">
        <f t="shared" si="166"/>
        <v>42639.549479166672</v>
      </c>
      <c r="T2639" s="15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9">
        <f t="shared" si="165"/>
        <v>25.214285714285715</v>
      </c>
      <c r="Q2640" s="11" t="s">
        <v>8318</v>
      </c>
      <c r="R2640" t="s">
        <v>8354</v>
      </c>
      <c r="S2640" s="15">
        <f t="shared" si="166"/>
        <v>41989.913136574076</v>
      </c>
      <c r="T2640" s="15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9">
        <f t="shared" si="165"/>
        <v>10.040816326530612</v>
      </c>
      <c r="Q2641" s="11" t="s">
        <v>8318</v>
      </c>
      <c r="R2641" t="s">
        <v>8354</v>
      </c>
      <c r="S2641" s="15">
        <f t="shared" si="166"/>
        <v>42024.86513888889</v>
      </c>
      <c r="T2641" s="15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9">
        <f t="shared" si="165"/>
        <v>45.94202898550725</v>
      </c>
      <c r="Q2642" s="11" t="s">
        <v>8318</v>
      </c>
      <c r="R2642" t="s">
        <v>8354</v>
      </c>
      <c r="S2642" s="15">
        <f t="shared" si="166"/>
        <v>42103.160578703704</v>
      </c>
      <c r="T2642" s="15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9">
        <f t="shared" si="165"/>
        <v>15</v>
      </c>
      <c r="Q2643" s="11" t="s">
        <v>8318</v>
      </c>
      <c r="R2643" t="s">
        <v>8354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9" t="e">
        <f t="shared" si="165"/>
        <v>#DIV/0!</v>
      </c>
      <c r="Q2644" s="11" t="s">
        <v>8318</v>
      </c>
      <c r="R2644" t="s">
        <v>8354</v>
      </c>
      <c r="S2644" s="15">
        <f t="shared" si="166"/>
        <v>42536.246620370366</v>
      </c>
      <c r="T2644" s="15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9">
        <f t="shared" si="165"/>
        <v>223.58248500999335</v>
      </c>
      <c r="Q2645" s="11" t="s">
        <v>8318</v>
      </c>
      <c r="R2645" t="s">
        <v>8354</v>
      </c>
      <c r="S2645" s="15">
        <f t="shared" si="166"/>
        <v>42689.582349537035</v>
      </c>
      <c r="T2645" s="15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9">
        <f t="shared" si="165"/>
        <v>39.480769230769234</v>
      </c>
      <c r="Q2646" s="11" t="s">
        <v>8318</v>
      </c>
      <c r="R2646" t="s">
        <v>8354</v>
      </c>
      <c r="S2646" s="15">
        <f t="shared" si="166"/>
        <v>42774.792071759264</v>
      </c>
      <c r="T2646" s="15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9">
        <f t="shared" si="165"/>
        <v>91.304347826086953</v>
      </c>
      <c r="Q2647" s="11" t="s">
        <v>8318</v>
      </c>
      <c r="R2647" t="s">
        <v>8354</v>
      </c>
      <c r="S2647" s="15">
        <f t="shared" si="166"/>
        <v>41921.842627314814</v>
      </c>
      <c r="T2647" s="15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9">
        <f t="shared" si="165"/>
        <v>78.666205607476627</v>
      </c>
      <c r="Q2648" s="11" t="s">
        <v>8318</v>
      </c>
      <c r="R2648" t="s">
        <v>8354</v>
      </c>
      <c r="S2648" s="15">
        <f t="shared" si="166"/>
        <v>42226.313298611116</v>
      </c>
      <c r="T2648" s="15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9">
        <f t="shared" si="165"/>
        <v>12</v>
      </c>
      <c r="Q2649" s="11" t="s">
        <v>8318</v>
      </c>
      <c r="R2649" t="s">
        <v>8354</v>
      </c>
      <c r="S2649" s="15">
        <f t="shared" si="166"/>
        <v>42200.261793981481</v>
      </c>
      <c r="T2649" s="15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9">
        <f t="shared" si="165"/>
        <v>17.666666666666668</v>
      </c>
      <c r="Q2650" s="11" t="s">
        <v>8318</v>
      </c>
      <c r="R2650" t="s">
        <v>8354</v>
      </c>
      <c r="S2650" s="15">
        <f t="shared" si="166"/>
        <v>42408.714814814812</v>
      </c>
      <c r="T2650" s="15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9">
        <f t="shared" si="165"/>
        <v>41.333333333333336</v>
      </c>
      <c r="Q2651" s="11" t="s">
        <v>8318</v>
      </c>
      <c r="R2651" t="s">
        <v>8354</v>
      </c>
      <c r="S2651" s="15">
        <f t="shared" si="166"/>
        <v>42341.99700231482</v>
      </c>
      <c r="T2651" s="15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9">
        <f t="shared" si="165"/>
        <v>71.599999999999994</v>
      </c>
      <c r="Q2652" s="11" t="s">
        <v>8318</v>
      </c>
      <c r="R2652" t="s">
        <v>8354</v>
      </c>
      <c r="S2652" s="15">
        <f t="shared" si="166"/>
        <v>42695.624340277776</v>
      </c>
      <c r="T2652" s="15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9">
        <f t="shared" si="165"/>
        <v>307.8235294117647</v>
      </c>
      <c r="Q2653" s="11" t="s">
        <v>8318</v>
      </c>
      <c r="R2653" t="s">
        <v>8354</v>
      </c>
      <c r="S2653" s="15">
        <f t="shared" si="166"/>
        <v>42327.805659722217</v>
      </c>
      <c r="T2653" s="15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9">
        <f t="shared" si="165"/>
        <v>80.454545454545453</v>
      </c>
      <c r="Q2654" s="11" t="s">
        <v>8318</v>
      </c>
      <c r="R2654" t="s">
        <v>8354</v>
      </c>
      <c r="S2654" s="15">
        <f t="shared" si="166"/>
        <v>41953.158854166672</v>
      </c>
      <c r="T2654" s="15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9">
        <f t="shared" si="165"/>
        <v>83.942857142857136</v>
      </c>
      <c r="Q2655" s="11" t="s">
        <v>8318</v>
      </c>
      <c r="R2655" t="s">
        <v>8354</v>
      </c>
      <c r="S2655" s="15">
        <f t="shared" si="166"/>
        <v>41771.651932870373</v>
      </c>
      <c r="T2655" s="15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9">
        <f t="shared" si="165"/>
        <v>8.5</v>
      </c>
      <c r="Q2656" s="11" t="s">
        <v>8318</v>
      </c>
      <c r="R2656" t="s">
        <v>8354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9">
        <f t="shared" si="165"/>
        <v>73.372093023255815</v>
      </c>
      <c r="Q2657" s="11" t="s">
        <v>8318</v>
      </c>
      <c r="R2657" t="s">
        <v>8354</v>
      </c>
      <c r="S2657" s="15">
        <f t="shared" si="166"/>
        <v>42381.866284722222</v>
      </c>
      <c r="T2657" s="15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9">
        <f t="shared" si="165"/>
        <v>112.86184210526316</v>
      </c>
      <c r="Q2658" s="11" t="s">
        <v>8318</v>
      </c>
      <c r="R2658" t="s">
        <v>8354</v>
      </c>
      <c r="S2658" s="15">
        <f t="shared" si="166"/>
        <v>42767.688518518517</v>
      </c>
      <c r="T2658" s="15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9">
        <f t="shared" si="165"/>
        <v>95.277627118644077</v>
      </c>
      <c r="Q2659" s="11" t="s">
        <v>8318</v>
      </c>
      <c r="R2659" t="s">
        <v>8354</v>
      </c>
      <c r="S2659" s="15">
        <f t="shared" si="166"/>
        <v>42551.928854166668</v>
      </c>
      <c r="T2659" s="15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9">
        <f t="shared" si="165"/>
        <v>22.75</v>
      </c>
      <c r="Q2660" s="11" t="s">
        <v>8318</v>
      </c>
      <c r="R2660" t="s">
        <v>8354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9">
        <f t="shared" si="165"/>
        <v>133.30000000000001</v>
      </c>
      <c r="Q2661" s="11" t="s">
        <v>8318</v>
      </c>
      <c r="R2661" t="s">
        <v>8354</v>
      </c>
      <c r="S2661" s="15">
        <f t="shared" si="166"/>
        <v>42082.069560185191</v>
      </c>
      <c r="T2661" s="15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9">
        <f t="shared" si="165"/>
        <v>3.8</v>
      </c>
      <c r="Q2662" s="11" t="s">
        <v>8318</v>
      </c>
      <c r="R2662" t="s">
        <v>8354</v>
      </c>
      <c r="S2662" s="15">
        <f t="shared" si="166"/>
        <v>42272.713171296295</v>
      </c>
      <c r="T2662" s="15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9">
        <f t="shared" si="165"/>
        <v>85.75</v>
      </c>
      <c r="Q2663" s="11" t="s">
        <v>8318</v>
      </c>
      <c r="R2663" t="s">
        <v>8355</v>
      </c>
      <c r="S2663" s="15">
        <f t="shared" si="166"/>
        <v>41542.958449074074</v>
      </c>
      <c r="T2663" s="15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9">
        <f t="shared" si="165"/>
        <v>267</v>
      </c>
      <c r="Q2664" s="11" t="s">
        <v>8318</v>
      </c>
      <c r="R2664" t="s">
        <v>8355</v>
      </c>
      <c r="S2664" s="15">
        <f t="shared" si="166"/>
        <v>42207.746678240743</v>
      </c>
      <c r="T2664" s="15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9">
        <f t="shared" si="165"/>
        <v>373.55803571428572</v>
      </c>
      <c r="Q2665" s="11" t="s">
        <v>8318</v>
      </c>
      <c r="R2665" t="s">
        <v>8355</v>
      </c>
      <c r="S2665" s="15">
        <f t="shared" si="166"/>
        <v>42222.622766203705</v>
      </c>
      <c r="T2665" s="15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9">
        <f t="shared" si="165"/>
        <v>174.03846153846155</v>
      </c>
      <c r="Q2666" s="11" t="s">
        <v>8318</v>
      </c>
      <c r="R2666" t="s">
        <v>8355</v>
      </c>
      <c r="S2666" s="15">
        <f t="shared" si="166"/>
        <v>42313.02542824074</v>
      </c>
      <c r="T2666" s="15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9">
        <f t="shared" si="165"/>
        <v>93.695652173913047</v>
      </c>
      <c r="Q2667" s="11" t="s">
        <v>8318</v>
      </c>
      <c r="R2667" t="s">
        <v>8355</v>
      </c>
      <c r="S2667" s="15">
        <f t="shared" si="166"/>
        <v>42083.895532407405</v>
      </c>
      <c r="T2667" s="15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9">
        <f t="shared" si="165"/>
        <v>77.327718446601949</v>
      </c>
      <c r="Q2668" s="11" t="s">
        <v>8318</v>
      </c>
      <c r="R2668" t="s">
        <v>8355</v>
      </c>
      <c r="S2668" s="15">
        <f t="shared" si="166"/>
        <v>42235.764340277776</v>
      </c>
      <c r="T2668" s="15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9">
        <f t="shared" si="165"/>
        <v>92.222222222222229</v>
      </c>
      <c r="Q2669" s="11" t="s">
        <v>8318</v>
      </c>
      <c r="R2669" t="s">
        <v>8355</v>
      </c>
      <c r="S2669" s="15">
        <f t="shared" si="166"/>
        <v>42380.926111111112</v>
      </c>
      <c r="T2669" s="15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9">
        <f t="shared" si="165"/>
        <v>60.964285714285715</v>
      </c>
      <c r="Q2670" s="11" t="s">
        <v>8318</v>
      </c>
      <c r="R2670" t="s">
        <v>8355</v>
      </c>
      <c r="S2670" s="15">
        <f t="shared" si="166"/>
        <v>42275.588715277772</v>
      </c>
      <c r="T2670" s="15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9">
        <f t="shared" si="165"/>
        <v>91</v>
      </c>
      <c r="Q2671" s="11" t="s">
        <v>8318</v>
      </c>
      <c r="R2671" t="s">
        <v>8355</v>
      </c>
      <c r="S2671" s="15">
        <f t="shared" si="166"/>
        <v>42319.035833333335</v>
      </c>
      <c r="T2671" s="15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9">
        <f t="shared" si="165"/>
        <v>41.583333333333336</v>
      </c>
      <c r="Q2672" s="11" t="s">
        <v>8318</v>
      </c>
      <c r="R2672" t="s">
        <v>8355</v>
      </c>
      <c r="S2672" s="15">
        <f t="shared" si="166"/>
        <v>41821.020601851851</v>
      </c>
      <c r="T2672" s="15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9">
        <f t="shared" si="165"/>
        <v>33.761904761904759</v>
      </c>
      <c r="Q2673" s="11" t="s">
        <v>8318</v>
      </c>
      <c r="R2673" t="s">
        <v>8355</v>
      </c>
      <c r="S2673" s="15">
        <f t="shared" si="166"/>
        <v>41962.749027777783</v>
      </c>
      <c r="T2673" s="15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9">
        <f t="shared" si="165"/>
        <v>70.61702127659575</v>
      </c>
      <c r="Q2674" s="11" t="s">
        <v>8318</v>
      </c>
      <c r="R2674" t="s">
        <v>8355</v>
      </c>
      <c r="S2674" s="15">
        <f t="shared" si="166"/>
        <v>42344.884143518517</v>
      </c>
      <c r="T2674" s="15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9">
        <f t="shared" si="165"/>
        <v>167.15151515151516</v>
      </c>
      <c r="Q2675" s="11" t="s">
        <v>8318</v>
      </c>
      <c r="R2675" t="s">
        <v>8355</v>
      </c>
      <c r="S2675" s="15">
        <f t="shared" si="166"/>
        <v>41912.541655092595</v>
      </c>
      <c r="T2675" s="15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9">
        <f t="shared" si="165"/>
        <v>128.61988304093566</v>
      </c>
      <c r="Q2676" s="11" t="s">
        <v>8318</v>
      </c>
      <c r="R2676" t="s">
        <v>8355</v>
      </c>
      <c r="S2676" s="15">
        <f t="shared" si="166"/>
        <v>42529.632754629631</v>
      </c>
      <c r="T2676" s="15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9">
        <f t="shared" si="165"/>
        <v>65.41379310344827</v>
      </c>
      <c r="Q2677" s="11" t="s">
        <v>8318</v>
      </c>
      <c r="R2677" t="s">
        <v>8355</v>
      </c>
      <c r="S2677" s="15">
        <f t="shared" si="166"/>
        <v>41923.857511574075</v>
      </c>
      <c r="T2677" s="15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9">
        <f t="shared" si="165"/>
        <v>117.55555555555556</v>
      </c>
      <c r="Q2678" s="11" t="s">
        <v>8318</v>
      </c>
      <c r="R2678" t="s">
        <v>8355</v>
      </c>
      <c r="S2678" s="15">
        <f t="shared" si="166"/>
        <v>42482.624699074076</v>
      </c>
      <c r="T2678" s="15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9">
        <f t="shared" si="165"/>
        <v>126.48148148148148</v>
      </c>
      <c r="Q2679" s="11" t="s">
        <v>8318</v>
      </c>
      <c r="R2679" t="s">
        <v>8355</v>
      </c>
      <c r="S2679" s="15">
        <f t="shared" si="166"/>
        <v>41793.029432870368</v>
      </c>
      <c r="T2679" s="15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9">
        <f t="shared" si="165"/>
        <v>550</v>
      </c>
      <c r="Q2680" s="11" t="s">
        <v>8318</v>
      </c>
      <c r="R2680" t="s">
        <v>8355</v>
      </c>
      <c r="S2680" s="15">
        <f t="shared" si="166"/>
        <v>42241.798206018517</v>
      </c>
      <c r="T2680" s="15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9">
        <f t="shared" si="165"/>
        <v>44</v>
      </c>
      <c r="Q2681" s="11" t="s">
        <v>8318</v>
      </c>
      <c r="R2681" t="s">
        <v>8355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9">
        <f t="shared" si="165"/>
        <v>69</v>
      </c>
      <c r="Q2682" s="11" t="s">
        <v>8318</v>
      </c>
      <c r="R2682" t="s">
        <v>8355</v>
      </c>
      <c r="S2682" s="15">
        <f t="shared" si="166"/>
        <v>42436.211701388893</v>
      </c>
      <c r="T2682" s="15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9">
        <f t="shared" si="165"/>
        <v>27.5</v>
      </c>
      <c r="Q2683" s="11" t="s">
        <v>8335</v>
      </c>
      <c r="R2683" t="s">
        <v>8336</v>
      </c>
      <c r="S2683" s="15">
        <f t="shared" si="166"/>
        <v>41805.895254629628</v>
      </c>
      <c r="T2683" s="15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9">
        <f t="shared" si="165"/>
        <v>84.9</v>
      </c>
      <c r="Q2684" s="11" t="s">
        <v>8335</v>
      </c>
      <c r="R2684" t="s">
        <v>8336</v>
      </c>
      <c r="S2684" s="15">
        <f t="shared" si="166"/>
        <v>41932.871990740743</v>
      </c>
      <c r="T2684" s="15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9">
        <f t="shared" si="165"/>
        <v>12</v>
      </c>
      <c r="Q2685" s="11" t="s">
        <v>8335</v>
      </c>
      <c r="R2685" t="s">
        <v>8336</v>
      </c>
      <c r="S2685" s="15">
        <f t="shared" si="166"/>
        <v>42034.75509259259</v>
      </c>
      <c r="T2685" s="15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9">
        <f t="shared" si="165"/>
        <v>200</v>
      </c>
      <c r="Q2686" s="11" t="s">
        <v>8335</v>
      </c>
      <c r="R2686" t="s">
        <v>8336</v>
      </c>
      <c r="S2686" s="15">
        <f t="shared" si="166"/>
        <v>41820.914641203701</v>
      </c>
      <c r="T2686" s="15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9">
        <f t="shared" si="165"/>
        <v>10</v>
      </c>
      <c r="Q2687" s="11" t="s">
        <v>8335</v>
      </c>
      <c r="R2687" t="s">
        <v>8336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9" t="e">
        <f t="shared" si="165"/>
        <v>#DIV/0!</v>
      </c>
      <c r="Q2688" s="11" t="s">
        <v>8335</v>
      </c>
      <c r="R2688" t="s">
        <v>8336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9" t="e">
        <f t="shared" si="165"/>
        <v>#DIV/0!</v>
      </c>
      <c r="Q2689" s="11" t="s">
        <v>8335</v>
      </c>
      <c r="R2689" t="s">
        <v>8336</v>
      </c>
      <c r="S2689" s="15">
        <f t="shared" si="166"/>
        <v>42154.64025462963</v>
      </c>
      <c r="T2689" s="15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168">(E2690/D2690)*100</f>
        <v>0.14799999999999999</v>
      </c>
      <c r="P2690" s="9">
        <f t="shared" ref="P2690:P2753" si="169">E2690/L2690</f>
        <v>5.2857142857142856</v>
      </c>
      <c r="Q2690" s="11" t="s">
        <v>8335</v>
      </c>
      <c r="R2690" t="s">
        <v>8336</v>
      </c>
      <c r="S2690" s="15">
        <f t="shared" ref="S2690:S2753" si="170">(((J2690/60)/60)/24)+DATE(1970,1,1)</f>
        <v>42028.118865740747</v>
      </c>
      <c r="T2690" s="15">
        <f t="shared" ref="T2690:T2753" si="171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168"/>
        <v>2.8571428571428571E-3</v>
      </c>
      <c r="P2691" s="9">
        <f t="shared" si="169"/>
        <v>1</v>
      </c>
      <c r="Q2691" s="11" t="s">
        <v>8335</v>
      </c>
      <c r="R2691" t="s">
        <v>8336</v>
      </c>
      <c r="S2691" s="15">
        <f t="shared" si="170"/>
        <v>42551.961689814809</v>
      </c>
      <c r="T2691" s="15">
        <f t="shared" si="171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9">
        <f t="shared" si="169"/>
        <v>72.762711864406782</v>
      </c>
      <c r="Q2692" s="11" t="s">
        <v>8335</v>
      </c>
      <c r="R2692" t="s">
        <v>8336</v>
      </c>
      <c r="S2692" s="15">
        <f t="shared" si="170"/>
        <v>42113.105046296296</v>
      </c>
      <c r="T2692" s="15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9">
        <f t="shared" si="169"/>
        <v>17.5</v>
      </c>
      <c r="Q2693" s="11" t="s">
        <v>8335</v>
      </c>
      <c r="R2693" t="s">
        <v>8336</v>
      </c>
      <c r="S2693" s="15">
        <f t="shared" si="170"/>
        <v>42089.724039351851</v>
      </c>
      <c r="T2693" s="15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9">
        <f t="shared" si="169"/>
        <v>25</v>
      </c>
      <c r="Q2694" s="11" t="s">
        <v>8335</v>
      </c>
      <c r="R2694" t="s">
        <v>8336</v>
      </c>
      <c r="S2694" s="15">
        <f t="shared" si="170"/>
        <v>42058.334027777775</v>
      </c>
      <c r="T2694" s="15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9">
        <f t="shared" si="169"/>
        <v>13.333333333333334</v>
      </c>
      <c r="Q2695" s="11" t="s">
        <v>8335</v>
      </c>
      <c r="R2695" t="s">
        <v>8336</v>
      </c>
      <c r="S2695" s="15">
        <f t="shared" si="170"/>
        <v>41834.138495370367</v>
      </c>
      <c r="T2695" s="15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9">
        <f t="shared" si="169"/>
        <v>1</v>
      </c>
      <c r="Q2696" s="11" t="s">
        <v>8335</v>
      </c>
      <c r="R2696" t="s">
        <v>8336</v>
      </c>
      <c r="S2696" s="15">
        <f t="shared" si="170"/>
        <v>41878.140497685185</v>
      </c>
      <c r="T2696" s="15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9">
        <f t="shared" si="169"/>
        <v>23.666666666666668</v>
      </c>
      <c r="Q2697" s="11" t="s">
        <v>8335</v>
      </c>
      <c r="R2697" t="s">
        <v>8336</v>
      </c>
      <c r="S2697" s="15">
        <f t="shared" si="170"/>
        <v>42048.181921296295</v>
      </c>
      <c r="T2697" s="15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9">
        <f t="shared" si="169"/>
        <v>89.21052631578948</v>
      </c>
      <c r="Q2698" s="11" t="s">
        <v>8335</v>
      </c>
      <c r="R2698" t="s">
        <v>8336</v>
      </c>
      <c r="S2698" s="15">
        <f t="shared" si="170"/>
        <v>41964.844444444447</v>
      </c>
      <c r="T2698" s="15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9">
        <f t="shared" si="169"/>
        <v>116.55769230769231</v>
      </c>
      <c r="Q2699" s="11" t="s">
        <v>8335</v>
      </c>
      <c r="R2699" t="s">
        <v>8336</v>
      </c>
      <c r="S2699" s="15">
        <f t="shared" si="170"/>
        <v>42187.940081018518</v>
      </c>
      <c r="T2699" s="15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9">
        <f t="shared" si="169"/>
        <v>13.005000000000001</v>
      </c>
      <c r="Q2700" s="11" t="s">
        <v>8335</v>
      </c>
      <c r="R2700" t="s">
        <v>8336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9" t="e">
        <f t="shared" si="169"/>
        <v>#DIV/0!</v>
      </c>
      <c r="Q2701" s="11" t="s">
        <v>8335</v>
      </c>
      <c r="R2701" t="s">
        <v>8336</v>
      </c>
      <c r="S2701" s="15">
        <f t="shared" si="170"/>
        <v>41829.896562499998</v>
      </c>
      <c r="T2701" s="15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9">
        <f t="shared" si="169"/>
        <v>17.5</v>
      </c>
      <c r="Q2702" s="11" t="s">
        <v>8335</v>
      </c>
      <c r="R2702" t="s">
        <v>8336</v>
      </c>
      <c r="S2702" s="15">
        <f t="shared" si="170"/>
        <v>41870.87467592593</v>
      </c>
      <c r="T2702" s="15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9">
        <f t="shared" si="169"/>
        <v>34.130434782608695</v>
      </c>
      <c r="Q2703" s="11" t="s">
        <v>8316</v>
      </c>
      <c r="R2703" t="s">
        <v>8356</v>
      </c>
      <c r="S2703" s="15">
        <f t="shared" si="170"/>
        <v>42801.774699074071</v>
      </c>
      <c r="T2703" s="15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9">
        <f t="shared" si="169"/>
        <v>132.34615384615384</v>
      </c>
      <c r="Q2704" s="11" t="s">
        <v>8316</v>
      </c>
      <c r="R2704" t="s">
        <v>8356</v>
      </c>
      <c r="S2704" s="15">
        <f t="shared" si="170"/>
        <v>42800.801817129628</v>
      </c>
      <c r="T2704" s="15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9">
        <f t="shared" si="169"/>
        <v>922.22222222222217</v>
      </c>
      <c r="Q2705" s="11" t="s">
        <v>8316</v>
      </c>
      <c r="R2705" t="s">
        <v>8356</v>
      </c>
      <c r="S2705" s="15">
        <f t="shared" si="170"/>
        <v>42756.690162037034</v>
      </c>
      <c r="T2705" s="15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9">
        <f t="shared" si="169"/>
        <v>163.57142857142858</v>
      </c>
      <c r="Q2706" s="11" t="s">
        <v>8316</v>
      </c>
      <c r="R2706" t="s">
        <v>8356</v>
      </c>
      <c r="S2706" s="15">
        <f t="shared" si="170"/>
        <v>42787.862430555557</v>
      </c>
      <c r="T2706" s="15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9">
        <f t="shared" si="169"/>
        <v>217.375</v>
      </c>
      <c r="Q2707" s="11" t="s">
        <v>8316</v>
      </c>
      <c r="R2707" t="s">
        <v>8356</v>
      </c>
      <c r="S2707" s="15">
        <f t="shared" si="170"/>
        <v>42773.916180555556</v>
      </c>
      <c r="T2707" s="15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9">
        <f t="shared" si="169"/>
        <v>149.44486692015209</v>
      </c>
      <c r="Q2708" s="11" t="s">
        <v>8316</v>
      </c>
      <c r="R2708" t="s">
        <v>8356</v>
      </c>
      <c r="S2708" s="15">
        <f t="shared" si="170"/>
        <v>41899.294942129629</v>
      </c>
      <c r="T2708" s="15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9">
        <f t="shared" si="169"/>
        <v>71.237487309644663</v>
      </c>
      <c r="Q2709" s="11" t="s">
        <v>8316</v>
      </c>
      <c r="R2709" t="s">
        <v>8356</v>
      </c>
      <c r="S2709" s="15">
        <f t="shared" si="170"/>
        <v>41391.782905092594</v>
      </c>
      <c r="T2709" s="15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9">
        <f t="shared" si="169"/>
        <v>44.464318398474738</v>
      </c>
      <c r="Q2710" s="11" t="s">
        <v>8316</v>
      </c>
      <c r="R2710" t="s">
        <v>8356</v>
      </c>
      <c r="S2710" s="15">
        <f t="shared" si="170"/>
        <v>42512.698217592595</v>
      </c>
      <c r="T2710" s="15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9">
        <f t="shared" si="169"/>
        <v>164.94480519480518</v>
      </c>
      <c r="Q2711" s="11" t="s">
        <v>8316</v>
      </c>
      <c r="R2711" t="s">
        <v>8356</v>
      </c>
      <c r="S2711" s="15">
        <f t="shared" si="170"/>
        <v>42612.149780092594</v>
      </c>
      <c r="T2711" s="15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9">
        <f t="shared" si="169"/>
        <v>84.871516544117654</v>
      </c>
      <c r="Q2712" s="11" t="s">
        <v>8316</v>
      </c>
      <c r="R2712" t="s">
        <v>8356</v>
      </c>
      <c r="S2712" s="15">
        <f t="shared" si="170"/>
        <v>41828.229490740741</v>
      </c>
      <c r="T2712" s="15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9">
        <f t="shared" si="169"/>
        <v>53.945205479452056</v>
      </c>
      <c r="Q2713" s="11" t="s">
        <v>8316</v>
      </c>
      <c r="R2713" t="s">
        <v>8356</v>
      </c>
      <c r="S2713" s="15">
        <f t="shared" si="170"/>
        <v>41780.745254629634</v>
      </c>
      <c r="T2713" s="15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9">
        <f t="shared" si="169"/>
        <v>50.531468531468533</v>
      </c>
      <c r="Q2714" s="11" t="s">
        <v>8316</v>
      </c>
      <c r="R2714" t="s">
        <v>8356</v>
      </c>
      <c r="S2714" s="15">
        <f t="shared" si="170"/>
        <v>41432.062037037038</v>
      </c>
      <c r="T2714" s="15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9">
        <f t="shared" si="169"/>
        <v>108.00140845070422</v>
      </c>
      <c r="Q2715" s="11" t="s">
        <v>8316</v>
      </c>
      <c r="R2715" t="s">
        <v>8356</v>
      </c>
      <c r="S2715" s="15">
        <f t="shared" si="170"/>
        <v>42322.653749999998</v>
      </c>
      <c r="T2715" s="15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9">
        <f t="shared" si="169"/>
        <v>95.373770491803285</v>
      </c>
      <c r="Q2716" s="11" t="s">
        <v>8316</v>
      </c>
      <c r="R2716" t="s">
        <v>8356</v>
      </c>
      <c r="S2716" s="15">
        <f t="shared" si="170"/>
        <v>42629.655046296291</v>
      </c>
      <c r="T2716" s="15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9">
        <f t="shared" si="169"/>
        <v>57.631016333938291</v>
      </c>
      <c r="Q2717" s="11" t="s">
        <v>8316</v>
      </c>
      <c r="R2717" t="s">
        <v>8356</v>
      </c>
      <c r="S2717" s="15">
        <f t="shared" si="170"/>
        <v>42387.398472222223</v>
      </c>
      <c r="T2717" s="15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9">
        <f t="shared" si="169"/>
        <v>64.160481283422456</v>
      </c>
      <c r="Q2718" s="11" t="s">
        <v>8316</v>
      </c>
      <c r="R2718" t="s">
        <v>8356</v>
      </c>
      <c r="S2718" s="15">
        <f t="shared" si="170"/>
        <v>42255.333252314813</v>
      </c>
      <c r="T2718" s="15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9">
        <f t="shared" si="169"/>
        <v>92.387692307692305</v>
      </c>
      <c r="Q2719" s="11" t="s">
        <v>8316</v>
      </c>
      <c r="R2719" t="s">
        <v>8356</v>
      </c>
      <c r="S2719" s="15">
        <f t="shared" si="170"/>
        <v>41934.914918981485</v>
      </c>
      <c r="T2719" s="15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9">
        <f t="shared" si="169"/>
        <v>125.97972972972973</v>
      </c>
      <c r="Q2720" s="11" t="s">
        <v>8316</v>
      </c>
      <c r="R2720" t="s">
        <v>8356</v>
      </c>
      <c r="S2720" s="15">
        <f t="shared" si="170"/>
        <v>42465.596585648149</v>
      </c>
      <c r="T2720" s="15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9">
        <f t="shared" si="169"/>
        <v>94.637681159420296</v>
      </c>
      <c r="Q2721" s="11" t="s">
        <v>8316</v>
      </c>
      <c r="R2721" t="s">
        <v>8356</v>
      </c>
      <c r="S2721" s="15">
        <f t="shared" si="170"/>
        <v>42418.031180555554</v>
      </c>
      <c r="T2721" s="15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9">
        <f t="shared" si="169"/>
        <v>170.69942196531792</v>
      </c>
      <c r="Q2722" s="11" t="s">
        <v>8316</v>
      </c>
      <c r="R2722" t="s">
        <v>8356</v>
      </c>
      <c r="S2722" s="15">
        <f t="shared" si="170"/>
        <v>42655.465891203698</v>
      </c>
      <c r="T2722" s="15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9">
        <f t="shared" si="169"/>
        <v>40.762081784386616</v>
      </c>
      <c r="Q2723" s="11" t="s">
        <v>8318</v>
      </c>
      <c r="R2723" t="s">
        <v>8348</v>
      </c>
      <c r="S2723" s="15">
        <f t="shared" si="170"/>
        <v>41493.543958333335</v>
      </c>
      <c r="T2723" s="15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9">
        <f t="shared" si="169"/>
        <v>68.254054054054052</v>
      </c>
      <c r="Q2724" s="11" t="s">
        <v>8318</v>
      </c>
      <c r="R2724" t="s">
        <v>8348</v>
      </c>
      <c r="S2724" s="15">
        <f t="shared" si="170"/>
        <v>42704.857094907406</v>
      </c>
      <c r="T2724" s="15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9">
        <f t="shared" si="169"/>
        <v>95.48863636363636</v>
      </c>
      <c r="Q2725" s="11" t="s">
        <v>8318</v>
      </c>
      <c r="R2725" t="s">
        <v>8348</v>
      </c>
      <c r="S2725" s="15">
        <f t="shared" si="170"/>
        <v>41944.83898148148</v>
      </c>
      <c r="T2725" s="15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9">
        <f t="shared" si="169"/>
        <v>7.1902649656526005</v>
      </c>
      <c r="Q2726" s="11" t="s">
        <v>8318</v>
      </c>
      <c r="R2726" t="s">
        <v>8348</v>
      </c>
      <c r="S2726" s="15">
        <f t="shared" si="170"/>
        <v>42199.32707175926</v>
      </c>
      <c r="T2726" s="15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9">
        <f t="shared" si="169"/>
        <v>511.65486725663715</v>
      </c>
      <c r="Q2727" s="11" t="s">
        <v>8318</v>
      </c>
      <c r="R2727" t="s">
        <v>8348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9">
        <f t="shared" si="169"/>
        <v>261.74504950495049</v>
      </c>
      <c r="Q2728" s="11" t="s">
        <v>8318</v>
      </c>
      <c r="R2728" t="s">
        <v>8348</v>
      </c>
      <c r="S2728" s="15">
        <f t="shared" si="170"/>
        <v>42452.579988425925</v>
      </c>
      <c r="T2728" s="15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9">
        <f t="shared" si="169"/>
        <v>69.760961810466767</v>
      </c>
      <c r="Q2729" s="11" t="s">
        <v>8318</v>
      </c>
      <c r="R2729" t="s">
        <v>8348</v>
      </c>
      <c r="S2729" s="15">
        <f t="shared" si="170"/>
        <v>42198.676655092597</v>
      </c>
      <c r="T2729" s="15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9">
        <f t="shared" si="169"/>
        <v>77.229591836734699</v>
      </c>
      <c r="Q2730" s="11" t="s">
        <v>8318</v>
      </c>
      <c r="R2730" t="s">
        <v>8348</v>
      </c>
      <c r="S2730" s="15">
        <f t="shared" si="170"/>
        <v>42333.59993055556</v>
      </c>
      <c r="T2730" s="15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9">
        <f t="shared" si="169"/>
        <v>340.56521739130437</v>
      </c>
      <c r="Q2731" s="11" t="s">
        <v>8318</v>
      </c>
      <c r="R2731" t="s">
        <v>8348</v>
      </c>
      <c r="S2731" s="15">
        <f t="shared" si="170"/>
        <v>42095.240706018521</v>
      </c>
      <c r="T2731" s="15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9">
        <f t="shared" si="169"/>
        <v>67.417903225806455</v>
      </c>
      <c r="Q2732" s="11" t="s">
        <v>8318</v>
      </c>
      <c r="R2732" t="s">
        <v>8348</v>
      </c>
      <c r="S2732" s="15">
        <f t="shared" si="170"/>
        <v>41351.541377314818</v>
      </c>
      <c r="T2732" s="15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9">
        <f t="shared" si="169"/>
        <v>845.70270270270271</v>
      </c>
      <c r="Q2733" s="11" t="s">
        <v>8318</v>
      </c>
      <c r="R2733" t="s">
        <v>8348</v>
      </c>
      <c r="S2733" s="15">
        <f t="shared" si="170"/>
        <v>41872.525717592594</v>
      </c>
      <c r="T2733" s="15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9">
        <f t="shared" si="169"/>
        <v>97.191780821917803</v>
      </c>
      <c r="Q2734" s="11" t="s">
        <v>8318</v>
      </c>
      <c r="R2734" t="s">
        <v>8348</v>
      </c>
      <c r="S2734" s="15">
        <f t="shared" si="170"/>
        <v>41389.808194444442</v>
      </c>
      <c r="T2734" s="15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9">
        <f t="shared" si="169"/>
        <v>451.84033613445376</v>
      </c>
      <c r="Q2735" s="11" t="s">
        <v>8318</v>
      </c>
      <c r="R2735" t="s">
        <v>8348</v>
      </c>
      <c r="S2735" s="15">
        <f t="shared" si="170"/>
        <v>42044.272847222222</v>
      </c>
      <c r="T2735" s="15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9">
        <f t="shared" si="169"/>
        <v>138.66871165644173</v>
      </c>
      <c r="Q2736" s="11" t="s">
        <v>8318</v>
      </c>
      <c r="R2736" t="s">
        <v>8348</v>
      </c>
      <c r="S2736" s="15">
        <f t="shared" si="170"/>
        <v>42626.668888888889</v>
      </c>
      <c r="T2736" s="15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9">
        <f t="shared" si="169"/>
        <v>21.640147492625371</v>
      </c>
      <c r="Q2737" s="11" t="s">
        <v>8318</v>
      </c>
      <c r="R2737" t="s">
        <v>8348</v>
      </c>
      <c r="S2737" s="15">
        <f t="shared" si="170"/>
        <v>41316.120949074073</v>
      </c>
      <c r="T2737" s="15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9">
        <f t="shared" si="169"/>
        <v>169.51724137931035</v>
      </c>
      <c r="Q2738" s="11" t="s">
        <v>8318</v>
      </c>
      <c r="R2738" t="s">
        <v>8348</v>
      </c>
      <c r="S2738" s="15">
        <f t="shared" si="170"/>
        <v>41722.666354166664</v>
      </c>
      <c r="T2738" s="15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9">
        <f t="shared" si="169"/>
        <v>161.88210526315791</v>
      </c>
      <c r="Q2739" s="11" t="s">
        <v>8318</v>
      </c>
      <c r="R2739" t="s">
        <v>8348</v>
      </c>
      <c r="S2739" s="15">
        <f t="shared" si="170"/>
        <v>41611.917673611111</v>
      </c>
      <c r="T2739" s="15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9">
        <f t="shared" si="169"/>
        <v>493.13333333333333</v>
      </c>
      <c r="Q2740" s="11" t="s">
        <v>8318</v>
      </c>
      <c r="R2740" t="s">
        <v>8348</v>
      </c>
      <c r="S2740" s="15">
        <f t="shared" si="170"/>
        <v>42620.143564814818</v>
      </c>
      <c r="T2740" s="15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9">
        <f t="shared" si="169"/>
        <v>22.120418848167539</v>
      </c>
      <c r="Q2741" s="11" t="s">
        <v>8318</v>
      </c>
      <c r="R2741" t="s">
        <v>8348</v>
      </c>
      <c r="S2741" s="15">
        <f t="shared" si="170"/>
        <v>41719.887928240743</v>
      </c>
      <c r="T2741" s="15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9">
        <f t="shared" si="169"/>
        <v>18.235294117647058</v>
      </c>
      <c r="Q2742" s="11" t="s">
        <v>8318</v>
      </c>
      <c r="R2742" t="s">
        <v>8348</v>
      </c>
      <c r="S2742" s="15">
        <f t="shared" si="170"/>
        <v>42045.031851851847</v>
      </c>
      <c r="T2742" s="15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9">
        <f t="shared" si="169"/>
        <v>8.75</v>
      </c>
      <c r="Q2743" s="11" t="s">
        <v>8321</v>
      </c>
      <c r="R2743" t="s">
        <v>8357</v>
      </c>
      <c r="S2743" s="15">
        <f t="shared" si="170"/>
        <v>41911.657430555555</v>
      </c>
      <c r="T2743" s="15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9">
        <f t="shared" si="169"/>
        <v>40.611111111111114</v>
      </c>
      <c r="Q2744" s="11" t="s">
        <v>8321</v>
      </c>
      <c r="R2744" t="s">
        <v>8357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9" t="e">
        <f t="shared" si="169"/>
        <v>#DIV/0!</v>
      </c>
      <c r="Q2745" s="11" t="s">
        <v>8321</v>
      </c>
      <c r="R2745" t="s">
        <v>8357</v>
      </c>
      <c r="S2745" s="15">
        <f t="shared" si="170"/>
        <v>42632.328784722224</v>
      </c>
      <c r="T2745" s="15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9">
        <f t="shared" si="169"/>
        <v>37.954545454545453</v>
      </c>
      <c r="Q2746" s="11" t="s">
        <v>8321</v>
      </c>
      <c r="R2746" t="s">
        <v>8357</v>
      </c>
      <c r="S2746" s="15">
        <f t="shared" si="170"/>
        <v>40938.062476851854</v>
      </c>
      <c r="T2746" s="15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9">
        <f t="shared" si="169"/>
        <v>35.734693877551024</v>
      </c>
      <c r="Q2747" s="11" t="s">
        <v>8321</v>
      </c>
      <c r="R2747" t="s">
        <v>8357</v>
      </c>
      <c r="S2747" s="15">
        <f t="shared" si="170"/>
        <v>41044.988055555557</v>
      </c>
      <c r="T2747" s="15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9">
        <f t="shared" si="169"/>
        <v>42.157894736842103</v>
      </c>
      <c r="Q2748" s="11" t="s">
        <v>8321</v>
      </c>
      <c r="R2748" t="s">
        <v>8357</v>
      </c>
      <c r="S2748" s="15">
        <f t="shared" si="170"/>
        <v>41850.781377314815</v>
      </c>
      <c r="T2748" s="15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9">
        <f t="shared" si="169"/>
        <v>35</v>
      </c>
      <c r="Q2749" s="11" t="s">
        <v>8321</v>
      </c>
      <c r="R2749" t="s">
        <v>8357</v>
      </c>
      <c r="S2749" s="15">
        <f t="shared" si="170"/>
        <v>41044.64811342593</v>
      </c>
      <c r="T2749" s="15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9">
        <f t="shared" si="169"/>
        <v>13.25</v>
      </c>
      <c r="Q2750" s="11" t="s">
        <v>8321</v>
      </c>
      <c r="R2750" t="s">
        <v>8357</v>
      </c>
      <c r="S2750" s="15">
        <f t="shared" si="170"/>
        <v>42585.7106712963</v>
      </c>
      <c r="T2750" s="15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9">
        <f t="shared" si="169"/>
        <v>55</v>
      </c>
      <c r="Q2751" s="11" t="s">
        <v>8321</v>
      </c>
      <c r="R2751" t="s">
        <v>8357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9" t="e">
        <f t="shared" si="169"/>
        <v>#DIV/0!</v>
      </c>
      <c r="Q2752" s="11" t="s">
        <v>8321</v>
      </c>
      <c r="R2752" t="s">
        <v>8357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9" t="e">
        <f t="shared" si="169"/>
        <v>#DIV/0!</v>
      </c>
      <c r="Q2753" s="11" t="s">
        <v>8321</v>
      </c>
      <c r="R2753" t="s">
        <v>8357</v>
      </c>
      <c r="S2753" s="15">
        <f t="shared" si="170"/>
        <v>41747.887060185189</v>
      </c>
      <c r="T2753" s="15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172">(E2754/D2754)*100</f>
        <v>11.458333333333332</v>
      </c>
      <c r="P2754" s="9">
        <f t="shared" ref="P2754:P2817" si="173">E2754/L2754</f>
        <v>39.285714285714285</v>
      </c>
      <c r="Q2754" s="11" t="s">
        <v>8321</v>
      </c>
      <c r="R2754" t="s">
        <v>8357</v>
      </c>
      <c r="S2754" s="15">
        <f t="shared" ref="S2754:S2817" si="174">(((J2754/60)/60)/24)+DATE(1970,1,1)</f>
        <v>40855.765092592592</v>
      </c>
      <c r="T2754" s="15">
        <f t="shared" ref="T2754:T2817" si="175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172"/>
        <v>19</v>
      </c>
      <c r="P2755" s="9">
        <f t="shared" si="173"/>
        <v>47.5</v>
      </c>
      <c r="Q2755" s="11" t="s">
        <v>8321</v>
      </c>
      <c r="R2755" t="s">
        <v>8357</v>
      </c>
      <c r="S2755" s="15">
        <f t="shared" si="174"/>
        <v>41117.900729166664</v>
      </c>
      <c r="T2755" s="15">
        <f t="shared" si="175"/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9" t="e">
        <f t="shared" si="173"/>
        <v>#DIV/0!</v>
      </c>
      <c r="Q2756" s="11" t="s">
        <v>8321</v>
      </c>
      <c r="R2756" t="s">
        <v>8357</v>
      </c>
      <c r="S2756" s="15">
        <f t="shared" si="174"/>
        <v>41863.636006944449</v>
      </c>
      <c r="T2756" s="15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9">
        <f t="shared" si="173"/>
        <v>17.333333333333332</v>
      </c>
      <c r="Q2757" s="11" t="s">
        <v>8321</v>
      </c>
      <c r="R2757" t="s">
        <v>8357</v>
      </c>
      <c r="S2757" s="15">
        <f t="shared" si="174"/>
        <v>42072.790821759263</v>
      </c>
      <c r="T2757" s="15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9">
        <f t="shared" si="173"/>
        <v>31.757575757575758</v>
      </c>
      <c r="Q2758" s="11" t="s">
        <v>8321</v>
      </c>
      <c r="R2758" t="s">
        <v>8357</v>
      </c>
      <c r="S2758" s="15">
        <f t="shared" si="174"/>
        <v>41620.90047453704</v>
      </c>
      <c r="T2758" s="15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9">
        <f t="shared" si="173"/>
        <v>5</v>
      </c>
      <c r="Q2759" s="11" t="s">
        <v>8321</v>
      </c>
      <c r="R2759" t="s">
        <v>8357</v>
      </c>
      <c r="S2759" s="15">
        <f t="shared" si="174"/>
        <v>42573.65662037037</v>
      </c>
      <c r="T2759" s="15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9">
        <f t="shared" si="173"/>
        <v>39</v>
      </c>
      <c r="Q2760" s="11" t="s">
        <v>8321</v>
      </c>
      <c r="R2760" t="s">
        <v>8357</v>
      </c>
      <c r="S2760" s="15">
        <f t="shared" si="174"/>
        <v>42639.441932870366</v>
      </c>
      <c r="T2760" s="15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9">
        <f t="shared" si="173"/>
        <v>52.5</v>
      </c>
      <c r="Q2761" s="11" t="s">
        <v>8321</v>
      </c>
      <c r="R2761" t="s">
        <v>8357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9" t="e">
        <f t="shared" si="173"/>
        <v>#DIV/0!</v>
      </c>
      <c r="Q2762" s="11" t="s">
        <v>8321</v>
      </c>
      <c r="R2762" t="s">
        <v>8357</v>
      </c>
      <c r="S2762" s="15">
        <f t="shared" si="174"/>
        <v>41415.461319444446</v>
      </c>
      <c r="T2762" s="15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9">
        <f t="shared" si="173"/>
        <v>9</v>
      </c>
      <c r="Q2763" s="11" t="s">
        <v>8321</v>
      </c>
      <c r="R2763" t="s">
        <v>8357</v>
      </c>
      <c r="S2763" s="15">
        <f t="shared" si="174"/>
        <v>41247.063576388886</v>
      </c>
      <c r="T2763" s="15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9">
        <f t="shared" si="173"/>
        <v>25</v>
      </c>
      <c r="Q2764" s="11" t="s">
        <v>8321</v>
      </c>
      <c r="R2764" t="s">
        <v>8357</v>
      </c>
      <c r="S2764" s="15">
        <f t="shared" si="174"/>
        <v>40927.036979166667</v>
      </c>
      <c r="T2764" s="15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9">
        <f t="shared" si="173"/>
        <v>30</v>
      </c>
      <c r="Q2765" s="11" t="s">
        <v>8321</v>
      </c>
      <c r="R2765" t="s">
        <v>8357</v>
      </c>
      <c r="S2765" s="15">
        <f t="shared" si="174"/>
        <v>41373.579675925925</v>
      </c>
      <c r="T2765" s="15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9">
        <f t="shared" si="173"/>
        <v>11.25</v>
      </c>
      <c r="Q2766" s="11" t="s">
        <v>8321</v>
      </c>
      <c r="R2766" t="s">
        <v>8357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9" t="e">
        <f t="shared" si="173"/>
        <v>#DIV/0!</v>
      </c>
      <c r="Q2767" s="11" t="s">
        <v>8321</v>
      </c>
      <c r="R2767" t="s">
        <v>8357</v>
      </c>
      <c r="S2767" s="15">
        <f t="shared" si="174"/>
        <v>41194.579027777778</v>
      </c>
      <c r="T2767" s="15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9">
        <f t="shared" si="173"/>
        <v>25</v>
      </c>
      <c r="Q2768" s="11" t="s">
        <v>8321</v>
      </c>
      <c r="R2768" t="s">
        <v>8357</v>
      </c>
      <c r="S2768" s="15">
        <f t="shared" si="174"/>
        <v>40736.668032407404</v>
      </c>
      <c r="T2768" s="15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9">
        <f t="shared" si="173"/>
        <v>11.333333333333334</v>
      </c>
      <c r="Q2769" s="11" t="s">
        <v>8321</v>
      </c>
      <c r="R2769" t="s">
        <v>8357</v>
      </c>
      <c r="S2769" s="15">
        <f t="shared" si="174"/>
        <v>42172.958912037036</v>
      </c>
      <c r="T2769" s="15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9">
        <f t="shared" si="173"/>
        <v>29.470588235294116</v>
      </c>
      <c r="Q2770" s="11" t="s">
        <v>8321</v>
      </c>
      <c r="R2770" t="s">
        <v>8357</v>
      </c>
      <c r="S2770" s="15">
        <f t="shared" si="174"/>
        <v>40967.614849537036</v>
      </c>
      <c r="T2770" s="15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9">
        <f t="shared" si="173"/>
        <v>1</v>
      </c>
      <c r="Q2771" s="11" t="s">
        <v>8321</v>
      </c>
      <c r="R2771" t="s">
        <v>8357</v>
      </c>
      <c r="S2771" s="15">
        <f t="shared" si="174"/>
        <v>41745.826273148145</v>
      </c>
      <c r="T2771" s="15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9">
        <f t="shared" si="173"/>
        <v>63.098484848484851</v>
      </c>
      <c r="Q2772" s="11" t="s">
        <v>8321</v>
      </c>
      <c r="R2772" t="s">
        <v>8357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9" t="e">
        <f t="shared" si="173"/>
        <v>#DIV/0!</v>
      </c>
      <c r="Q2773" s="11" t="s">
        <v>8321</v>
      </c>
      <c r="R2773" t="s">
        <v>8357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9" t="e">
        <f t="shared" si="173"/>
        <v>#DIV/0!</v>
      </c>
      <c r="Q2774" s="11" t="s">
        <v>8321</v>
      </c>
      <c r="R2774" t="s">
        <v>8357</v>
      </c>
      <c r="S2774" s="15">
        <f t="shared" si="174"/>
        <v>41537.869143518517</v>
      </c>
      <c r="T2774" s="15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9">
        <f t="shared" si="173"/>
        <v>1</v>
      </c>
      <c r="Q2775" s="11" t="s">
        <v>8321</v>
      </c>
      <c r="R2775" t="s">
        <v>8357</v>
      </c>
      <c r="S2775" s="15">
        <f t="shared" si="174"/>
        <v>42474.86482638889</v>
      </c>
      <c r="T2775" s="15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9">
        <f t="shared" si="173"/>
        <v>43.846153846153847</v>
      </c>
      <c r="Q2776" s="11" t="s">
        <v>8321</v>
      </c>
      <c r="R2776" t="s">
        <v>8357</v>
      </c>
      <c r="S2776" s="15">
        <f t="shared" si="174"/>
        <v>41311.126481481479</v>
      </c>
      <c r="T2776" s="15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9">
        <f t="shared" si="173"/>
        <v>75</v>
      </c>
      <c r="Q2777" s="11" t="s">
        <v>8321</v>
      </c>
      <c r="R2777" t="s">
        <v>8357</v>
      </c>
      <c r="S2777" s="15">
        <f t="shared" si="174"/>
        <v>40863.013356481482</v>
      </c>
      <c r="T2777" s="15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9">
        <f t="shared" si="173"/>
        <v>45.972222222222221</v>
      </c>
      <c r="Q2778" s="11" t="s">
        <v>8321</v>
      </c>
      <c r="R2778" t="s">
        <v>8357</v>
      </c>
      <c r="S2778" s="15">
        <f t="shared" si="174"/>
        <v>42136.297175925924</v>
      </c>
      <c r="T2778" s="15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9">
        <f t="shared" si="173"/>
        <v>10</v>
      </c>
      <c r="Q2779" s="11" t="s">
        <v>8321</v>
      </c>
      <c r="R2779" t="s">
        <v>8357</v>
      </c>
      <c r="S2779" s="15">
        <f t="shared" si="174"/>
        <v>42172.669027777782</v>
      </c>
      <c r="T2779" s="15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9">
        <f t="shared" si="173"/>
        <v>93.666666666666671</v>
      </c>
      <c r="Q2780" s="11" t="s">
        <v>8321</v>
      </c>
      <c r="R2780" t="s">
        <v>8357</v>
      </c>
      <c r="S2780" s="15">
        <f t="shared" si="174"/>
        <v>41846.978078703702</v>
      </c>
      <c r="T2780" s="15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9">
        <f t="shared" si="173"/>
        <v>53</v>
      </c>
      <c r="Q2781" s="11" t="s">
        <v>8321</v>
      </c>
      <c r="R2781" t="s">
        <v>8357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9" t="e">
        <f t="shared" si="173"/>
        <v>#DIV/0!</v>
      </c>
      <c r="Q2782" s="11" t="s">
        <v>8321</v>
      </c>
      <c r="R2782" t="s">
        <v>8357</v>
      </c>
      <c r="S2782" s="15">
        <f t="shared" si="174"/>
        <v>42774.447777777779</v>
      </c>
      <c r="T2782" s="15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9">
        <f t="shared" si="173"/>
        <v>47</v>
      </c>
      <c r="Q2783" s="11" t="s">
        <v>8316</v>
      </c>
      <c r="R2783" t="s">
        <v>8317</v>
      </c>
      <c r="S2783" s="15">
        <f t="shared" si="174"/>
        <v>42018.94159722222</v>
      </c>
      <c r="T2783" s="15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9">
        <f t="shared" si="173"/>
        <v>66.666666666666671</v>
      </c>
      <c r="Q2784" s="11" t="s">
        <v>8316</v>
      </c>
      <c r="R2784" t="s">
        <v>8317</v>
      </c>
      <c r="S2784" s="15">
        <f t="shared" si="174"/>
        <v>42026.924976851849</v>
      </c>
      <c r="T2784" s="15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9">
        <f t="shared" si="173"/>
        <v>18.770491803278688</v>
      </c>
      <c r="Q2785" s="11" t="s">
        <v>8316</v>
      </c>
      <c r="R2785" t="s">
        <v>8317</v>
      </c>
      <c r="S2785" s="15">
        <f t="shared" si="174"/>
        <v>42103.535254629634</v>
      </c>
      <c r="T2785" s="15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9">
        <f t="shared" si="173"/>
        <v>66.111111111111114</v>
      </c>
      <c r="Q2786" s="11" t="s">
        <v>8316</v>
      </c>
      <c r="R2786" t="s">
        <v>8317</v>
      </c>
      <c r="S2786" s="15">
        <f t="shared" si="174"/>
        <v>41920.787534722222</v>
      </c>
      <c r="T2786" s="15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9">
        <f t="shared" si="173"/>
        <v>36.859154929577464</v>
      </c>
      <c r="Q2787" s="11" t="s">
        <v>8316</v>
      </c>
      <c r="R2787" t="s">
        <v>8317</v>
      </c>
      <c r="S2787" s="15">
        <f t="shared" si="174"/>
        <v>42558.189432870371</v>
      </c>
      <c r="T2787" s="15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9">
        <f t="shared" si="173"/>
        <v>39.810810810810814</v>
      </c>
      <c r="Q2788" s="11" t="s">
        <v>8316</v>
      </c>
      <c r="R2788" t="s">
        <v>8317</v>
      </c>
      <c r="S2788" s="15">
        <f t="shared" si="174"/>
        <v>41815.569212962961</v>
      </c>
      <c r="T2788" s="15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9">
        <f t="shared" si="173"/>
        <v>31.5</v>
      </c>
      <c r="Q2789" s="11" t="s">
        <v>8316</v>
      </c>
      <c r="R2789" t="s">
        <v>8317</v>
      </c>
      <c r="S2789" s="15">
        <f t="shared" si="174"/>
        <v>41808.198518518519</v>
      </c>
      <c r="T2789" s="15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9">
        <f t="shared" si="173"/>
        <v>102.5</v>
      </c>
      <c r="Q2790" s="11" t="s">
        <v>8316</v>
      </c>
      <c r="R2790" t="s">
        <v>8317</v>
      </c>
      <c r="S2790" s="15">
        <f t="shared" si="174"/>
        <v>42550.701886574068</v>
      </c>
      <c r="T2790" s="15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9">
        <f t="shared" si="173"/>
        <v>126.45833333333333</v>
      </c>
      <c r="Q2791" s="11" t="s">
        <v>8316</v>
      </c>
      <c r="R2791" t="s">
        <v>8317</v>
      </c>
      <c r="S2791" s="15">
        <f t="shared" si="174"/>
        <v>42056.013124999998</v>
      </c>
      <c r="T2791" s="15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9">
        <f t="shared" si="173"/>
        <v>47.878787878787875</v>
      </c>
      <c r="Q2792" s="11" t="s">
        <v>8316</v>
      </c>
      <c r="R2792" t="s">
        <v>8317</v>
      </c>
      <c r="S2792" s="15">
        <f t="shared" si="174"/>
        <v>42016.938692129625</v>
      </c>
      <c r="T2792" s="15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9">
        <f t="shared" si="173"/>
        <v>73.214285714285708</v>
      </c>
      <c r="Q2793" s="11" t="s">
        <v>8316</v>
      </c>
      <c r="R2793" t="s">
        <v>8317</v>
      </c>
      <c r="S2793" s="15">
        <f t="shared" si="174"/>
        <v>42591.899988425925</v>
      </c>
      <c r="T2793" s="15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9">
        <f t="shared" si="173"/>
        <v>89.666666666666671</v>
      </c>
      <c r="Q2794" s="11" t="s">
        <v>8316</v>
      </c>
      <c r="R2794" t="s">
        <v>8317</v>
      </c>
      <c r="S2794" s="15">
        <f t="shared" si="174"/>
        <v>42183.231006944443</v>
      </c>
      <c r="T2794" s="15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9">
        <f t="shared" si="173"/>
        <v>151.4623287671233</v>
      </c>
      <c r="Q2795" s="11" t="s">
        <v>8316</v>
      </c>
      <c r="R2795" t="s">
        <v>8317</v>
      </c>
      <c r="S2795" s="15">
        <f t="shared" si="174"/>
        <v>42176.419039351851</v>
      </c>
      <c r="T2795" s="15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9">
        <f t="shared" si="173"/>
        <v>25</v>
      </c>
      <c r="Q2796" s="11" t="s">
        <v>8316</v>
      </c>
      <c r="R2796" t="s">
        <v>8317</v>
      </c>
      <c r="S2796" s="15">
        <f t="shared" si="174"/>
        <v>42416.691655092596</v>
      </c>
      <c r="T2796" s="15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9">
        <f t="shared" si="173"/>
        <v>36.5</v>
      </c>
      <c r="Q2797" s="11" t="s">
        <v>8316</v>
      </c>
      <c r="R2797" t="s">
        <v>8317</v>
      </c>
      <c r="S2797" s="15">
        <f t="shared" si="174"/>
        <v>41780.525937500002</v>
      </c>
      <c r="T2797" s="15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9">
        <f t="shared" si="173"/>
        <v>44</v>
      </c>
      <c r="Q2798" s="11" t="s">
        <v>8316</v>
      </c>
      <c r="R2798" t="s">
        <v>8317</v>
      </c>
      <c r="S2798" s="15">
        <f t="shared" si="174"/>
        <v>41795.528101851851</v>
      </c>
      <c r="T2798" s="15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9">
        <f t="shared" si="173"/>
        <v>87.357553191489373</v>
      </c>
      <c r="Q2799" s="11" t="s">
        <v>8316</v>
      </c>
      <c r="R2799" t="s">
        <v>8317</v>
      </c>
      <c r="S2799" s="15">
        <f t="shared" si="174"/>
        <v>41798.94027777778</v>
      </c>
      <c r="T2799" s="15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9">
        <f t="shared" si="173"/>
        <v>36.474820143884891</v>
      </c>
      <c r="Q2800" s="11" t="s">
        <v>8316</v>
      </c>
      <c r="R2800" t="s">
        <v>8317</v>
      </c>
      <c r="S2800" s="15">
        <f t="shared" si="174"/>
        <v>42201.675011574072</v>
      </c>
      <c r="T2800" s="15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9">
        <f t="shared" si="173"/>
        <v>44.859538461538463</v>
      </c>
      <c r="Q2801" s="11" t="s">
        <v>8316</v>
      </c>
      <c r="R2801" t="s">
        <v>8317</v>
      </c>
      <c r="S2801" s="15">
        <f t="shared" si="174"/>
        <v>42507.264699074076</v>
      </c>
      <c r="T2801" s="15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9">
        <f t="shared" si="173"/>
        <v>42.903225806451616</v>
      </c>
      <c r="Q2802" s="11" t="s">
        <v>8316</v>
      </c>
      <c r="R2802" t="s">
        <v>8317</v>
      </c>
      <c r="S2802" s="15">
        <f t="shared" si="174"/>
        <v>41948.552847222221</v>
      </c>
      <c r="T2802" s="15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9">
        <f t="shared" si="173"/>
        <v>51.230769230769234</v>
      </c>
      <c r="Q2803" s="11" t="s">
        <v>8316</v>
      </c>
      <c r="R2803" t="s">
        <v>8317</v>
      </c>
      <c r="S2803" s="15">
        <f t="shared" si="174"/>
        <v>41900.243159722224</v>
      </c>
      <c r="T2803" s="15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9">
        <f t="shared" si="173"/>
        <v>33.944444444444443</v>
      </c>
      <c r="Q2804" s="11" t="s">
        <v>8316</v>
      </c>
      <c r="R2804" t="s">
        <v>8317</v>
      </c>
      <c r="S2804" s="15">
        <f t="shared" si="174"/>
        <v>42192.64707175926</v>
      </c>
      <c r="T2804" s="15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9">
        <f t="shared" si="173"/>
        <v>90.744680851063833</v>
      </c>
      <c r="Q2805" s="11" t="s">
        <v>8316</v>
      </c>
      <c r="R2805" t="s">
        <v>8317</v>
      </c>
      <c r="S2805" s="15">
        <f t="shared" si="174"/>
        <v>42158.065694444449</v>
      </c>
      <c r="T2805" s="15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9">
        <f t="shared" si="173"/>
        <v>50</v>
      </c>
      <c r="Q2806" s="11" t="s">
        <v>8316</v>
      </c>
      <c r="R2806" t="s">
        <v>8317</v>
      </c>
      <c r="S2806" s="15">
        <f t="shared" si="174"/>
        <v>41881.453587962962</v>
      </c>
      <c r="T2806" s="15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9">
        <f t="shared" si="173"/>
        <v>24.444444444444443</v>
      </c>
      <c r="Q2807" s="11" t="s">
        <v>8316</v>
      </c>
      <c r="R2807" t="s">
        <v>8317</v>
      </c>
      <c r="S2807" s="15">
        <f t="shared" si="174"/>
        <v>42213.505474537036</v>
      </c>
      <c r="T2807" s="15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9">
        <f t="shared" si="173"/>
        <v>44.25</v>
      </c>
      <c r="Q2808" s="11" t="s">
        <v>8316</v>
      </c>
      <c r="R2808" t="s">
        <v>8317</v>
      </c>
      <c r="S2808" s="15">
        <f t="shared" si="174"/>
        <v>42185.267245370371</v>
      </c>
      <c r="T2808" s="15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9">
        <f t="shared" si="173"/>
        <v>67.741935483870961</v>
      </c>
      <c r="Q2809" s="11" t="s">
        <v>8316</v>
      </c>
      <c r="R2809" t="s">
        <v>8317</v>
      </c>
      <c r="S2809" s="15">
        <f t="shared" si="174"/>
        <v>42154.873124999998</v>
      </c>
      <c r="T2809" s="15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9">
        <f t="shared" si="173"/>
        <v>65.376811594202906</v>
      </c>
      <c r="Q2810" s="11" t="s">
        <v>8316</v>
      </c>
      <c r="R2810" t="s">
        <v>8317</v>
      </c>
      <c r="S2810" s="15">
        <f t="shared" si="174"/>
        <v>42208.84646990741</v>
      </c>
      <c r="T2810" s="15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9">
        <f t="shared" si="173"/>
        <v>121.9047619047619</v>
      </c>
      <c r="Q2811" s="11" t="s">
        <v>8316</v>
      </c>
      <c r="R2811" t="s">
        <v>8317</v>
      </c>
      <c r="S2811" s="15">
        <f t="shared" si="174"/>
        <v>42451.496817129635</v>
      </c>
      <c r="T2811" s="15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9">
        <f t="shared" si="173"/>
        <v>47.456140350877192</v>
      </c>
      <c r="Q2812" s="11" t="s">
        <v>8316</v>
      </c>
      <c r="R2812" t="s">
        <v>8317</v>
      </c>
      <c r="S2812" s="15">
        <f t="shared" si="174"/>
        <v>41759.13962962963</v>
      </c>
      <c r="T2812" s="15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9">
        <f t="shared" si="173"/>
        <v>92.842592592592595</v>
      </c>
      <c r="Q2813" s="11" t="s">
        <v>8316</v>
      </c>
      <c r="R2813" t="s">
        <v>8317</v>
      </c>
      <c r="S2813" s="15">
        <f t="shared" si="174"/>
        <v>42028.496562500004</v>
      </c>
      <c r="T2813" s="15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9">
        <f t="shared" si="173"/>
        <v>68.253012048192772</v>
      </c>
      <c r="Q2814" s="11" t="s">
        <v>8316</v>
      </c>
      <c r="R2814" t="s">
        <v>8317</v>
      </c>
      <c r="S2814" s="15">
        <f t="shared" si="174"/>
        <v>42054.74418981481</v>
      </c>
      <c r="T2814" s="15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9">
        <f t="shared" si="173"/>
        <v>37.209583333333335</v>
      </c>
      <c r="Q2815" s="11" t="s">
        <v>8316</v>
      </c>
      <c r="R2815" t="s">
        <v>8317</v>
      </c>
      <c r="S2815" s="15">
        <f t="shared" si="174"/>
        <v>42693.742604166662</v>
      </c>
      <c r="T2815" s="15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9">
        <f t="shared" si="173"/>
        <v>25.25</v>
      </c>
      <c r="Q2816" s="11" t="s">
        <v>8316</v>
      </c>
      <c r="R2816" t="s">
        <v>8317</v>
      </c>
      <c r="S2816" s="15">
        <f t="shared" si="174"/>
        <v>42103.399479166663</v>
      </c>
      <c r="T2816" s="15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9">
        <f t="shared" si="173"/>
        <v>43.214285714285715</v>
      </c>
      <c r="Q2817" s="11" t="s">
        <v>8316</v>
      </c>
      <c r="R2817" t="s">
        <v>8317</v>
      </c>
      <c r="S2817" s="15">
        <f t="shared" si="174"/>
        <v>42559.776724537034</v>
      </c>
      <c r="T2817" s="15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176">(E2818/D2818)*100</f>
        <v>141.56666666666666</v>
      </c>
      <c r="P2818" s="9">
        <f t="shared" ref="P2818:P2881" si="177">E2818/L2818</f>
        <v>25.130177514792898</v>
      </c>
      <c r="Q2818" s="11" t="s">
        <v>8316</v>
      </c>
      <c r="R2818" t="s">
        <v>8317</v>
      </c>
      <c r="S2818" s="15">
        <f t="shared" ref="S2818:S2881" si="178">(((J2818/60)/60)/24)+DATE(1970,1,1)</f>
        <v>42188.467499999999</v>
      </c>
      <c r="T2818" s="15">
        <f t="shared" ref="T2818:T2881" si="179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176"/>
        <v>130</v>
      </c>
      <c r="P2819" s="9">
        <f t="shared" si="177"/>
        <v>23.636363636363637</v>
      </c>
      <c r="Q2819" s="11" t="s">
        <v>8316</v>
      </c>
      <c r="R2819" t="s">
        <v>8317</v>
      </c>
      <c r="S2819" s="15">
        <f t="shared" si="178"/>
        <v>42023.634976851856</v>
      </c>
      <c r="T2819" s="15">
        <f t="shared" si="17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9">
        <f t="shared" si="177"/>
        <v>103.95098039215686</v>
      </c>
      <c r="Q2820" s="11" t="s">
        <v>8316</v>
      </c>
      <c r="R2820" t="s">
        <v>8317</v>
      </c>
      <c r="S2820" s="15">
        <f t="shared" si="178"/>
        <v>42250.598217592589</v>
      </c>
      <c r="T2820" s="15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9">
        <f t="shared" si="177"/>
        <v>50.384615384615387</v>
      </c>
      <c r="Q2821" s="11" t="s">
        <v>8316</v>
      </c>
      <c r="R2821" t="s">
        <v>8317</v>
      </c>
      <c r="S2821" s="15">
        <f t="shared" si="178"/>
        <v>42139.525567129633</v>
      </c>
      <c r="T2821" s="15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9">
        <f t="shared" si="177"/>
        <v>13.6</v>
      </c>
      <c r="Q2822" s="11" t="s">
        <v>8316</v>
      </c>
      <c r="R2822" t="s">
        <v>8317</v>
      </c>
      <c r="S2822" s="15">
        <f t="shared" si="178"/>
        <v>42401.610983796301</v>
      </c>
      <c r="T2822" s="15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9">
        <f t="shared" si="177"/>
        <v>28.571428571428573</v>
      </c>
      <c r="Q2823" s="11" t="s">
        <v>8316</v>
      </c>
      <c r="R2823" t="s">
        <v>8317</v>
      </c>
      <c r="S2823" s="15">
        <f t="shared" si="178"/>
        <v>41875.922858796301</v>
      </c>
      <c r="T2823" s="15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9">
        <f t="shared" si="177"/>
        <v>63.829787234042556</v>
      </c>
      <c r="Q2824" s="11" t="s">
        <v>8316</v>
      </c>
      <c r="R2824" t="s">
        <v>8317</v>
      </c>
      <c r="S2824" s="15">
        <f t="shared" si="178"/>
        <v>42060.683935185181</v>
      </c>
      <c r="T2824" s="15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9">
        <f t="shared" si="177"/>
        <v>8.8571428571428577</v>
      </c>
      <c r="Q2825" s="11" t="s">
        <v>8316</v>
      </c>
      <c r="R2825" t="s">
        <v>8317</v>
      </c>
      <c r="S2825" s="15">
        <f t="shared" si="178"/>
        <v>42067.011643518519</v>
      </c>
      <c r="T2825" s="15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9">
        <f t="shared" si="177"/>
        <v>50.666666666666664</v>
      </c>
      <c r="Q2826" s="11" t="s">
        <v>8316</v>
      </c>
      <c r="R2826" t="s">
        <v>8317</v>
      </c>
      <c r="S2826" s="15">
        <f t="shared" si="178"/>
        <v>42136.270787037036</v>
      </c>
      <c r="T2826" s="15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9">
        <f t="shared" si="177"/>
        <v>60.784313725490193</v>
      </c>
      <c r="Q2827" s="11" t="s">
        <v>8316</v>
      </c>
      <c r="R2827" t="s">
        <v>8317</v>
      </c>
      <c r="S2827" s="15">
        <f t="shared" si="178"/>
        <v>42312.792662037042</v>
      </c>
      <c r="T2827" s="15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9">
        <f t="shared" si="177"/>
        <v>113.42105263157895</v>
      </c>
      <c r="Q2828" s="11" t="s">
        <v>8316</v>
      </c>
      <c r="R2828" t="s">
        <v>8317</v>
      </c>
      <c r="S2828" s="15">
        <f t="shared" si="178"/>
        <v>42171.034861111111</v>
      </c>
      <c r="T2828" s="15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9">
        <f t="shared" si="177"/>
        <v>104.56521739130434</v>
      </c>
      <c r="Q2829" s="11" t="s">
        <v>8316</v>
      </c>
      <c r="R2829" t="s">
        <v>8317</v>
      </c>
      <c r="S2829" s="15">
        <f t="shared" si="178"/>
        <v>42494.683634259258</v>
      </c>
      <c r="T2829" s="15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9">
        <f t="shared" si="177"/>
        <v>98.30927835051547</v>
      </c>
      <c r="Q2830" s="11" t="s">
        <v>8316</v>
      </c>
      <c r="R2830" t="s">
        <v>8317</v>
      </c>
      <c r="S2830" s="15">
        <f t="shared" si="178"/>
        <v>42254.264687499999</v>
      </c>
      <c r="T2830" s="15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9">
        <f t="shared" si="177"/>
        <v>35.039473684210527</v>
      </c>
      <c r="Q2831" s="11" t="s">
        <v>8316</v>
      </c>
      <c r="R2831" t="s">
        <v>8317</v>
      </c>
      <c r="S2831" s="15">
        <f t="shared" si="178"/>
        <v>42495.434236111112</v>
      </c>
      <c r="T2831" s="15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9">
        <f t="shared" si="177"/>
        <v>272.72727272727275</v>
      </c>
      <c r="Q2832" s="11" t="s">
        <v>8316</v>
      </c>
      <c r="R2832" t="s">
        <v>8317</v>
      </c>
      <c r="S2832" s="15">
        <f t="shared" si="178"/>
        <v>41758.839675925927</v>
      </c>
      <c r="T2832" s="15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9">
        <f t="shared" si="177"/>
        <v>63.846153846153847</v>
      </c>
      <c r="Q2833" s="11" t="s">
        <v>8316</v>
      </c>
      <c r="R2833" t="s">
        <v>8317</v>
      </c>
      <c r="S2833" s="15">
        <f t="shared" si="178"/>
        <v>42171.824884259258</v>
      </c>
      <c r="T2833" s="15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9">
        <f t="shared" si="177"/>
        <v>30.189368421052631</v>
      </c>
      <c r="Q2834" s="11" t="s">
        <v>8316</v>
      </c>
      <c r="R2834" t="s">
        <v>8317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9">
        <f t="shared" si="177"/>
        <v>83.51428571428572</v>
      </c>
      <c r="Q2835" s="11" t="s">
        <v>8316</v>
      </c>
      <c r="R2835" t="s">
        <v>8317</v>
      </c>
      <c r="S2835" s="15">
        <f t="shared" si="178"/>
        <v>42268.127696759257</v>
      </c>
      <c r="T2835" s="15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9">
        <f t="shared" si="177"/>
        <v>64.761904761904759</v>
      </c>
      <c r="Q2836" s="11" t="s">
        <v>8316</v>
      </c>
      <c r="R2836" t="s">
        <v>8317</v>
      </c>
      <c r="S2836" s="15">
        <f t="shared" si="178"/>
        <v>42019.959837962961</v>
      </c>
      <c r="T2836" s="15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9">
        <f t="shared" si="177"/>
        <v>20.118172043010752</v>
      </c>
      <c r="Q2837" s="11" t="s">
        <v>8316</v>
      </c>
      <c r="R2837" t="s">
        <v>8317</v>
      </c>
      <c r="S2837" s="15">
        <f t="shared" si="178"/>
        <v>42313.703900462962</v>
      </c>
      <c r="T2837" s="15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9">
        <f t="shared" si="177"/>
        <v>44.090909090909093</v>
      </c>
      <c r="Q2838" s="11" t="s">
        <v>8316</v>
      </c>
      <c r="R2838" t="s">
        <v>8317</v>
      </c>
      <c r="S2838" s="15">
        <f t="shared" si="178"/>
        <v>42746.261782407411</v>
      </c>
      <c r="T2838" s="15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9">
        <f t="shared" si="177"/>
        <v>40.476190476190474</v>
      </c>
      <c r="Q2839" s="11" t="s">
        <v>8316</v>
      </c>
      <c r="R2839" t="s">
        <v>8317</v>
      </c>
      <c r="S2839" s="15">
        <f t="shared" si="178"/>
        <v>42307.908379629633</v>
      </c>
      <c r="T2839" s="15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9">
        <f t="shared" si="177"/>
        <v>44.537037037037038</v>
      </c>
      <c r="Q2840" s="11" t="s">
        <v>8316</v>
      </c>
      <c r="R2840" t="s">
        <v>8317</v>
      </c>
      <c r="S2840" s="15">
        <f t="shared" si="178"/>
        <v>41842.607592592591</v>
      </c>
      <c r="T2840" s="15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9">
        <f t="shared" si="177"/>
        <v>125.80645161290323</v>
      </c>
      <c r="Q2841" s="11" t="s">
        <v>8316</v>
      </c>
      <c r="R2841" t="s">
        <v>8317</v>
      </c>
      <c r="S2841" s="15">
        <f t="shared" si="178"/>
        <v>41853.240208333329</v>
      </c>
      <c r="T2841" s="15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9">
        <f t="shared" si="177"/>
        <v>19.696969696969695</v>
      </c>
      <c r="Q2842" s="11" t="s">
        <v>8316</v>
      </c>
      <c r="R2842" t="s">
        <v>8317</v>
      </c>
      <c r="S2842" s="15">
        <f t="shared" si="178"/>
        <v>42060.035636574074</v>
      </c>
      <c r="T2842" s="15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9">
        <f t="shared" si="177"/>
        <v>10</v>
      </c>
      <c r="Q2843" s="11" t="s">
        <v>8316</v>
      </c>
      <c r="R2843" t="s">
        <v>8317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9" t="e">
        <f t="shared" si="177"/>
        <v>#DIV/0!</v>
      </c>
      <c r="Q2844" s="11" t="s">
        <v>8316</v>
      </c>
      <c r="R2844" t="s">
        <v>8317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9" t="e">
        <f t="shared" si="177"/>
        <v>#DIV/0!</v>
      </c>
      <c r="Q2845" s="11" t="s">
        <v>8316</v>
      </c>
      <c r="R2845" t="s">
        <v>8317</v>
      </c>
      <c r="S2845" s="15">
        <f t="shared" si="178"/>
        <v>42492.737847222219</v>
      </c>
      <c r="T2845" s="15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9">
        <f t="shared" si="177"/>
        <v>30</v>
      </c>
      <c r="Q2846" s="11" t="s">
        <v>8316</v>
      </c>
      <c r="R2846" t="s">
        <v>8317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9">
        <f t="shared" si="177"/>
        <v>60.666666666666664</v>
      </c>
      <c r="Q2847" s="11" t="s">
        <v>8316</v>
      </c>
      <c r="R2847" t="s">
        <v>8317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9" t="e">
        <f t="shared" si="177"/>
        <v>#DIV/0!</v>
      </c>
      <c r="Q2848" s="11" t="s">
        <v>8316</v>
      </c>
      <c r="R2848" t="s">
        <v>8317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9" t="e">
        <f t="shared" si="177"/>
        <v>#DIV/0!</v>
      </c>
      <c r="Q2849" s="11" t="s">
        <v>8316</v>
      </c>
      <c r="R2849" t="s">
        <v>8317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9">
        <f t="shared" si="177"/>
        <v>23.333333333333332</v>
      </c>
      <c r="Q2850" s="11" t="s">
        <v>8316</v>
      </c>
      <c r="R2850" t="s">
        <v>8317</v>
      </c>
      <c r="S2850" s="15">
        <f t="shared" si="178"/>
        <v>42123.648831018523</v>
      </c>
      <c r="T2850" s="15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9">
        <f t="shared" si="177"/>
        <v>5</v>
      </c>
      <c r="Q2851" s="11" t="s">
        <v>8316</v>
      </c>
      <c r="R2851" t="s">
        <v>8317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9">
        <f t="shared" si="177"/>
        <v>23.923076923076923</v>
      </c>
      <c r="Q2852" s="11" t="s">
        <v>8316</v>
      </c>
      <c r="R2852" t="s">
        <v>8317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9" t="e">
        <f t="shared" si="177"/>
        <v>#DIV/0!</v>
      </c>
      <c r="Q2853" s="11" t="s">
        <v>8316</v>
      </c>
      <c r="R2853" t="s">
        <v>8317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9">
        <f t="shared" si="177"/>
        <v>15.833333333333334</v>
      </c>
      <c r="Q2854" s="11" t="s">
        <v>8316</v>
      </c>
      <c r="R2854" t="s">
        <v>8317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9" t="e">
        <f t="shared" si="177"/>
        <v>#DIV/0!</v>
      </c>
      <c r="Q2855" s="11" t="s">
        <v>8316</v>
      </c>
      <c r="R2855" t="s">
        <v>8317</v>
      </c>
      <c r="S2855" s="15">
        <f t="shared" si="178"/>
        <v>41836.190937499996</v>
      </c>
      <c r="T2855" s="15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9">
        <f t="shared" si="177"/>
        <v>29.785714285714285</v>
      </c>
      <c r="Q2856" s="11" t="s">
        <v>8316</v>
      </c>
      <c r="R2856" t="s">
        <v>8317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9">
        <f t="shared" si="177"/>
        <v>60</v>
      </c>
      <c r="Q2857" s="11" t="s">
        <v>8316</v>
      </c>
      <c r="R2857" t="s">
        <v>8317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9">
        <f t="shared" si="177"/>
        <v>24.333333333333332</v>
      </c>
      <c r="Q2858" s="11" t="s">
        <v>8316</v>
      </c>
      <c r="R2858" t="s">
        <v>8317</v>
      </c>
      <c r="S2858" s="15">
        <f t="shared" si="178"/>
        <v>42165.037581018521</v>
      </c>
      <c r="T2858" s="15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9">
        <f t="shared" si="177"/>
        <v>500</v>
      </c>
      <c r="Q2859" s="11" t="s">
        <v>8316</v>
      </c>
      <c r="R2859" t="s">
        <v>8317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9" t="e">
        <f t="shared" si="177"/>
        <v>#DIV/0!</v>
      </c>
      <c r="Q2860" s="11" t="s">
        <v>8316</v>
      </c>
      <c r="R2860" t="s">
        <v>8317</v>
      </c>
      <c r="S2860" s="15">
        <f t="shared" si="178"/>
        <v>41954.545081018514</v>
      </c>
      <c r="T2860" s="15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9">
        <f t="shared" si="177"/>
        <v>35</v>
      </c>
      <c r="Q2861" s="11" t="s">
        <v>8316</v>
      </c>
      <c r="R2861" t="s">
        <v>8317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9">
        <f t="shared" si="177"/>
        <v>29.555555555555557</v>
      </c>
      <c r="Q2862" s="11" t="s">
        <v>8316</v>
      </c>
      <c r="R2862" t="s">
        <v>8317</v>
      </c>
      <c r="S2862" s="15">
        <f t="shared" si="178"/>
        <v>42480.800648148142</v>
      </c>
      <c r="T2862" s="15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9">
        <f t="shared" si="177"/>
        <v>26.666666666666668</v>
      </c>
      <c r="Q2863" s="11" t="s">
        <v>8316</v>
      </c>
      <c r="R2863" t="s">
        <v>8317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9">
        <f t="shared" si="177"/>
        <v>18.333333333333332</v>
      </c>
      <c r="Q2864" s="11" t="s">
        <v>8316</v>
      </c>
      <c r="R2864" t="s">
        <v>8317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9">
        <f t="shared" si="177"/>
        <v>20</v>
      </c>
      <c r="Q2865" s="11" t="s">
        <v>8316</v>
      </c>
      <c r="R2865" t="s">
        <v>8317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9">
        <f t="shared" si="177"/>
        <v>13.333333333333334</v>
      </c>
      <c r="Q2866" s="11" t="s">
        <v>8316</v>
      </c>
      <c r="R2866" t="s">
        <v>8317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9" t="e">
        <f t="shared" si="177"/>
        <v>#DIV/0!</v>
      </c>
      <c r="Q2867" s="11" t="s">
        <v>8316</v>
      </c>
      <c r="R2867" t="s">
        <v>8317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9">
        <f t="shared" si="177"/>
        <v>22.5</v>
      </c>
      <c r="Q2868" s="11" t="s">
        <v>8316</v>
      </c>
      <c r="R2868" t="s">
        <v>8317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9">
        <f t="shared" si="177"/>
        <v>50.4</v>
      </c>
      <c r="Q2869" s="11" t="s">
        <v>8316</v>
      </c>
      <c r="R2869" t="s">
        <v>8317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9">
        <f t="shared" si="177"/>
        <v>105.02933333333334</v>
      </c>
      <c r="Q2870" s="11" t="s">
        <v>8316</v>
      </c>
      <c r="R2870" t="s">
        <v>8317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9">
        <f t="shared" si="177"/>
        <v>35.4</v>
      </c>
      <c r="Q2871" s="11" t="s">
        <v>8316</v>
      </c>
      <c r="R2871" t="s">
        <v>8317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9">
        <f t="shared" si="177"/>
        <v>83.333333333333329</v>
      </c>
      <c r="Q2872" s="11" t="s">
        <v>8316</v>
      </c>
      <c r="R2872" t="s">
        <v>8317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9">
        <f t="shared" si="177"/>
        <v>35.92307692307692</v>
      </c>
      <c r="Q2873" s="11" t="s">
        <v>8316</v>
      </c>
      <c r="R2873" t="s">
        <v>8317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9" t="e">
        <f t="shared" si="177"/>
        <v>#DIV/0!</v>
      </c>
      <c r="Q2874" s="11" t="s">
        <v>8316</v>
      </c>
      <c r="R2874" t="s">
        <v>8317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9">
        <f t="shared" si="177"/>
        <v>119.125</v>
      </c>
      <c r="Q2875" s="11" t="s">
        <v>8316</v>
      </c>
      <c r="R2875" t="s">
        <v>8317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9">
        <f t="shared" si="177"/>
        <v>90.333333333333329</v>
      </c>
      <c r="Q2876" s="11" t="s">
        <v>8316</v>
      </c>
      <c r="R2876" t="s">
        <v>8317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9">
        <f t="shared" si="177"/>
        <v>2.3333333333333335</v>
      </c>
      <c r="Q2877" s="11" t="s">
        <v>8316</v>
      </c>
      <c r="R2877" t="s">
        <v>8317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9" t="e">
        <f t="shared" si="177"/>
        <v>#DIV/0!</v>
      </c>
      <c r="Q2878" s="11" t="s">
        <v>8316</v>
      </c>
      <c r="R2878" t="s">
        <v>8317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9">
        <f t="shared" si="177"/>
        <v>108.33333333333333</v>
      </c>
      <c r="Q2879" s="11" t="s">
        <v>8316</v>
      </c>
      <c r="R2879" t="s">
        <v>8317</v>
      </c>
      <c r="S2879" s="15">
        <f t="shared" si="178"/>
        <v>42672.955138888887</v>
      </c>
      <c r="T2879" s="15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9">
        <f t="shared" si="177"/>
        <v>15.75</v>
      </c>
      <c r="Q2880" s="11" t="s">
        <v>8316</v>
      </c>
      <c r="R2880" t="s">
        <v>8317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9">
        <f t="shared" si="177"/>
        <v>29</v>
      </c>
      <c r="Q2881" s="11" t="s">
        <v>8316</v>
      </c>
      <c r="R2881" t="s">
        <v>8317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180">(E2882/D2882)*100</f>
        <v>23.333333333333332</v>
      </c>
      <c r="P2882" s="9">
        <f t="shared" ref="P2882:P2945" si="181">E2882/L2882</f>
        <v>96.551724137931032</v>
      </c>
      <c r="Q2882" s="11" t="s">
        <v>8316</v>
      </c>
      <c r="R2882" t="s">
        <v>8317</v>
      </c>
      <c r="S2882" s="15">
        <f t="shared" ref="S2882:S2945" si="182">(((J2882/60)/60)/24)+DATE(1970,1,1)</f>
        <v>42192.905694444446</v>
      </c>
      <c r="T2882" s="15">
        <f t="shared" ref="T2882:T2945" si="183">(((I2882/60)/60)/24)+DATE(1970,1,1)</f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180"/>
        <v>0</v>
      </c>
      <c r="P2883" s="9" t="e">
        <f t="shared" si="181"/>
        <v>#DIV/0!</v>
      </c>
      <c r="Q2883" s="11" t="s">
        <v>8316</v>
      </c>
      <c r="R2883" t="s">
        <v>8317</v>
      </c>
      <c r="S2883" s="15">
        <f t="shared" si="182"/>
        <v>41916.597638888888</v>
      </c>
      <c r="T2883" s="15">
        <f t="shared" si="183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9">
        <f t="shared" si="181"/>
        <v>63</v>
      </c>
      <c r="Q2884" s="11" t="s">
        <v>8316</v>
      </c>
      <c r="R2884" t="s">
        <v>8317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9">
        <f t="shared" si="181"/>
        <v>381.6</v>
      </c>
      <c r="Q2885" s="11" t="s">
        <v>8316</v>
      </c>
      <c r="R2885" t="s">
        <v>8317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9">
        <f t="shared" si="181"/>
        <v>46.25</v>
      </c>
      <c r="Q2886" s="11" t="s">
        <v>8316</v>
      </c>
      <c r="R2886" t="s">
        <v>8317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9">
        <f t="shared" si="181"/>
        <v>26</v>
      </c>
      <c r="Q2887" s="11" t="s">
        <v>8316</v>
      </c>
      <c r="R2887" t="s">
        <v>8317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9">
        <f t="shared" si="181"/>
        <v>10</v>
      </c>
      <c r="Q2888" s="11" t="s">
        <v>8316</v>
      </c>
      <c r="R2888" t="s">
        <v>8317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9">
        <f t="shared" si="181"/>
        <v>5</v>
      </c>
      <c r="Q2889" s="11" t="s">
        <v>8316</v>
      </c>
      <c r="R2889" t="s">
        <v>8317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9" t="e">
        <f t="shared" si="181"/>
        <v>#DIV/0!</v>
      </c>
      <c r="Q2890" s="11" t="s">
        <v>8316</v>
      </c>
      <c r="R2890" t="s">
        <v>8317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9">
        <f t="shared" si="181"/>
        <v>81.571428571428569</v>
      </c>
      <c r="Q2891" s="11" t="s">
        <v>8316</v>
      </c>
      <c r="R2891" t="s">
        <v>8317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9">
        <f t="shared" si="181"/>
        <v>7</v>
      </c>
      <c r="Q2892" s="11" t="s">
        <v>8316</v>
      </c>
      <c r="R2892" t="s">
        <v>8317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9">
        <f t="shared" si="181"/>
        <v>27.3</v>
      </c>
      <c r="Q2893" s="11" t="s">
        <v>8316</v>
      </c>
      <c r="R2893" t="s">
        <v>8317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9">
        <f t="shared" si="181"/>
        <v>29.411764705882351</v>
      </c>
      <c r="Q2894" s="11" t="s">
        <v>8316</v>
      </c>
      <c r="R2894" t="s">
        <v>8317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9">
        <f t="shared" si="181"/>
        <v>12.5</v>
      </c>
      <c r="Q2895" s="11" t="s">
        <v>8316</v>
      </c>
      <c r="R2895" t="s">
        <v>8317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9" t="e">
        <f t="shared" si="181"/>
        <v>#DIV/0!</v>
      </c>
      <c r="Q2896" s="11" t="s">
        <v>8316</v>
      </c>
      <c r="R2896" t="s">
        <v>8317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9">
        <f t="shared" si="181"/>
        <v>5.75</v>
      </c>
      <c r="Q2897" s="11" t="s">
        <v>8316</v>
      </c>
      <c r="R2897" t="s">
        <v>8317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9">
        <f t="shared" si="181"/>
        <v>52.083333333333336</v>
      </c>
      <c r="Q2898" s="11" t="s">
        <v>8316</v>
      </c>
      <c r="R2898" t="s">
        <v>8317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9">
        <f t="shared" si="181"/>
        <v>183.33333333333334</v>
      </c>
      <c r="Q2899" s="11" t="s">
        <v>8316</v>
      </c>
      <c r="R2899" t="s">
        <v>8317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9">
        <f t="shared" si="181"/>
        <v>26.333333333333332</v>
      </c>
      <c r="Q2900" s="11" t="s">
        <v>8316</v>
      </c>
      <c r="R2900" t="s">
        <v>8317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9" t="e">
        <f t="shared" si="181"/>
        <v>#DIV/0!</v>
      </c>
      <c r="Q2901" s="11" t="s">
        <v>8316</v>
      </c>
      <c r="R2901" t="s">
        <v>8317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9">
        <f t="shared" si="181"/>
        <v>486.42857142857144</v>
      </c>
      <c r="Q2902" s="11" t="s">
        <v>8316</v>
      </c>
      <c r="R2902" t="s">
        <v>8317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9">
        <f t="shared" si="181"/>
        <v>3</v>
      </c>
      <c r="Q2903" s="11" t="s">
        <v>8316</v>
      </c>
      <c r="R2903" t="s">
        <v>8317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9">
        <f t="shared" si="181"/>
        <v>25</v>
      </c>
      <c r="Q2904" s="11" t="s">
        <v>8316</v>
      </c>
      <c r="R2904" t="s">
        <v>8317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9">
        <f t="shared" si="181"/>
        <v>9.75</v>
      </c>
      <c r="Q2905" s="11" t="s">
        <v>8316</v>
      </c>
      <c r="R2905" t="s">
        <v>8317</v>
      </c>
      <c r="S2905" s="15">
        <f t="shared" si="182"/>
        <v>42196.166874999995</v>
      </c>
      <c r="T2905" s="15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9">
        <f t="shared" si="181"/>
        <v>18.75</v>
      </c>
      <c r="Q2906" s="11" t="s">
        <v>8316</v>
      </c>
      <c r="R2906" t="s">
        <v>8317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9">
        <f t="shared" si="181"/>
        <v>36.588235294117645</v>
      </c>
      <c r="Q2907" s="11" t="s">
        <v>8316</v>
      </c>
      <c r="R2907" t="s">
        <v>8317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9">
        <f t="shared" si="181"/>
        <v>80.714285714285708</v>
      </c>
      <c r="Q2908" s="11" t="s">
        <v>8316</v>
      </c>
      <c r="R2908" t="s">
        <v>8317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9">
        <f t="shared" si="181"/>
        <v>1</v>
      </c>
      <c r="Q2909" s="11" t="s">
        <v>8316</v>
      </c>
      <c r="R2909" t="s">
        <v>8317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9">
        <f t="shared" si="181"/>
        <v>52.8</v>
      </c>
      <c r="Q2910" s="11" t="s">
        <v>8316</v>
      </c>
      <c r="R2910" t="s">
        <v>8317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9">
        <f t="shared" si="181"/>
        <v>20</v>
      </c>
      <c r="Q2911" s="11" t="s">
        <v>8316</v>
      </c>
      <c r="R2911" t="s">
        <v>8317</v>
      </c>
      <c r="S2911" s="15">
        <f t="shared" si="182"/>
        <v>41929.266215277778</v>
      </c>
      <c r="T2911" s="15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9">
        <f t="shared" si="181"/>
        <v>1</v>
      </c>
      <c r="Q2912" s="11" t="s">
        <v>8316</v>
      </c>
      <c r="R2912" t="s">
        <v>8317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9">
        <f t="shared" si="181"/>
        <v>46.928571428571431</v>
      </c>
      <c r="Q2913" s="11" t="s">
        <v>8316</v>
      </c>
      <c r="R2913" t="s">
        <v>8317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9">
        <f t="shared" si="181"/>
        <v>78.07692307692308</v>
      </c>
      <c r="Q2914" s="11" t="s">
        <v>8316</v>
      </c>
      <c r="R2914" t="s">
        <v>8317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9">
        <f t="shared" si="181"/>
        <v>1</v>
      </c>
      <c r="Q2915" s="11" t="s">
        <v>8316</v>
      </c>
      <c r="R2915" t="s">
        <v>8317</v>
      </c>
      <c r="S2915" s="15">
        <f t="shared" si="182"/>
        <v>41828.922905092593</v>
      </c>
      <c r="T2915" s="15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9">
        <f t="shared" si="181"/>
        <v>1</v>
      </c>
      <c r="Q2916" s="11" t="s">
        <v>8316</v>
      </c>
      <c r="R2916" t="s">
        <v>8317</v>
      </c>
      <c r="S2916" s="15">
        <f t="shared" si="182"/>
        <v>42017.907337962963</v>
      </c>
      <c r="T2916" s="15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9">
        <f t="shared" si="181"/>
        <v>203.66666666666666</v>
      </c>
      <c r="Q2917" s="11" t="s">
        <v>8316</v>
      </c>
      <c r="R2917" t="s">
        <v>8317</v>
      </c>
      <c r="S2917" s="15">
        <f t="shared" si="182"/>
        <v>42415.398032407407</v>
      </c>
      <c r="T2917" s="15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9">
        <f t="shared" si="181"/>
        <v>20.714285714285715</v>
      </c>
      <c r="Q2918" s="11" t="s">
        <v>8316</v>
      </c>
      <c r="R2918" t="s">
        <v>8317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9">
        <f t="shared" si="181"/>
        <v>48.555555555555557</v>
      </c>
      <c r="Q2919" s="11" t="s">
        <v>8316</v>
      </c>
      <c r="R2919" t="s">
        <v>8317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9">
        <f t="shared" si="181"/>
        <v>68.099999999999994</v>
      </c>
      <c r="Q2920" s="11" t="s">
        <v>8316</v>
      </c>
      <c r="R2920" t="s">
        <v>8317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9">
        <f t="shared" si="181"/>
        <v>8.5</v>
      </c>
      <c r="Q2921" s="11" t="s">
        <v>8316</v>
      </c>
      <c r="R2921" t="s">
        <v>8317</v>
      </c>
      <c r="S2921" s="15">
        <f t="shared" si="182"/>
        <v>41826.61954861111</v>
      </c>
      <c r="T2921" s="15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9">
        <f t="shared" si="181"/>
        <v>51.615384615384613</v>
      </c>
      <c r="Q2922" s="11" t="s">
        <v>8316</v>
      </c>
      <c r="R2922" t="s">
        <v>8317</v>
      </c>
      <c r="S2922" s="15">
        <f t="shared" si="182"/>
        <v>42058.792476851857</v>
      </c>
      <c r="T2922" s="15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9">
        <f t="shared" si="181"/>
        <v>43</v>
      </c>
      <c r="Q2923" s="11" t="s">
        <v>8316</v>
      </c>
      <c r="R2923" t="s">
        <v>8358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9">
        <f t="shared" si="181"/>
        <v>83.333333333333329</v>
      </c>
      <c r="Q2924" s="11" t="s">
        <v>8316</v>
      </c>
      <c r="R2924" t="s">
        <v>8358</v>
      </c>
      <c r="S2924" s="15">
        <f t="shared" si="182"/>
        <v>42097.874155092592</v>
      </c>
      <c r="T2924" s="15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9">
        <f t="shared" si="181"/>
        <v>30</v>
      </c>
      <c r="Q2925" s="11" t="s">
        <v>8316</v>
      </c>
      <c r="R2925" t="s">
        <v>8358</v>
      </c>
      <c r="S2925" s="15">
        <f t="shared" si="182"/>
        <v>42013.15253472222</v>
      </c>
      <c r="T2925" s="15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9">
        <f t="shared" si="181"/>
        <v>175.51020408163265</v>
      </c>
      <c r="Q2926" s="11" t="s">
        <v>8316</v>
      </c>
      <c r="R2926" t="s">
        <v>8358</v>
      </c>
      <c r="S2926" s="15">
        <f t="shared" si="182"/>
        <v>42103.556828703702</v>
      </c>
      <c r="T2926" s="15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9">
        <f t="shared" si="181"/>
        <v>231.66175879396985</v>
      </c>
      <c r="Q2927" s="11" t="s">
        <v>8316</v>
      </c>
      <c r="R2927" t="s">
        <v>8358</v>
      </c>
      <c r="S2927" s="15">
        <f t="shared" si="182"/>
        <v>41863.584120370368</v>
      </c>
      <c r="T2927" s="15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9">
        <f t="shared" si="181"/>
        <v>75</v>
      </c>
      <c r="Q2928" s="11" t="s">
        <v>8316</v>
      </c>
      <c r="R2928" t="s">
        <v>8358</v>
      </c>
      <c r="S2928" s="15">
        <f t="shared" si="182"/>
        <v>42044.765960648147</v>
      </c>
      <c r="T2928" s="15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9">
        <f t="shared" si="181"/>
        <v>112.14285714285714</v>
      </c>
      <c r="Q2929" s="11" t="s">
        <v>8316</v>
      </c>
      <c r="R2929" t="s">
        <v>8358</v>
      </c>
      <c r="S2929" s="15">
        <f t="shared" si="182"/>
        <v>41806.669317129628</v>
      </c>
      <c r="T2929" s="15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9">
        <f t="shared" si="181"/>
        <v>41.666666666666664</v>
      </c>
      <c r="Q2930" s="11" t="s">
        <v>8316</v>
      </c>
      <c r="R2930" t="s">
        <v>8358</v>
      </c>
      <c r="S2930" s="15">
        <f t="shared" si="182"/>
        <v>42403.998217592598</v>
      </c>
      <c r="T2930" s="15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9">
        <f t="shared" si="181"/>
        <v>255.17343750000001</v>
      </c>
      <c r="Q2931" s="11" t="s">
        <v>8316</v>
      </c>
      <c r="R2931" t="s">
        <v>8358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9">
        <f t="shared" si="181"/>
        <v>162.7741935483871</v>
      </c>
      <c r="Q2932" s="11" t="s">
        <v>8316</v>
      </c>
      <c r="R2932" t="s">
        <v>8358</v>
      </c>
      <c r="S2932" s="15">
        <f t="shared" si="182"/>
        <v>42101.584074074075</v>
      </c>
      <c r="T2932" s="15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9">
        <f t="shared" si="181"/>
        <v>88.333333333333329</v>
      </c>
      <c r="Q2933" s="11" t="s">
        <v>8316</v>
      </c>
      <c r="R2933" t="s">
        <v>8358</v>
      </c>
      <c r="S2933" s="15">
        <f t="shared" si="182"/>
        <v>41872.291238425925</v>
      </c>
      <c r="T2933" s="15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9">
        <f t="shared" si="181"/>
        <v>85.736842105263165</v>
      </c>
      <c r="Q2934" s="11" t="s">
        <v>8316</v>
      </c>
      <c r="R2934" t="s">
        <v>8358</v>
      </c>
      <c r="S2934" s="15">
        <f t="shared" si="182"/>
        <v>42025.164780092593</v>
      </c>
      <c r="T2934" s="15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9">
        <f t="shared" si="181"/>
        <v>47.574074074074076</v>
      </c>
      <c r="Q2935" s="11" t="s">
        <v>8316</v>
      </c>
      <c r="R2935" t="s">
        <v>8358</v>
      </c>
      <c r="S2935" s="15">
        <f t="shared" si="182"/>
        <v>42495.956631944442</v>
      </c>
      <c r="T2935" s="15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9">
        <f t="shared" si="181"/>
        <v>72.972972972972968</v>
      </c>
      <c r="Q2936" s="11" t="s">
        <v>8316</v>
      </c>
      <c r="R2936" t="s">
        <v>8358</v>
      </c>
      <c r="S2936" s="15">
        <f t="shared" si="182"/>
        <v>41775.636157407411</v>
      </c>
      <c r="T2936" s="15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9">
        <f t="shared" si="181"/>
        <v>90.538461538461533</v>
      </c>
      <c r="Q2937" s="11" t="s">
        <v>8316</v>
      </c>
      <c r="R2937" t="s">
        <v>8358</v>
      </c>
      <c r="S2937" s="15">
        <f t="shared" si="182"/>
        <v>42553.583425925928</v>
      </c>
      <c r="T2937" s="15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9">
        <f t="shared" si="181"/>
        <v>37.647058823529413</v>
      </c>
      <c r="Q2938" s="11" t="s">
        <v>8316</v>
      </c>
      <c r="R2938" t="s">
        <v>8358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9">
        <f t="shared" si="181"/>
        <v>36.363636363636367</v>
      </c>
      <c r="Q2939" s="11" t="s">
        <v>8316</v>
      </c>
      <c r="R2939" t="s">
        <v>8358</v>
      </c>
      <c r="S2939" s="15">
        <f t="shared" si="182"/>
        <v>41803.457326388889</v>
      </c>
      <c r="T2939" s="15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9">
        <f t="shared" si="181"/>
        <v>126.71875</v>
      </c>
      <c r="Q2940" s="11" t="s">
        <v>8316</v>
      </c>
      <c r="R2940" t="s">
        <v>8358</v>
      </c>
      <c r="S2940" s="15">
        <f t="shared" si="182"/>
        <v>42004.703865740739</v>
      </c>
      <c r="T2940" s="15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9">
        <f t="shared" si="181"/>
        <v>329.2</v>
      </c>
      <c r="Q2941" s="11" t="s">
        <v>8316</v>
      </c>
      <c r="R2941" t="s">
        <v>8358</v>
      </c>
      <c r="S2941" s="15">
        <f t="shared" si="182"/>
        <v>41845.809166666666</v>
      </c>
      <c r="T2941" s="15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9">
        <f t="shared" si="181"/>
        <v>81.242424242424249</v>
      </c>
      <c r="Q2942" s="11" t="s">
        <v>8316</v>
      </c>
      <c r="R2942" t="s">
        <v>8358</v>
      </c>
      <c r="S2942" s="15">
        <f t="shared" si="182"/>
        <v>41982.773356481484</v>
      </c>
      <c r="T2942" s="15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9">
        <f t="shared" si="181"/>
        <v>1</v>
      </c>
      <c r="Q2943" s="11" t="s">
        <v>8316</v>
      </c>
      <c r="R2943" t="s">
        <v>8356</v>
      </c>
      <c r="S2943" s="15">
        <f t="shared" si="182"/>
        <v>42034.960127314815</v>
      </c>
      <c r="T2943" s="15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9">
        <f t="shared" si="181"/>
        <v>202.22772277227722</v>
      </c>
      <c r="Q2944" s="11" t="s">
        <v>8316</v>
      </c>
      <c r="R2944" t="s">
        <v>8356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9" t="e">
        <f t="shared" si="181"/>
        <v>#DIV/0!</v>
      </c>
      <c r="Q2945" s="11" t="s">
        <v>8316</v>
      </c>
      <c r="R2945" t="s">
        <v>8356</v>
      </c>
      <c r="S2945" s="15">
        <f t="shared" si="182"/>
        <v>42077.129398148143</v>
      </c>
      <c r="T2945" s="15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184">(E2946/D2946)*100</f>
        <v>1</v>
      </c>
      <c r="P2946" s="9">
        <f t="shared" ref="P2946:P3009" si="185">E2946/L2946</f>
        <v>100</v>
      </c>
      <c r="Q2946" s="11" t="s">
        <v>8316</v>
      </c>
      <c r="R2946" t="s">
        <v>8356</v>
      </c>
      <c r="S2946" s="15">
        <f t="shared" ref="S2946:S3009" si="186">(((J2946/60)/60)/24)+DATE(1970,1,1)</f>
        <v>42132.9143287037</v>
      </c>
      <c r="T2946" s="15">
        <f t="shared" ref="T2946:T3009" si="187">(((I2946/60)/60)/24)+DATE(1970,1,1)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184"/>
        <v>0</v>
      </c>
      <c r="P2947" s="9" t="e">
        <f t="shared" si="185"/>
        <v>#DIV/0!</v>
      </c>
      <c r="Q2947" s="11" t="s">
        <v>8316</v>
      </c>
      <c r="R2947" t="s">
        <v>8356</v>
      </c>
      <c r="S2947" s="15">
        <f t="shared" si="186"/>
        <v>42118.139583333337</v>
      </c>
      <c r="T2947" s="15">
        <f t="shared" si="187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9">
        <f t="shared" si="185"/>
        <v>1</v>
      </c>
      <c r="Q2948" s="11" t="s">
        <v>8316</v>
      </c>
      <c r="R2948" t="s">
        <v>8356</v>
      </c>
      <c r="S2948" s="15">
        <f t="shared" si="186"/>
        <v>42567.531157407408</v>
      </c>
      <c r="T2948" s="15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9">
        <f t="shared" si="185"/>
        <v>82.461538461538467</v>
      </c>
      <c r="Q2949" s="11" t="s">
        <v>8316</v>
      </c>
      <c r="R2949" t="s">
        <v>8356</v>
      </c>
      <c r="S2949" s="15">
        <f t="shared" si="186"/>
        <v>42649.562118055561</v>
      </c>
      <c r="T2949" s="15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9">
        <f t="shared" si="185"/>
        <v>2.6666666666666665</v>
      </c>
      <c r="Q2950" s="11" t="s">
        <v>8316</v>
      </c>
      <c r="R2950" t="s">
        <v>8356</v>
      </c>
      <c r="S2950" s="15">
        <f t="shared" si="186"/>
        <v>42097.649224537032</v>
      </c>
      <c r="T2950" s="15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9">
        <f t="shared" si="185"/>
        <v>12.5</v>
      </c>
      <c r="Q2951" s="11" t="s">
        <v>8316</v>
      </c>
      <c r="R2951" t="s">
        <v>8356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9" t="e">
        <f t="shared" si="185"/>
        <v>#DIV/0!</v>
      </c>
      <c r="Q2952" s="11" t="s">
        <v>8316</v>
      </c>
      <c r="R2952" t="s">
        <v>8356</v>
      </c>
      <c r="S2952" s="15">
        <f t="shared" si="186"/>
        <v>42362.36518518519</v>
      </c>
      <c r="T2952" s="15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9">
        <f t="shared" si="185"/>
        <v>18.896551724137932</v>
      </c>
      <c r="Q2953" s="11" t="s">
        <v>8316</v>
      </c>
      <c r="R2953" t="s">
        <v>8356</v>
      </c>
      <c r="S2953" s="15">
        <f t="shared" si="186"/>
        <v>41872.802928240737</v>
      </c>
      <c r="T2953" s="15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9">
        <f t="shared" si="185"/>
        <v>200.625</v>
      </c>
      <c r="Q2954" s="11" t="s">
        <v>8316</v>
      </c>
      <c r="R2954" t="s">
        <v>8356</v>
      </c>
      <c r="S2954" s="15">
        <f t="shared" si="186"/>
        <v>42628.690266203703</v>
      </c>
      <c r="T2954" s="15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9">
        <f t="shared" si="185"/>
        <v>201.66666666666666</v>
      </c>
      <c r="Q2955" s="11" t="s">
        <v>8316</v>
      </c>
      <c r="R2955" t="s">
        <v>8356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9" t="e">
        <f t="shared" si="185"/>
        <v>#DIV/0!</v>
      </c>
      <c r="Q2956" s="11" t="s">
        <v>8316</v>
      </c>
      <c r="R2956" t="s">
        <v>8356</v>
      </c>
      <c r="S2956" s="15">
        <f t="shared" si="186"/>
        <v>42790.583368055552</v>
      </c>
      <c r="T2956" s="15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9">
        <f t="shared" si="185"/>
        <v>65</v>
      </c>
      <c r="Q2957" s="11" t="s">
        <v>8316</v>
      </c>
      <c r="R2957" t="s">
        <v>8356</v>
      </c>
      <c r="S2957" s="15">
        <f t="shared" si="186"/>
        <v>42141.741307870368</v>
      </c>
      <c r="T2957" s="15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9">
        <f t="shared" si="185"/>
        <v>66.099999999999994</v>
      </c>
      <c r="Q2958" s="11" t="s">
        <v>8316</v>
      </c>
      <c r="R2958" t="s">
        <v>8356</v>
      </c>
      <c r="S2958" s="15">
        <f t="shared" si="186"/>
        <v>42464.958912037036</v>
      </c>
      <c r="T2958" s="15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9">
        <f t="shared" si="185"/>
        <v>93.333333333333329</v>
      </c>
      <c r="Q2959" s="11" t="s">
        <v>8316</v>
      </c>
      <c r="R2959" t="s">
        <v>8356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9" t="e">
        <f t="shared" si="185"/>
        <v>#DIV/0!</v>
      </c>
      <c r="Q2960" s="11" t="s">
        <v>8316</v>
      </c>
      <c r="R2960" t="s">
        <v>8356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9" t="e">
        <f t="shared" si="185"/>
        <v>#DIV/0!</v>
      </c>
      <c r="Q2961" s="11" t="s">
        <v>8316</v>
      </c>
      <c r="R2961" t="s">
        <v>8356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9" t="e">
        <f t="shared" si="185"/>
        <v>#DIV/0!</v>
      </c>
      <c r="Q2962" s="11" t="s">
        <v>8316</v>
      </c>
      <c r="R2962" t="s">
        <v>8356</v>
      </c>
      <c r="S2962" s="15">
        <f t="shared" si="186"/>
        <v>41863.757210648146</v>
      </c>
      <c r="T2962" s="15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9">
        <f t="shared" si="185"/>
        <v>50.75</v>
      </c>
      <c r="Q2963" s="11" t="s">
        <v>8316</v>
      </c>
      <c r="R2963" t="s">
        <v>8317</v>
      </c>
      <c r="S2963" s="15">
        <f t="shared" si="186"/>
        <v>42061.212488425925</v>
      </c>
      <c r="T2963" s="15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9">
        <f t="shared" si="185"/>
        <v>60.9</v>
      </c>
      <c r="Q2964" s="11" t="s">
        <v>8316</v>
      </c>
      <c r="R2964" t="s">
        <v>8317</v>
      </c>
      <c r="S2964" s="15">
        <f t="shared" si="186"/>
        <v>42036.24428240741</v>
      </c>
      <c r="T2964" s="15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9">
        <f t="shared" si="185"/>
        <v>109.03061224489795</v>
      </c>
      <c r="Q2965" s="11" t="s">
        <v>8316</v>
      </c>
      <c r="R2965" t="s">
        <v>8317</v>
      </c>
      <c r="S2965" s="15">
        <f t="shared" si="186"/>
        <v>42157.470185185186</v>
      </c>
      <c r="T2965" s="15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9">
        <f t="shared" si="185"/>
        <v>25.692295918367346</v>
      </c>
      <c r="Q2966" s="11" t="s">
        <v>8316</v>
      </c>
      <c r="R2966" t="s">
        <v>8317</v>
      </c>
      <c r="S2966" s="15">
        <f t="shared" si="186"/>
        <v>41827.909942129627</v>
      </c>
      <c r="T2966" s="15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9">
        <f t="shared" si="185"/>
        <v>41.92307692307692</v>
      </c>
      <c r="Q2967" s="11" t="s">
        <v>8316</v>
      </c>
      <c r="R2967" t="s">
        <v>8317</v>
      </c>
      <c r="S2967" s="15">
        <f t="shared" si="186"/>
        <v>42162.729548611111</v>
      </c>
      <c r="T2967" s="15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9">
        <f t="shared" si="185"/>
        <v>88.7734375</v>
      </c>
      <c r="Q2968" s="11" t="s">
        <v>8316</v>
      </c>
      <c r="R2968" t="s">
        <v>8317</v>
      </c>
      <c r="S2968" s="15">
        <f t="shared" si="186"/>
        <v>42233.738564814819</v>
      </c>
      <c r="T2968" s="15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9">
        <f t="shared" si="185"/>
        <v>80.225352112676063</v>
      </c>
      <c r="Q2969" s="11" t="s">
        <v>8316</v>
      </c>
      <c r="R2969" t="s">
        <v>8317</v>
      </c>
      <c r="S2969" s="15">
        <f t="shared" si="186"/>
        <v>42042.197824074072</v>
      </c>
      <c r="T2969" s="15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9">
        <f t="shared" si="185"/>
        <v>78.936170212765958</v>
      </c>
      <c r="Q2970" s="11" t="s">
        <v>8316</v>
      </c>
      <c r="R2970" t="s">
        <v>8317</v>
      </c>
      <c r="S2970" s="15">
        <f t="shared" si="186"/>
        <v>42585.523842592593</v>
      </c>
      <c r="T2970" s="15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9">
        <f t="shared" si="185"/>
        <v>95.588235294117652</v>
      </c>
      <c r="Q2971" s="11" t="s">
        <v>8316</v>
      </c>
      <c r="R2971" t="s">
        <v>8317</v>
      </c>
      <c r="S2971" s="15">
        <f t="shared" si="186"/>
        <v>42097.786493055552</v>
      </c>
      <c r="T2971" s="15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9">
        <f t="shared" si="185"/>
        <v>69.890109890109883</v>
      </c>
      <c r="Q2972" s="11" t="s">
        <v>8316</v>
      </c>
      <c r="R2972" t="s">
        <v>8317</v>
      </c>
      <c r="S2972" s="15">
        <f t="shared" si="186"/>
        <v>41808.669571759259</v>
      </c>
      <c r="T2972" s="15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9">
        <f t="shared" si="185"/>
        <v>74.534883720930239</v>
      </c>
      <c r="Q2973" s="11" t="s">
        <v>8316</v>
      </c>
      <c r="R2973" t="s">
        <v>8317</v>
      </c>
      <c r="S2973" s="15">
        <f t="shared" si="186"/>
        <v>41852.658310185187</v>
      </c>
      <c r="T2973" s="15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9">
        <f t="shared" si="185"/>
        <v>123.94117647058823</v>
      </c>
      <c r="Q2974" s="11" t="s">
        <v>8316</v>
      </c>
      <c r="R2974" t="s">
        <v>8317</v>
      </c>
      <c r="S2974" s="15">
        <f t="shared" si="186"/>
        <v>42694.110185185185</v>
      </c>
      <c r="T2974" s="15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9">
        <f t="shared" si="185"/>
        <v>264.84848484848487</v>
      </c>
      <c r="Q2975" s="11" t="s">
        <v>8316</v>
      </c>
      <c r="R2975" t="s">
        <v>8317</v>
      </c>
      <c r="S2975" s="15">
        <f t="shared" si="186"/>
        <v>42341.818379629629</v>
      </c>
      <c r="T2975" s="15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9">
        <f t="shared" si="185"/>
        <v>58.620689655172413</v>
      </c>
      <c r="Q2976" s="11" t="s">
        <v>8316</v>
      </c>
      <c r="R2976" t="s">
        <v>8317</v>
      </c>
      <c r="S2976" s="15">
        <f t="shared" si="186"/>
        <v>41880.061006944445</v>
      </c>
      <c r="T2976" s="15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9">
        <f t="shared" si="185"/>
        <v>70.884955752212392</v>
      </c>
      <c r="Q2977" s="11" t="s">
        <v>8316</v>
      </c>
      <c r="R2977" t="s">
        <v>8317</v>
      </c>
      <c r="S2977" s="15">
        <f t="shared" si="186"/>
        <v>41941.683865740742</v>
      </c>
      <c r="T2977" s="15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9">
        <f t="shared" si="185"/>
        <v>8.5714285714285712</v>
      </c>
      <c r="Q2978" s="11" t="s">
        <v>8316</v>
      </c>
      <c r="R2978" t="s">
        <v>8317</v>
      </c>
      <c r="S2978" s="15">
        <f t="shared" si="186"/>
        <v>42425.730671296296</v>
      </c>
      <c r="T2978" s="15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9">
        <f t="shared" si="185"/>
        <v>113.56666666666666</v>
      </c>
      <c r="Q2979" s="11" t="s">
        <v>8316</v>
      </c>
      <c r="R2979" t="s">
        <v>8317</v>
      </c>
      <c r="S2979" s="15">
        <f t="shared" si="186"/>
        <v>42026.88118055556</v>
      </c>
      <c r="T2979" s="15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9">
        <f t="shared" si="185"/>
        <v>60.6875</v>
      </c>
      <c r="Q2980" s="11" t="s">
        <v>8316</v>
      </c>
      <c r="R2980" t="s">
        <v>8317</v>
      </c>
      <c r="S2980" s="15">
        <f t="shared" si="186"/>
        <v>41922.640590277777</v>
      </c>
      <c r="T2980" s="15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9">
        <f t="shared" si="185"/>
        <v>110.21739130434783</v>
      </c>
      <c r="Q2981" s="11" t="s">
        <v>8316</v>
      </c>
      <c r="R2981" t="s">
        <v>8317</v>
      </c>
      <c r="S2981" s="15">
        <f t="shared" si="186"/>
        <v>41993.824340277773</v>
      </c>
      <c r="T2981" s="15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9">
        <f t="shared" si="185"/>
        <v>136.45833333333334</v>
      </c>
      <c r="Q2982" s="11" t="s">
        <v>8316</v>
      </c>
      <c r="R2982" t="s">
        <v>8317</v>
      </c>
      <c r="S2982" s="15">
        <f t="shared" si="186"/>
        <v>42219.915856481486</v>
      </c>
      <c r="T2982" s="15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9">
        <f t="shared" si="185"/>
        <v>53.164948453608247</v>
      </c>
      <c r="Q2983" s="11" t="s">
        <v>8316</v>
      </c>
      <c r="R2983" t="s">
        <v>8356</v>
      </c>
      <c r="S2983" s="15">
        <f t="shared" si="186"/>
        <v>42225.559675925921</v>
      </c>
      <c r="T2983" s="15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9">
        <f t="shared" si="185"/>
        <v>86.491525423728817</v>
      </c>
      <c r="Q2984" s="11" t="s">
        <v>8316</v>
      </c>
      <c r="R2984" t="s">
        <v>8356</v>
      </c>
      <c r="S2984" s="15">
        <f t="shared" si="186"/>
        <v>42381.686840277776</v>
      </c>
      <c r="T2984" s="15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9">
        <f t="shared" si="185"/>
        <v>155.23827397260274</v>
      </c>
      <c r="Q2985" s="11" t="s">
        <v>8316</v>
      </c>
      <c r="R2985" t="s">
        <v>8356</v>
      </c>
      <c r="S2985" s="15">
        <f t="shared" si="186"/>
        <v>41894.632361111115</v>
      </c>
      <c r="T2985" s="15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9">
        <f t="shared" si="185"/>
        <v>115.08256880733946</v>
      </c>
      <c r="Q2986" s="11" t="s">
        <v>8316</v>
      </c>
      <c r="R2986" t="s">
        <v>8356</v>
      </c>
      <c r="S2986" s="15">
        <f t="shared" si="186"/>
        <v>42576.278715277775</v>
      </c>
      <c r="T2986" s="15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9">
        <f t="shared" si="185"/>
        <v>109.5945945945946</v>
      </c>
      <c r="Q2987" s="11" t="s">
        <v>8316</v>
      </c>
      <c r="R2987" t="s">
        <v>8356</v>
      </c>
      <c r="S2987" s="15">
        <f t="shared" si="186"/>
        <v>42654.973703703698</v>
      </c>
      <c r="T2987" s="15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9">
        <f t="shared" si="185"/>
        <v>45.214285714285715</v>
      </c>
      <c r="Q2988" s="11" t="s">
        <v>8316</v>
      </c>
      <c r="R2988" t="s">
        <v>8356</v>
      </c>
      <c r="S2988" s="15">
        <f t="shared" si="186"/>
        <v>42431.500069444446</v>
      </c>
      <c r="T2988" s="15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9">
        <f t="shared" si="185"/>
        <v>104.15169811320754</v>
      </c>
      <c r="Q2989" s="11" t="s">
        <v>8316</v>
      </c>
      <c r="R2989" t="s">
        <v>8356</v>
      </c>
      <c r="S2989" s="15">
        <f t="shared" si="186"/>
        <v>42627.307303240741</v>
      </c>
      <c r="T2989" s="15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9">
        <f t="shared" si="185"/>
        <v>35.714285714285715</v>
      </c>
      <c r="Q2990" s="11" t="s">
        <v>8316</v>
      </c>
      <c r="R2990" t="s">
        <v>8356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9">
        <f t="shared" si="185"/>
        <v>96.997252747252745</v>
      </c>
      <c r="Q2991" s="11" t="s">
        <v>8316</v>
      </c>
      <c r="R2991" t="s">
        <v>8356</v>
      </c>
      <c r="S2991" s="15">
        <f t="shared" si="186"/>
        <v>42337.02039351852</v>
      </c>
      <c r="T2991" s="15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9">
        <f t="shared" si="185"/>
        <v>370.37037037037038</v>
      </c>
      <c r="Q2992" s="11" t="s">
        <v>8316</v>
      </c>
      <c r="R2992" t="s">
        <v>8356</v>
      </c>
      <c r="S2992" s="15">
        <f t="shared" si="186"/>
        <v>42341.57430555555</v>
      </c>
      <c r="T2992" s="15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9">
        <f t="shared" si="185"/>
        <v>94.408602150537632</v>
      </c>
      <c r="Q2993" s="11" t="s">
        <v>8316</v>
      </c>
      <c r="R2993" t="s">
        <v>8356</v>
      </c>
      <c r="S2993" s="15">
        <f t="shared" si="186"/>
        <v>42740.837152777778</v>
      </c>
      <c r="T2993" s="15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9">
        <f t="shared" si="185"/>
        <v>48.984375</v>
      </c>
      <c r="Q2994" s="11" t="s">
        <v>8316</v>
      </c>
      <c r="R2994" t="s">
        <v>8356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9">
        <f t="shared" si="185"/>
        <v>45.590909090909093</v>
      </c>
      <c r="Q2995" s="11" t="s">
        <v>8316</v>
      </c>
      <c r="R2995" t="s">
        <v>8356</v>
      </c>
      <c r="S2995" s="15">
        <f t="shared" si="186"/>
        <v>42390.838738425926</v>
      </c>
      <c r="T2995" s="15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9">
        <f t="shared" si="185"/>
        <v>23.275254237288134</v>
      </c>
      <c r="Q2996" s="11" t="s">
        <v>8316</v>
      </c>
      <c r="R2996" t="s">
        <v>8356</v>
      </c>
      <c r="S2996" s="15">
        <f t="shared" si="186"/>
        <v>41885.478842592594</v>
      </c>
      <c r="T2996" s="15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9">
        <f t="shared" si="185"/>
        <v>63.2289156626506</v>
      </c>
      <c r="Q2997" s="11" t="s">
        <v>8316</v>
      </c>
      <c r="R2997" t="s">
        <v>8356</v>
      </c>
      <c r="S2997" s="15">
        <f t="shared" si="186"/>
        <v>42724.665173611109</v>
      </c>
      <c r="T2997" s="15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9">
        <f t="shared" si="185"/>
        <v>153.5204081632653</v>
      </c>
      <c r="Q2998" s="11" t="s">
        <v>8316</v>
      </c>
      <c r="R2998" t="s">
        <v>8356</v>
      </c>
      <c r="S2998" s="15">
        <f t="shared" si="186"/>
        <v>42090.912500000006</v>
      </c>
      <c r="T2998" s="15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9">
        <f t="shared" si="185"/>
        <v>90.2</v>
      </c>
      <c r="Q2999" s="11" t="s">
        <v>8316</v>
      </c>
      <c r="R2999" t="s">
        <v>8356</v>
      </c>
      <c r="S2999" s="15">
        <f t="shared" si="186"/>
        <v>42775.733715277776</v>
      </c>
      <c r="T2999" s="15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9">
        <f t="shared" si="185"/>
        <v>118.97113163972287</v>
      </c>
      <c r="Q3000" s="11" t="s">
        <v>8316</v>
      </c>
      <c r="R3000" t="s">
        <v>8356</v>
      </c>
      <c r="S3000" s="15">
        <f t="shared" si="186"/>
        <v>41778.193622685183</v>
      </c>
      <c r="T3000" s="15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9">
        <f t="shared" si="185"/>
        <v>80.25</v>
      </c>
      <c r="Q3001" s="11" t="s">
        <v>8316</v>
      </c>
      <c r="R3001" t="s">
        <v>8356</v>
      </c>
      <c r="S3001" s="15">
        <f t="shared" si="186"/>
        <v>42780.740277777775</v>
      </c>
      <c r="T3001" s="15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9">
        <f t="shared" si="185"/>
        <v>62.5</v>
      </c>
      <c r="Q3002" s="11" t="s">
        <v>8316</v>
      </c>
      <c r="R3002" t="s">
        <v>8356</v>
      </c>
      <c r="S3002" s="15">
        <f t="shared" si="186"/>
        <v>42752.827199074076</v>
      </c>
      <c r="T3002" s="15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9">
        <f t="shared" si="185"/>
        <v>131.37719999999999</v>
      </c>
      <c r="Q3003" s="11" t="s">
        <v>8316</v>
      </c>
      <c r="R3003" t="s">
        <v>8356</v>
      </c>
      <c r="S3003" s="15">
        <f t="shared" si="186"/>
        <v>42534.895625000005</v>
      </c>
      <c r="T3003" s="15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9">
        <f t="shared" si="185"/>
        <v>73.032980769230775</v>
      </c>
      <c r="Q3004" s="11" t="s">
        <v>8316</v>
      </c>
      <c r="R3004" t="s">
        <v>8356</v>
      </c>
      <c r="S3004" s="15">
        <f t="shared" si="186"/>
        <v>41239.83625</v>
      </c>
      <c r="T3004" s="15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9">
        <f t="shared" si="185"/>
        <v>178.52941176470588</v>
      </c>
      <c r="Q3005" s="11" t="s">
        <v>8316</v>
      </c>
      <c r="R3005" t="s">
        <v>8356</v>
      </c>
      <c r="S3005" s="15">
        <f t="shared" si="186"/>
        <v>42398.849259259259</v>
      </c>
      <c r="T3005" s="15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9">
        <f t="shared" si="185"/>
        <v>162.90974729241879</v>
      </c>
      <c r="Q3006" s="11" t="s">
        <v>8316</v>
      </c>
      <c r="R3006" t="s">
        <v>8356</v>
      </c>
      <c r="S3006" s="15">
        <f t="shared" si="186"/>
        <v>41928.881064814814</v>
      </c>
      <c r="T3006" s="15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9">
        <f t="shared" si="185"/>
        <v>108.24237288135593</v>
      </c>
      <c r="Q3007" s="11" t="s">
        <v>8316</v>
      </c>
      <c r="R3007" t="s">
        <v>8356</v>
      </c>
      <c r="S3007" s="15">
        <f t="shared" si="186"/>
        <v>41888.674826388888</v>
      </c>
      <c r="T3007" s="15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9">
        <f t="shared" si="185"/>
        <v>88.865979381443296</v>
      </c>
      <c r="Q3008" s="11" t="s">
        <v>8316</v>
      </c>
      <c r="R3008" t="s">
        <v>8356</v>
      </c>
      <c r="S3008" s="15">
        <f t="shared" si="186"/>
        <v>41957.756840277783</v>
      </c>
      <c r="T3008" s="15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9">
        <f t="shared" si="185"/>
        <v>54</v>
      </c>
      <c r="Q3009" s="11" t="s">
        <v>8316</v>
      </c>
      <c r="R3009" t="s">
        <v>8356</v>
      </c>
      <c r="S3009" s="15">
        <f t="shared" si="186"/>
        <v>42098.216238425928</v>
      </c>
      <c r="T3009" s="15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188">(E3010/D3010)*100</f>
        <v>101.16666666666667</v>
      </c>
      <c r="P3010" s="9">
        <f t="shared" ref="P3010:P3073" si="189">E3010/L3010</f>
        <v>116.73076923076923</v>
      </c>
      <c r="Q3010" s="11" t="s">
        <v>8316</v>
      </c>
      <c r="R3010" t="s">
        <v>8356</v>
      </c>
      <c r="S3010" s="15">
        <f t="shared" ref="S3010:S3073" si="190">(((J3010/60)/60)/24)+DATE(1970,1,1)</f>
        <v>42360.212025462963</v>
      </c>
      <c r="T3010" s="15">
        <f t="shared" ref="T3010:T3073" si="191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188"/>
        <v>119.756</v>
      </c>
      <c r="P3011" s="9">
        <f t="shared" si="189"/>
        <v>233.8984375</v>
      </c>
      <c r="Q3011" s="11" t="s">
        <v>8316</v>
      </c>
      <c r="R3011" t="s">
        <v>8356</v>
      </c>
      <c r="S3011" s="15">
        <f t="shared" si="190"/>
        <v>41939.569907407407</v>
      </c>
      <c r="T3011" s="15">
        <f t="shared" si="191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9">
        <f t="shared" si="189"/>
        <v>158</v>
      </c>
      <c r="Q3012" s="11" t="s">
        <v>8316</v>
      </c>
      <c r="R3012" t="s">
        <v>8356</v>
      </c>
      <c r="S3012" s="15">
        <f t="shared" si="190"/>
        <v>41996.832395833335</v>
      </c>
      <c r="T3012" s="15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9">
        <f t="shared" si="189"/>
        <v>14.84</v>
      </c>
      <c r="Q3013" s="11" t="s">
        <v>8316</v>
      </c>
      <c r="R3013" t="s">
        <v>8356</v>
      </c>
      <c r="S3013" s="15">
        <f t="shared" si="190"/>
        <v>42334.468935185185</v>
      </c>
      <c r="T3013" s="15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9">
        <f t="shared" si="189"/>
        <v>85.181818181818187</v>
      </c>
      <c r="Q3014" s="11" t="s">
        <v>8316</v>
      </c>
      <c r="R3014" t="s">
        <v>8356</v>
      </c>
      <c r="S3014" s="15">
        <f t="shared" si="190"/>
        <v>42024.702893518523</v>
      </c>
      <c r="T3014" s="15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9">
        <f t="shared" si="189"/>
        <v>146.69158878504672</v>
      </c>
      <c r="Q3015" s="11" t="s">
        <v>8316</v>
      </c>
      <c r="R3015" t="s">
        <v>8356</v>
      </c>
      <c r="S3015" s="15">
        <f t="shared" si="190"/>
        <v>42146.836215277777</v>
      </c>
      <c r="T3015" s="15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9">
        <f t="shared" si="189"/>
        <v>50.764811490125673</v>
      </c>
      <c r="Q3016" s="11" t="s">
        <v>8316</v>
      </c>
      <c r="R3016" t="s">
        <v>8356</v>
      </c>
      <c r="S3016" s="15">
        <f t="shared" si="190"/>
        <v>41920.123611111114</v>
      </c>
      <c r="T3016" s="15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9">
        <f t="shared" si="189"/>
        <v>87.7</v>
      </c>
      <c r="Q3017" s="11" t="s">
        <v>8316</v>
      </c>
      <c r="R3017" t="s">
        <v>8356</v>
      </c>
      <c r="S3017" s="15">
        <f t="shared" si="190"/>
        <v>41785.72729166667</v>
      </c>
      <c r="T3017" s="15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9">
        <f t="shared" si="189"/>
        <v>242.27777777777777</v>
      </c>
      <c r="Q3018" s="11" t="s">
        <v>8316</v>
      </c>
      <c r="R3018" t="s">
        <v>8356</v>
      </c>
      <c r="S3018" s="15">
        <f t="shared" si="190"/>
        <v>41778.548055555555</v>
      </c>
      <c r="T3018" s="15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9">
        <f t="shared" si="189"/>
        <v>146.44654088050314</v>
      </c>
      <c r="Q3019" s="11" t="s">
        <v>8316</v>
      </c>
      <c r="R3019" t="s">
        <v>8356</v>
      </c>
      <c r="S3019" s="15">
        <f t="shared" si="190"/>
        <v>41841.850034722222</v>
      </c>
      <c r="T3019" s="15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9">
        <f t="shared" si="189"/>
        <v>103.17073170731707</v>
      </c>
      <c r="Q3020" s="11" t="s">
        <v>8316</v>
      </c>
      <c r="R3020" t="s">
        <v>8356</v>
      </c>
      <c r="S3020" s="15">
        <f t="shared" si="190"/>
        <v>42163.29833333334</v>
      </c>
      <c r="T3020" s="15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9">
        <f t="shared" si="189"/>
        <v>80.464601769911511</v>
      </c>
      <c r="Q3021" s="11" t="s">
        <v>8316</v>
      </c>
      <c r="R3021" t="s">
        <v>8356</v>
      </c>
      <c r="S3021" s="15">
        <f t="shared" si="190"/>
        <v>41758.833564814813</v>
      </c>
      <c r="T3021" s="15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9">
        <f t="shared" si="189"/>
        <v>234.66666666666666</v>
      </c>
      <c r="Q3022" s="11" t="s">
        <v>8316</v>
      </c>
      <c r="R3022" t="s">
        <v>8356</v>
      </c>
      <c r="S3022" s="15">
        <f t="shared" si="190"/>
        <v>42170.846446759257</v>
      </c>
      <c r="T3022" s="15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9">
        <f t="shared" si="189"/>
        <v>50.689320388349515</v>
      </c>
      <c r="Q3023" s="11" t="s">
        <v>8316</v>
      </c>
      <c r="R3023" t="s">
        <v>8356</v>
      </c>
      <c r="S3023" s="15">
        <f t="shared" si="190"/>
        <v>42660.618854166663</v>
      </c>
      <c r="T3023" s="15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9">
        <f t="shared" si="189"/>
        <v>162.70967741935485</v>
      </c>
      <c r="Q3024" s="11" t="s">
        <v>8316</v>
      </c>
      <c r="R3024" t="s">
        <v>8356</v>
      </c>
      <c r="S3024" s="15">
        <f t="shared" si="190"/>
        <v>42564.95380787037</v>
      </c>
      <c r="T3024" s="15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9">
        <f t="shared" si="189"/>
        <v>120.16666666666667</v>
      </c>
      <c r="Q3025" s="11" t="s">
        <v>8316</v>
      </c>
      <c r="R3025" t="s">
        <v>8356</v>
      </c>
      <c r="S3025" s="15">
        <f t="shared" si="190"/>
        <v>42121.675763888896</v>
      </c>
      <c r="T3025" s="15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9">
        <f t="shared" si="189"/>
        <v>67.697802197802204</v>
      </c>
      <c r="Q3026" s="11" t="s">
        <v>8316</v>
      </c>
      <c r="R3026" t="s">
        <v>8356</v>
      </c>
      <c r="S3026" s="15">
        <f t="shared" si="190"/>
        <v>41158.993923611109</v>
      </c>
      <c r="T3026" s="15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9">
        <f t="shared" si="189"/>
        <v>52.103448275862071</v>
      </c>
      <c r="Q3027" s="11" t="s">
        <v>8316</v>
      </c>
      <c r="R3027" t="s">
        <v>8356</v>
      </c>
      <c r="S3027" s="15">
        <f t="shared" si="190"/>
        <v>41761.509409722225</v>
      </c>
      <c r="T3027" s="15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9">
        <f t="shared" si="189"/>
        <v>51.6</v>
      </c>
      <c r="Q3028" s="11" t="s">
        <v>8316</v>
      </c>
      <c r="R3028" t="s">
        <v>8356</v>
      </c>
      <c r="S3028" s="15">
        <f t="shared" si="190"/>
        <v>42783.459398148145</v>
      </c>
      <c r="T3028" s="15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9">
        <f t="shared" si="189"/>
        <v>164.3</v>
      </c>
      <c r="Q3029" s="11" t="s">
        <v>8316</v>
      </c>
      <c r="R3029" t="s">
        <v>8356</v>
      </c>
      <c r="S3029" s="15">
        <f t="shared" si="190"/>
        <v>42053.704293981486</v>
      </c>
      <c r="T3029" s="15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9">
        <f t="shared" si="189"/>
        <v>84.858585858585855</v>
      </c>
      <c r="Q3030" s="11" t="s">
        <v>8316</v>
      </c>
      <c r="R3030" t="s">
        <v>8356</v>
      </c>
      <c r="S3030" s="15">
        <f t="shared" si="190"/>
        <v>42567.264178240745</v>
      </c>
      <c r="T3030" s="15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9">
        <f t="shared" si="189"/>
        <v>94.548850574712645</v>
      </c>
      <c r="Q3031" s="11" t="s">
        <v>8316</v>
      </c>
      <c r="R3031" t="s">
        <v>8356</v>
      </c>
      <c r="S3031" s="15">
        <f t="shared" si="190"/>
        <v>41932.708877314813</v>
      </c>
      <c r="T3031" s="15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9">
        <f t="shared" si="189"/>
        <v>45.536585365853661</v>
      </c>
      <c r="Q3032" s="11" t="s">
        <v>8316</v>
      </c>
      <c r="R3032" t="s">
        <v>8356</v>
      </c>
      <c r="S3032" s="15">
        <f t="shared" si="190"/>
        <v>42233.747349537036</v>
      </c>
      <c r="T3032" s="15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9">
        <f t="shared" si="189"/>
        <v>51.724137931034484</v>
      </c>
      <c r="Q3033" s="11" t="s">
        <v>8316</v>
      </c>
      <c r="R3033" t="s">
        <v>8356</v>
      </c>
      <c r="S3033" s="15">
        <f t="shared" si="190"/>
        <v>42597.882488425923</v>
      </c>
      <c r="T3033" s="15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9">
        <f t="shared" si="189"/>
        <v>50.88</v>
      </c>
      <c r="Q3034" s="11" t="s">
        <v>8316</v>
      </c>
      <c r="R3034" t="s">
        <v>8356</v>
      </c>
      <c r="S3034" s="15">
        <f t="shared" si="190"/>
        <v>42228.044664351852</v>
      </c>
      <c r="T3034" s="15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9">
        <f t="shared" si="189"/>
        <v>191.13043478260869</v>
      </c>
      <c r="Q3035" s="11" t="s">
        <v>8316</v>
      </c>
      <c r="R3035" t="s">
        <v>8356</v>
      </c>
      <c r="S3035" s="15">
        <f t="shared" si="190"/>
        <v>42570.110243055555</v>
      </c>
      <c r="T3035" s="15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9">
        <f t="shared" si="189"/>
        <v>89.314285714285717</v>
      </c>
      <c r="Q3036" s="11" t="s">
        <v>8316</v>
      </c>
      <c r="R3036" t="s">
        <v>8356</v>
      </c>
      <c r="S3036" s="15">
        <f t="shared" si="190"/>
        <v>42644.535358796296</v>
      </c>
      <c r="T3036" s="15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9">
        <f t="shared" si="189"/>
        <v>88.588631921824103</v>
      </c>
      <c r="Q3037" s="11" t="s">
        <v>8316</v>
      </c>
      <c r="R3037" t="s">
        <v>8356</v>
      </c>
      <c r="S3037" s="15">
        <f t="shared" si="190"/>
        <v>41368.560289351852</v>
      </c>
      <c r="T3037" s="15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9">
        <f t="shared" si="189"/>
        <v>96.300911854103347</v>
      </c>
      <c r="Q3038" s="11" t="s">
        <v>8316</v>
      </c>
      <c r="R3038" t="s">
        <v>8356</v>
      </c>
      <c r="S3038" s="15">
        <f t="shared" si="190"/>
        <v>41466.785231481481</v>
      </c>
      <c r="T3038" s="15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9">
        <f t="shared" si="189"/>
        <v>33.3125</v>
      </c>
      <c r="Q3039" s="11" t="s">
        <v>8316</v>
      </c>
      <c r="R3039" t="s">
        <v>8356</v>
      </c>
      <c r="S3039" s="15">
        <f t="shared" si="190"/>
        <v>40378.893206018518</v>
      </c>
      <c r="T3039" s="15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9">
        <f t="shared" si="189"/>
        <v>37.222222222222221</v>
      </c>
      <c r="Q3040" s="11" t="s">
        <v>8316</v>
      </c>
      <c r="R3040" t="s">
        <v>8356</v>
      </c>
      <c r="S3040" s="15">
        <f t="shared" si="190"/>
        <v>42373.252280092594</v>
      </c>
      <c r="T3040" s="15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9">
        <f t="shared" si="189"/>
        <v>92.130423728813554</v>
      </c>
      <c r="Q3041" s="11" t="s">
        <v>8316</v>
      </c>
      <c r="R3041" t="s">
        <v>8356</v>
      </c>
      <c r="S3041" s="15">
        <f t="shared" si="190"/>
        <v>41610.794421296298</v>
      </c>
      <c r="T3041" s="15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9">
        <f t="shared" si="189"/>
        <v>76.785714285714292</v>
      </c>
      <c r="Q3042" s="11" t="s">
        <v>8316</v>
      </c>
      <c r="R3042" t="s">
        <v>8356</v>
      </c>
      <c r="S3042" s="15">
        <f t="shared" si="190"/>
        <v>42177.791909722218</v>
      </c>
      <c r="T3042" s="15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9">
        <f t="shared" si="189"/>
        <v>96.526315789473685</v>
      </c>
      <c r="Q3043" s="11" t="s">
        <v>8316</v>
      </c>
      <c r="R3043" t="s">
        <v>8356</v>
      </c>
      <c r="S3043" s="15">
        <f t="shared" si="190"/>
        <v>42359.868611111116</v>
      </c>
      <c r="T3043" s="15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9">
        <f t="shared" si="189"/>
        <v>51.891891891891895</v>
      </c>
      <c r="Q3044" s="11" t="s">
        <v>8316</v>
      </c>
      <c r="R3044" t="s">
        <v>8356</v>
      </c>
      <c r="S3044" s="15">
        <f t="shared" si="190"/>
        <v>42253.688043981485</v>
      </c>
      <c r="T3044" s="15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9">
        <f t="shared" si="189"/>
        <v>128.9140625</v>
      </c>
      <c r="Q3045" s="11" t="s">
        <v>8316</v>
      </c>
      <c r="R3045" t="s">
        <v>8356</v>
      </c>
      <c r="S3045" s="15">
        <f t="shared" si="190"/>
        <v>42083.070590277777</v>
      </c>
      <c r="T3045" s="15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9">
        <f t="shared" si="189"/>
        <v>84.108974358974365</v>
      </c>
      <c r="Q3046" s="11" t="s">
        <v>8316</v>
      </c>
      <c r="R3046" t="s">
        <v>8356</v>
      </c>
      <c r="S3046" s="15">
        <f t="shared" si="190"/>
        <v>42387.7268287037</v>
      </c>
      <c r="T3046" s="15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9">
        <f t="shared" si="189"/>
        <v>82.941562500000003</v>
      </c>
      <c r="Q3047" s="11" t="s">
        <v>8316</v>
      </c>
      <c r="R3047" t="s">
        <v>8356</v>
      </c>
      <c r="S3047" s="15">
        <f t="shared" si="190"/>
        <v>41843.155729166669</v>
      </c>
      <c r="T3047" s="15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9">
        <f t="shared" si="189"/>
        <v>259.94827586206895</v>
      </c>
      <c r="Q3048" s="11" t="s">
        <v>8316</v>
      </c>
      <c r="R3048" t="s">
        <v>8356</v>
      </c>
      <c r="S3048" s="15">
        <f t="shared" si="190"/>
        <v>41862.803078703706</v>
      </c>
      <c r="T3048" s="15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9">
        <f t="shared" si="189"/>
        <v>37.25</v>
      </c>
      <c r="Q3049" s="11" t="s">
        <v>8316</v>
      </c>
      <c r="R3049" t="s">
        <v>8356</v>
      </c>
      <c r="S3049" s="15">
        <f t="shared" si="190"/>
        <v>42443.989050925928</v>
      </c>
      <c r="T3049" s="15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9">
        <f t="shared" si="189"/>
        <v>177.02127659574469</v>
      </c>
      <c r="Q3050" s="11" t="s">
        <v>8316</v>
      </c>
      <c r="R3050" t="s">
        <v>8356</v>
      </c>
      <c r="S3050" s="15">
        <f t="shared" si="190"/>
        <v>41975.901180555549</v>
      </c>
      <c r="T3050" s="15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9">
        <f t="shared" si="189"/>
        <v>74.074074074074076</v>
      </c>
      <c r="Q3051" s="11" t="s">
        <v>8316</v>
      </c>
      <c r="R3051" t="s">
        <v>8356</v>
      </c>
      <c r="S3051" s="15">
        <f t="shared" si="190"/>
        <v>42139.014525462961</v>
      </c>
      <c r="T3051" s="15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9">
        <f t="shared" si="189"/>
        <v>70.666666666666671</v>
      </c>
      <c r="Q3052" s="11" t="s">
        <v>8316</v>
      </c>
      <c r="R3052" t="s">
        <v>8356</v>
      </c>
      <c r="S3052" s="15">
        <f t="shared" si="190"/>
        <v>42465.16851851852</v>
      </c>
      <c r="T3052" s="15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9">
        <f t="shared" si="189"/>
        <v>23.62857142857143</v>
      </c>
      <c r="Q3053" s="11" t="s">
        <v>8316</v>
      </c>
      <c r="R3053" t="s">
        <v>8356</v>
      </c>
      <c r="S3053" s="15">
        <f t="shared" si="190"/>
        <v>42744.416030092587</v>
      </c>
      <c r="T3053" s="15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9">
        <f t="shared" si="189"/>
        <v>37.5</v>
      </c>
      <c r="Q3054" s="11" t="s">
        <v>8316</v>
      </c>
      <c r="R3054" t="s">
        <v>8356</v>
      </c>
      <c r="S3054" s="15">
        <f t="shared" si="190"/>
        <v>42122.670069444444</v>
      </c>
      <c r="T3054" s="15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9">
        <f t="shared" si="189"/>
        <v>13.333333333333334</v>
      </c>
      <c r="Q3055" s="11" t="s">
        <v>8316</v>
      </c>
      <c r="R3055" t="s">
        <v>8356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9" t="e">
        <f t="shared" si="189"/>
        <v>#DIV/0!</v>
      </c>
      <c r="Q3056" s="11" t="s">
        <v>8316</v>
      </c>
      <c r="R3056" t="s">
        <v>8356</v>
      </c>
      <c r="S3056" s="15">
        <f t="shared" si="190"/>
        <v>42027.832800925928</v>
      </c>
      <c r="T3056" s="15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9">
        <f t="shared" si="189"/>
        <v>1</v>
      </c>
      <c r="Q3057" s="11" t="s">
        <v>8316</v>
      </c>
      <c r="R3057" t="s">
        <v>8356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9" t="e">
        <f t="shared" si="189"/>
        <v>#DIV/0!</v>
      </c>
      <c r="Q3058" s="11" t="s">
        <v>8316</v>
      </c>
      <c r="R3058" t="s">
        <v>8356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9" t="e">
        <f t="shared" si="189"/>
        <v>#DIV/0!</v>
      </c>
      <c r="Q3059" s="11" t="s">
        <v>8316</v>
      </c>
      <c r="R3059" t="s">
        <v>8356</v>
      </c>
      <c r="S3059" s="15">
        <f t="shared" si="190"/>
        <v>42433.650590277779</v>
      </c>
      <c r="T3059" s="15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9">
        <f t="shared" si="189"/>
        <v>1</v>
      </c>
      <c r="Q3060" s="11" t="s">
        <v>8316</v>
      </c>
      <c r="R3060" t="s">
        <v>8356</v>
      </c>
      <c r="S3060" s="15">
        <f t="shared" si="190"/>
        <v>42460.374305555553</v>
      </c>
      <c r="T3060" s="15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9">
        <f t="shared" si="189"/>
        <v>41</v>
      </c>
      <c r="Q3061" s="11" t="s">
        <v>8316</v>
      </c>
      <c r="R3061" t="s">
        <v>8356</v>
      </c>
      <c r="S3061" s="15">
        <f t="shared" si="190"/>
        <v>41829.935717592591</v>
      </c>
      <c r="T3061" s="15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9">
        <f t="shared" si="189"/>
        <v>55.833333333333336</v>
      </c>
      <c r="Q3062" s="11" t="s">
        <v>8316</v>
      </c>
      <c r="R3062" t="s">
        <v>8356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9" t="e">
        <f t="shared" si="189"/>
        <v>#DIV/0!</v>
      </c>
      <c r="Q3063" s="11" t="s">
        <v>8316</v>
      </c>
      <c r="R3063" t="s">
        <v>8356</v>
      </c>
      <c r="S3063" s="15">
        <f t="shared" si="190"/>
        <v>41834.784120370372</v>
      </c>
      <c r="T3063" s="15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9">
        <f t="shared" si="189"/>
        <v>99.761194029850742</v>
      </c>
      <c r="Q3064" s="11" t="s">
        <v>8316</v>
      </c>
      <c r="R3064" t="s">
        <v>8356</v>
      </c>
      <c r="S3064" s="15">
        <f t="shared" si="190"/>
        <v>42248.535787037035</v>
      </c>
      <c r="T3064" s="15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9">
        <f t="shared" si="189"/>
        <v>25.521739130434781</v>
      </c>
      <c r="Q3065" s="11" t="s">
        <v>8316</v>
      </c>
      <c r="R3065" t="s">
        <v>8356</v>
      </c>
      <c r="S3065" s="15">
        <f t="shared" si="190"/>
        <v>42630.922893518517</v>
      </c>
      <c r="T3065" s="15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9">
        <f t="shared" si="189"/>
        <v>117.65277777777777</v>
      </c>
      <c r="Q3066" s="11" t="s">
        <v>8316</v>
      </c>
      <c r="R3066" t="s">
        <v>8356</v>
      </c>
      <c r="S3066" s="15">
        <f t="shared" si="190"/>
        <v>42299.130162037036</v>
      </c>
      <c r="T3066" s="15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9">
        <f t="shared" si="189"/>
        <v>5</v>
      </c>
      <c r="Q3067" s="11" t="s">
        <v>8316</v>
      </c>
      <c r="R3067" t="s">
        <v>8356</v>
      </c>
      <c r="S3067" s="15">
        <f t="shared" si="190"/>
        <v>41825.055231481485</v>
      </c>
      <c r="T3067" s="15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9">
        <f t="shared" si="189"/>
        <v>2796.6666666666665</v>
      </c>
      <c r="Q3068" s="11" t="s">
        <v>8316</v>
      </c>
      <c r="R3068" t="s">
        <v>8356</v>
      </c>
      <c r="S3068" s="15">
        <f t="shared" si="190"/>
        <v>42531.228437500002</v>
      </c>
      <c r="T3068" s="15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9">
        <f t="shared" si="189"/>
        <v>200</v>
      </c>
      <c r="Q3069" s="11" t="s">
        <v>8316</v>
      </c>
      <c r="R3069" t="s">
        <v>8356</v>
      </c>
      <c r="S3069" s="15">
        <f t="shared" si="190"/>
        <v>42226.938414351855</v>
      </c>
      <c r="T3069" s="15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9">
        <f t="shared" si="189"/>
        <v>87.5</v>
      </c>
      <c r="Q3070" s="11" t="s">
        <v>8316</v>
      </c>
      <c r="R3070" t="s">
        <v>8356</v>
      </c>
      <c r="S3070" s="15">
        <f t="shared" si="190"/>
        <v>42263.691574074073</v>
      </c>
      <c r="T3070" s="15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9">
        <f t="shared" si="189"/>
        <v>20.142857142857142</v>
      </c>
      <c r="Q3071" s="11" t="s">
        <v>8316</v>
      </c>
      <c r="R3071" t="s">
        <v>8356</v>
      </c>
      <c r="S3071" s="15">
        <f t="shared" si="190"/>
        <v>41957.833726851852</v>
      </c>
      <c r="T3071" s="15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9">
        <f t="shared" si="189"/>
        <v>20.875</v>
      </c>
      <c r="Q3072" s="11" t="s">
        <v>8316</v>
      </c>
      <c r="R3072" t="s">
        <v>8356</v>
      </c>
      <c r="S3072" s="15">
        <f t="shared" si="190"/>
        <v>42690.733437499999</v>
      </c>
      <c r="T3072" s="15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9">
        <f t="shared" si="189"/>
        <v>61.307692307692307</v>
      </c>
      <c r="Q3073" s="11" t="s">
        <v>8316</v>
      </c>
      <c r="R3073" t="s">
        <v>8356</v>
      </c>
      <c r="S3073" s="15">
        <f t="shared" si="190"/>
        <v>42097.732418981483</v>
      </c>
      <c r="T3073" s="15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192">(E3074/D3074)*100</f>
        <v>1.6666666666666666E-2</v>
      </c>
      <c r="P3074" s="9">
        <f t="shared" ref="P3074:P3137" si="193">E3074/L3074</f>
        <v>1</v>
      </c>
      <c r="Q3074" s="11" t="s">
        <v>8316</v>
      </c>
      <c r="R3074" t="s">
        <v>8356</v>
      </c>
      <c r="S3074" s="15">
        <f t="shared" ref="S3074:S3137" si="194">(((J3074/60)/60)/24)+DATE(1970,1,1)</f>
        <v>42658.690532407403</v>
      </c>
      <c r="T3074" s="15">
        <f t="shared" ref="T3074:T3137" si="195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192"/>
        <v>2.3035714285714284E-2</v>
      </c>
      <c r="P3075" s="9">
        <f t="shared" si="193"/>
        <v>92.142857142857139</v>
      </c>
      <c r="Q3075" s="11" t="s">
        <v>8316</v>
      </c>
      <c r="R3075" t="s">
        <v>8356</v>
      </c>
      <c r="S3075" s="15">
        <f t="shared" si="194"/>
        <v>42111.684027777781</v>
      </c>
      <c r="T3075" s="15">
        <f t="shared" si="195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9">
        <f t="shared" si="193"/>
        <v>7.333333333333333</v>
      </c>
      <c r="Q3076" s="11" t="s">
        <v>8316</v>
      </c>
      <c r="R3076" t="s">
        <v>8356</v>
      </c>
      <c r="S3076" s="15">
        <f t="shared" si="194"/>
        <v>42409.571284722217</v>
      </c>
      <c r="T3076" s="15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9">
        <f t="shared" si="193"/>
        <v>64.8</v>
      </c>
      <c r="Q3077" s="11" t="s">
        <v>8316</v>
      </c>
      <c r="R3077" t="s">
        <v>8356</v>
      </c>
      <c r="S3077" s="15">
        <f t="shared" si="194"/>
        <v>42551.102314814809</v>
      </c>
      <c r="T3077" s="15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9">
        <f t="shared" si="193"/>
        <v>30.12</v>
      </c>
      <c r="Q3078" s="11" t="s">
        <v>8316</v>
      </c>
      <c r="R3078" t="s">
        <v>8356</v>
      </c>
      <c r="S3078" s="15">
        <f t="shared" si="194"/>
        <v>42226.651886574073</v>
      </c>
      <c r="T3078" s="15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9">
        <f t="shared" si="193"/>
        <v>52.5</v>
      </c>
      <c r="Q3079" s="11" t="s">
        <v>8316</v>
      </c>
      <c r="R3079" t="s">
        <v>8356</v>
      </c>
      <c r="S3079" s="15">
        <f t="shared" si="194"/>
        <v>42766.956921296296</v>
      </c>
      <c r="T3079" s="15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9">
        <f t="shared" si="193"/>
        <v>23.666666666666668</v>
      </c>
      <c r="Q3080" s="11" t="s">
        <v>8316</v>
      </c>
      <c r="R3080" t="s">
        <v>8356</v>
      </c>
      <c r="S3080" s="15">
        <f t="shared" si="194"/>
        <v>42031.138831018514</v>
      </c>
      <c r="T3080" s="15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9">
        <f t="shared" si="193"/>
        <v>415.77777777777777</v>
      </c>
      <c r="Q3081" s="11" t="s">
        <v>8316</v>
      </c>
      <c r="R3081" t="s">
        <v>8356</v>
      </c>
      <c r="S3081" s="15">
        <f t="shared" si="194"/>
        <v>42055.713368055556</v>
      </c>
      <c r="T3081" s="15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9">
        <f t="shared" si="193"/>
        <v>53.714285714285715</v>
      </c>
      <c r="Q3082" s="11" t="s">
        <v>8316</v>
      </c>
      <c r="R3082" t="s">
        <v>8356</v>
      </c>
      <c r="S3082" s="15">
        <f t="shared" si="194"/>
        <v>41940.028287037036</v>
      </c>
      <c r="T3082" s="15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9">
        <f t="shared" si="193"/>
        <v>420.6</v>
      </c>
      <c r="Q3083" s="11" t="s">
        <v>8316</v>
      </c>
      <c r="R3083" t="s">
        <v>8356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9" t="e">
        <f t="shared" si="193"/>
        <v>#DIV/0!</v>
      </c>
      <c r="Q3084" s="11" t="s">
        <v>8316</v>
      </c>
      <c r="R3084" t="s">
        <v>8356</v>
      </c>
      <c r="S3084" s="15">
        <f t="shared" si="194"/>
        <v>42293.922986111109</v>
      </c>
      <c r="T3084" s="15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9">
        <f t="shared" si="193"/>
        <v>18.666666666666668</v>
      </c>
      <c r="Q3085" s="11" t="s">
        <v>8316</v>
      </c>
      <c r="R3085" t="s">
        <v>8356</v>
      </c>
      <c r="S3085" s="15">
        <f t="shared" si="194"/>
        <v>41853.563402777778</v>
      </c>
      <c r="T3085" s="15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9">
        <f t="shared" si="193"/>
        <v>78.333333333333329</v>
      </c>
      <c r="Q3086" s="11" t="s">
        <v>8316</v>
      </c>
      <c r="R3086" t="s">
        <v>8356</v>
      </c>
      <c r="S3086" s="15">
        <f t="shared" si="194"/>
        <v>42100.723738425921</v>
      </c>
      <c r="T3086" s="15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9">
        <f t="shared" si="193"/>
        <v>67.777777777777771</v>
      </c>
      <c r="Q3087" s="11" t="s">
        <v>8316</v>
      </c>
      <c r="R3087" t="s">
        <v>8356</v>
      </c>
      <c r="S3087" s="15">
        <f t="shared" si="194"/>
        <v>42246.883784722217</v>
      </c>
      <c r="T3087" s="15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9">
        <f t="shared" si="193"/>
        <v>16.666666666666668</v>
      </c>
      <c r="Q3088" s="11" t="s">
        <v>8316</v>
      </c>
      <c r="R3088" t="s">
        <v>8356</v>
      </c>
      <c r="S3088" s="15">
        <f t="shared" si="194"/>
        <v>42173.67082175926</v>
      </c>
      <c r="T3088" s="15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9">
        <f t="shared" si="193"/>
        <v>62.5</v>
      </c>
      <c r="Q3089" s="11" t="s">
        <v>8316</v>
      </c>
      <c r="R3089" t="s">
        <v>8356</v>
      </c>
      <c r="S3089" s="15">
        <f t="shared" si="194"/>
        <v>42665.150347222225</v>
      </c>
      <c r="T3089" s="15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9">
        <f t="shared" si="193"/>
        <v>42</v>
      </c>
      <c r="Q3090" s="11" t="s">
        <v>8316</v>
      </c>
      <c r="R3090" t="s">
        <v>8356</v>
      </c>
      <c r="S3090" s="15">
        <f t="shared" si="194"/>
        <v>41981.57230324074</v>
      </c>
      <c r="T3090" s="15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9">
        <f t="shared" si="193"/>
        <v>130.0888888888889</v>
      </c>
      <c r="Q3091" s="11" t="s">
        <v>8316</v>
      </c>
      <c r="R3091" t="s">
        <v>8356</v>
      </c>
      <c r="S3091" s="15">
        <f t="shared" si="194"/>
        <v>42528.542627314819</v>
      </c>
      <c r="T3091" s="15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9">
        <f t="shared" si="193"/>
        <v>1270.2222222222222</v>
      </c>
      <c r="Q3092" s="11" t="s">
        <v>8316</v>
      </c>
      <c r="R3092" t="s">
        <v>8356</v>
      </c>
      <c r="S3092" s="15">
        <f t="shared" si="194"/>
        <v>42065.818807870368</v>
      </c>
      <c r="T3092" s="15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9">
        <f t="shared" si="193"/>
        <v>88.444444444444443</v>
      </c>
      <c r="Q3093" s="11" t="s">
        <v>8316</v>
      </c>
      <c r="R3093" t="s">
        <v>8356</v>
      </c>
      <c r="S3093" s="15">
        <f t="shared" si="194"/>
        <v>42566.948414351849</v>
      </c>
      <c r="T3093" s="15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9">
        <f t="shared" si="193"/>
        <v>56.342380952380957</v>
      </c>
      <c r="Q3094" s="11" t="s">
        <v>8316</v>
      </c>
      <c r="R3094" t="s">
        <v>8356</v>
      </c>
      <c r="S3094" s="15">
        <f t="shared" si="194"/>
        <v>42255.619351851856</v>
      </c>
      <c r="T3094" s="15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9">
        <f t="shared" si="193"/>
        <v>53.529411764705884</v>
      </c>
      <c r="Q3095" s="11" t="s">
        <v>8316</v>
      </c>
      <c r="R3095" t="s">
        <v>8356</v>
      </c>
      <c r="S3095" s="15">
        <f t="shared" si="194"/>
        <v>41760.909039351849</v>
      </c>
      <c r="T3095" s="15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9">
        <f t="shared" si="193"/>
        <v>25</v>
      </c>
      <c r="Q3096" s="11" t="s">
        <v>8316</v>
      </c>
      <c r="R3096" t="s">
        <v>8356</v>
      </c>
      <c r="S3096" s="15">
        <f t="shared" si="194"/>
        <v>42207.795787037037</v>
      </c>
      <c r="T3096" s="15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9">
        <f t="shared" si="193"/>
        <v>50</v>
      </c>
      <c r="Q3097" s="11" t="s">
        <v>8316</v>
      </c>
      <c r="R3097" t="s">
        <v>8356</v>
      </c>
      <c r="S3097" s="15">
        <f t="shared" si="194"/>
        <v>42523.025231481486</v>
      </c>
      <c r="T3097" s="15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9">
        <f t="shared" si="193"/>
        <v>56.785714285714285</v>
      </c>
      <c r="Q3098" s="11" t="s">
        <v>8316</v>
      </c>
      <c r="R3098" t="s">
        <v>8356</v>
      </c>
      <c r="S3098" s="15">
        <f t="shared" si="194"/>
        <v>42114.825532407413</v>
      </c>
      <c r="T3098" s="15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9">
        <f t="shared" si="193"/>
        <v>40.833333333333336</v>
      </c>
      <c r="Q3099" s="11" t="s">
        <v>8316</v>
      </c>
      <c r="R3099" t="s">
        <v>8356</v>
      </c>
      <c r="S3099" s="15">
        <f t="shared" si="194"/>
        <v>42629.503483796296</v>
      </c>
      <c r="T3099" s="15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9">
        <f t="shared" si="193"/>
        <v>65.111111111111114</v>
      </c>
      <c r="Q3100" s="11" t="s">
        <v>8316</v>
      </c>
      <c r="R3100" t="s">
        <v>8356</v>
      </c>
      <c r="S3100" s="15">
        <f t="shared" si="194"/>
        <v>42359.792233796295</v>
      </c>
      <c r="T3100" s="15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9">
        <f t="shared" si="193"/>
        <v>55.6</v>
      </c>
      <c r="Q3101" s="11" t="s">
        <v>8316</v>
      </c>
      <c r="R3101" t="s">
        <v>8356</v>
      </c>
      <c r="S3101" s="15">
        <f t="shared" si="194"/>
        <v>42382.189710648148</v>
      </c>
      <c r="T3101" s="15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9">
        <f t="shared" si="193"/>
        <v>140.53846153846155</v>
      </c>
      <c r="Q3102" s="11" t="s">
        <v>8316</v>
      </c>
      <c r="R3102" t="s">
        <v>8356</v>
      </c>
      <c r="S3102" s="15">
        <f t="shared" si="194"/>
        <v>41902.622395833336</v>
      </c>
      <c r="T3102" s="15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9">
        <f t="shared" si="193"/>
        <v>25</v>
      </c>
      <c r="Q3103" s="11" t="s">
        <v>8316</v>
      </c>
      <c r="R3103" t="s">
        <v>8356</v>
      </c>
      <c r="S3103" s="15">
        <f t="shared" si="194"/>
        <v>42171.383530092593</v>
      </c>
      <c r="T3103" s="15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9">
        <f t="shared" si="193"/>
        <v>69.533333333333331</v>
      </c>
      <c r="Q3104" s="11" t="s">
        <v>8316</v>
      </c>
      <c r="R3104" t="s">
        <v>8356</v>
      </c>
      <c r="S3104" s="15">
        <f t="shared" si="194"/>
        <v>42555.340486111112</v>
      </c>
      <c r="T3104" s="15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9">
        <f t="shared" si="193"/>
        <v>5.5</v>
      </c>
      <c r="Q3105" s="11" t="s">
        <v>8316</v>
      </c>
      <c r="R3105" t="s">
        <v>8356</v>
      </c>
      <c r="S3105" s="15">
        <f t="shared" si="194"/>
        <v>42107.156319444446</v>
      </c>
      <c r="T3105" s="15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9">
        <f t="shared" si="193"/>
        <v>237</v>
      </c>
      <c r="Q3106" s="11" t="s">
        <v>8316</v>
      </c>
      <c r="R3106" t="s">
        <v>8356</v>
      </c>
      <c r="S3106" s="15">
        <f t="shared" si="194"/>
        <v>42006.908692129626</v>
      </c>
      <c r="T3106" s="15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9">
        <f t="shared" si="193"/>
        <v>79.870967741935488</v>
      </c>
      <c r="Q3107" s="11" t="s">
        <v>8316</v>
      </c>
      <c r="R3107" t="s">
        <v>8356</v>
      </c>
      <c r="S3107" s="15">
        <f t="shared" si="194"/>
        <v>41876.718935185185</v>
      </c>
      <c r="T3107" s="15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9">
        <f t="shared" si="193"/>
        <v>10.25</v>
      </c>
      <c r="Q3108" s="11" t="s">
        <v>8316</v>
      </c>
      <c r="R3108" t="s">
        <v>8356</v>
      </c>
      <c r="S3108" s="15">
        <f t="shared" si="194"/>
        <v>42241.429120370376</v>
      </c>
      <c r="T3108" s="15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9">
        <f t="shared" si="193"/>
        <v>272.58620689655174</v>
      </c>
      <c r="Q3109" s="11" t="s">
        <v>8316</v>
      </c>
      <c r="R3109" t="s">
        <v>8356</v>
      </c>
      <c r="S3109" s="15">
        <f t="shared" si="194"/>
        <v>42128.814247685179</v>
      </c>
      <c r="T3109" s="15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9">
        <f t="shared" si="193"/>
        <v>13</v>
      </c>
      <c r="Q3110" s="11" t="s">
        <v>8316</v>
      </c>
      <c r="R3110" t="s">
        <v>8356</v>
      </c>
      <c r="S3110" s="15">
        <f t="shared" si="194"/>
        <v>42062.680486111116</v>
      </c>
      <c r="T3110" s="15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9">
        <f t="shared" si="193"/>
        <v>58.184210526315788</v>
      </c>
      <c r="Q3111" s="11" t="s">
        <v>8316</v>
      </c>
      <c r="R3111" t="s">
        <v>8356</v>
      </c>
      <c r="S3111" s="15">
        <f t="shared" si="194"/>
        <v>41844.125115740739</v>
      </c>
      <c r="T3111" s="15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9">
        <f t="shared" si="193"/>
        <v>10</v>
      </c>
      <c r="Q3112" s="11" t="s">
        <v>8316</v>
      </c>
      <c r="R3112" t="s">
        <v>8356</v>
      </c>
      <c r="S3112" s="15">
        <f t="shared" si="194"/>
        <v>42745.031469907408</v>
      </c>
      <c r="T3112" s="15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9">
        <f t="shared" si="193"/>
        <v>70.10526315789474</v>
      </c>
      <c r="Q3113" s="11" t="s">
        <v>8316</v>
      </c>
      <c r="R3113" t="s">
        <v>8356</v>
      </c>
      <c r="S3113" s="15">
        <f t="shared" si="194"/>
        <v>41885.595138888886</v>
      </c>
      <c r="T3113" s="15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9">
        <f t="shared" si="193"/>
        <v>57.888888888888886</v>
      </c>
      <c r="Q3114" s="11" t="s">
        <v>8316</v>
      </c>
      <c r="R3114" t="s">
        <v>8356</v>
      </c>
      <c r="S3114" s="15">
        <f t="shared" si="194"/>
        <v>42615.121921296297</v>
      </c>
      <c r="T3114" s="15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9">
        <f t="shared" si="193"/>
        <v>125.27027027027027</v>
      </c>
      <c r="Q3115" s="11" t="s">
        <v>8316</v>
      </c>
      <c r="R3115" t="s">
        <v>8356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9" t="e">
        <f t="shared" si="193"/>
        <v>#DIV/0!</v>
      </c>
      <c r="Q3116" s="11" t="s">
        <v>8316</v>
      </c>
      <c r="R3116" t="s">
        <v>8356</v>
      </c>
      <c r="S3116" s="15">
        <f t="shared" si="194"/>
        <v>41843.632523148146</v>
      </c>
      <c r="T3116" s="15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9">
        <f t="shared" si="193"/>
        <v>300</v>
      </c>
      <c r="Q3117" s="11" t="s">
        <v>8316</v>
      </c>
      <c r="R3117" t="s">
        <v>8356</v>
      </c>
      <c r="S3117" s="15">
        <f t="shared" si="194"/>
        <v>42496.447071759263</v>
      </c>
      <c r="T3117" s="15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9">
        <f t="shared" si="193"/>
        <v>43</v>
      </c>
      <c r="Q3118" s="11" t="s">
        <v>8316</v>
      </c>
      <c r="R3118" t="s">
        <v>8356</v>
      </c>
      <c r="S3118" s="15">
        <f t="shared" si="194"/>
        <v>42081.515335648146</v>
      </c>
      <c r="T3118" s="15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9">
        <f t="shared" si="193"/>
        <v>1</v>
      </c>
      <c r="Q3119" s="11" t="s">
        <v>8316</v>
      </c>
      <c r="R3119" t="s">
        <v>8356</v>
      </c>
      <c r="S3119" s="15">
        <f t="shared" si="194"/>
        <v>42509.374537037031</v>
      </c>
      <c r="T3119" s="15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9">
        <f t="shared" si="193"/>
        <v>775</v>
      </c>
      <c r="Q3120" s="11" t="s">
        <v>8316</v>
      </c>
      <c r="R3120" t="s">
        <v>8356</v>
      </c>
      <c r="S3120" s="15">
        <f t="shared" si="194"/>
        <v>42534.649571759262</v>
      </c>
      <c r="T3120" s="15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9">
        <f t="shared" si="193"/>
        <v>5</v>
      </c>
      <c r="Q3121" s="11" t="s">
        <v>8316</v>
      </c>
      <c r="R3121" t="s">
        <v>8356</v>
      </c>
      <c r="S3121" s="15">
        <f t="shared" si="194"/>
        <v>42060.04550925926</v>
      </c>
      <c r="T3121" s="15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9">
        <f t="shared" si="193"/>
        <v>12.8</v>
      </c>
      <c r="Q3122" s="11" t="s">
        <v>8316</v>
      </c>
      <c r="R3122" t="s">
        <v>8356</v>
      </c>
      <c r="S3122" s="15">
        <f t="shared" si="194"/>
        <v>42435.942083333335</v>
      </c>
      <c r="T3122" s="15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9">
        <f t="shared" si="193"/>
        <v>10</v>
      </c>
      <c r="Q3123" s="11" t="s">
        <v>8316</v>
      </c>
      <c r="R3123" t="s">
        <v>8356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9">
        <f t="shared" si="193"/>
        <v>58</v>
      </c>
      <c r="Q3124" s="11" t="s">
        <v>8316</v>
      </c>
      <c r="R3124" t="s">
        <v>8356</v>
      </c>
      <c r="S3124" s="15">
        <f t="shared" si="194"/>
        <v>42678.932083333333</v>
      </c>
      <c r="T3124" s="15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9">
        <f t="shared" si="193"/>
        <v>244.80459770114942</v>
      </c>
      <c r="Q3125" s="11" t="s">
        <v>8316</v>
      </c>
      <c r="R3125" t="s">
        <v>8356</v>
      </c>
      <c r="S3125" s="15">
        <f t="shared" si="194"/>
        <v>42530.993032407408</v>
      </c>
      <c r="T3125" s="15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9">
        <f t="shared" si="193"/>
        <v>6.5</v>
      </c>
      <c r="Q3126" s="11" t="s">
        <v>8316</v>
      </c>
      <c r="R3126" t="s">
        <v>8356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9" t="e">
        <f t="shared" si="193"/>
        <v>#DIV/0!</v>
      </c>
      <c r="Q3127" s="11" t="s">
        <v>8316</v>
      </c>
      <c r="R3127" t="s">
        <v>8356</v>
      </c>
      <c r="S3127" s="15">
        <f t="shared" si="194"/>
        <v>42346.20685185185</v>
      </c>
      <c r="T3127" s="15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9">
        <f t="shared" si="193"/>
        <v>61.176470588235297</v>
      </c>
      <c r="Q3128" s="11" t="s">
        <v>8316</v>
      </c>
      <c r="R3128" t="s">
        <v>8356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9" t="e">
        <f t="shared" si="193"/>
        <v>#DIV/0!</v>
      </c>
      <c r="Q3129" s="11" t="s">
        <v>8316</v>
      </c>
      <c r="R3129" t="s">
        <v>8356</v>
      </c>
      <c r="S3129" s="15">
        <f t="shared" si="194"/>
        <v>42034.856817129628</v>
      </c>
      <c r="T3129" s="15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9">
        <f t="shared" si="193"/>
        <v>139.23931623931625</v>
      </c>
      <c r="Q3130" s="11" t="s">
        <v>8316</v>
      </c>
      <c r="R3130" t="s">
        <v>8317</v>
      </c>
      <c r="S3130" s="15">
        <f t="shared" si="194"/>
        <v>42780.825706018513</v>
      </c>
      <c r="T3130" s="15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9">
        <f t="shared" si="193"/>
        <v>10</v>
      </c>
      <c r="Q3131" s="11" t="s">
        <v>8316</v>
      </c>
      <c r="R3131" t="s">
        <v>8317</v>
      </c>
      <c r="S3131" s="15">
        <f t="shared" si="194"/>
        <v>42803.842812499999</v>
      </c>
      <c r="T3131" s="15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9">
        <f t="shared" si="193"/>
        <v>93.75</v>
      </c>
      <c r="Q3132" s="11" t="s">
        <v>8316</v>
      </c>
      <c r="R3132" t="s">
        <v>8317</v>
      </c>
      <c r="S3132" s="15">
        <f t="shared" si="194"/>
        <v>42808.640231481477</v>
      </c>
      <c r="T3132" s="15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9">
        <f t="shared" si="193"/>
        <v>53.75</v>
      </c>
      <c r="Q3133" s="11" t="s">
        <v>8316</v>
      </c>
      <c r="R3133" t="s">
        <v>8317</v>
      </c>
      <c r="S3133" s="15">
        <f t="shared" si="194"/>
        <v>42803.579224537039</v>
      </c>
      <c r="T3133" s="15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9">
        <f t="shared" si="193"/>
        <v>10</v>
      </c>
      <c r="Q3134" s="11" t="s">
        <v>8316</v>
      </c>
      <c r="R3134" t="s">
        <v>8317</v>
      </c>
      <c r="S3134" s="15">
        <f t="shared" si="194"/>
        <v>42786.350231481483</v>
      </c>
      <c r="T3134" s="15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9">
        <f t="shared" si="193"/>
        <v>33.75</v>
      </c>
      <c r="Q3135" s="11" t="s">
        <v>8316</v>
      </c>
      <c r="R3135" t="s">
        <v>8317</v>
      </c>
      <c r="S3135" s="15">
        <f t="shared" si="194"/>
        <v>42788.565208333333</v>
      </c>
      <c r="T3135" s="15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9">
        <f t="shared" si="193"/>
        <v>18.75</v>
      </c>
      <c r="Q3136" s="11" t="s">
        <v>8316</v>
      </c>
      <c r="R3136" t="s">
        <v>8317</v>
      </c>
      <c r="S3136" s="15">
        <f t="shared" si="194"/>
        <v>42800.720127314817</v>
      </c>
      <c r="T3136" s="15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9">
        <f t="shared" si="193"/>
        <v>23.142857142857142</v>
      </c>
      <c r="Q3137" s="11" t="s">
        <v>8316</v>
      </c>
      <c r="R3137" t="s">
        <v>8317</v>
      </c>
      <c r="S3137" s="15">
        <f t="shared" si="194"/>
        <v>42807.151863425926</v>
      </c>
      <c r="T3137" s="15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196">(E3138/D3138)*100</f>
        <v>127.8</v>
      </c>
      <c r="P3138" s="9">
        <f t="shared" ref="P3138:P3201" si="197">E3138/L3138</f>
        <v>29.045454545454547</v>
      </c>
      <c r="Q3138" s="11" t="s">
        <v>8316</v>
      </c>
      <c r="R3138" t="s">
        <v>8317</v>
      </c>
      <c r="S3138" s="15">
        <f t="shared" ref="S3138:S3201" si="198">(((J3138/60)/60)/24)+DATE(1970,1,1)</f>
        <v>42789.462430555555</v>
      </c>
      <c r="T3138" s="15">
        <f t="shared" ref="T3138:T3201" si="199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196"/>
        <v>3.3333333333333335</v>
      </c>
      <c r="P3139" s="9">
        <f t="shared" si="197"/>
        <v>50</v>
      </c>
      <c r="Q3139" s="11" t="s">
        <v>8316</v>
      </c>
      <c r="R3139" t="s">
        <v>8317</v>
      </c>
      <c r="S3139" s="15">
        <f t="shared" si="198"/>
        <v>42807.885057870371</v>
      </c>
      <c r="T3139" s="15">
        <f t="shared" si="199"/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9" t="e">
        <f t="shared" si="197"/>
        <v>#DIV/0!</v>
      </c>
      <c r="Q3140" s="11" t="s">
        <v>8316</v>
      </c>
      <c r="R3140" t="s">
        <v>8317</v>
      </c>
      <c r="S3140" s="15">
        <f t="shared" si="198"/>
        <v>42809.645914351851</v>
      </c>
      <c r="T3140" s="15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9">
        <f t="shared" si="197"/>
        <v>450</v>
      </c>
      <c r="Q3141" s="11" t="s">
        <v>8316</v>
      </c>
      <c r="R3141" t="s">
        <v>8317</v>
      </c>
      <c r="S3141" s="15">
        <f t="shared" si="198"/>
        <v>42785.270370370374</v>
      </c>
      <c r="T3141" s="15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9">
        <f t="shared" si="197"/>
        <v>24</v>
      </c>
      <c r="Q3142" s="11" t="s">
        <v>8316</v>
      </c>
      <c r="R3142" t="s">
        <v>8317</v>
      </c>
      <c r="S3142" s="15">
        <f t="shared" si="198"/>
        <v>42802.718784722223</v>
      </c>
      <c r="T3142" s="15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9">
        <f t="shared" si="197"/>
        <v>32.25</v>
      </c>
      <c r="Q3143" s="11" t="s">
        <v>8316</v>
      </c>
      <c r="R3143" t="s">
        <v>8317</v>
      </c>
      <c r="S3143" s="15">
        <f t="shared" si="198"/>
        <v>42800.753333333334</v>
      </c>
      <c r="T3143" s="15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9">
        <f t="shared" si="197"/>
        <v>15</v>
      </c>
      <c r="Q3144" s="11" t="s">
        <v>8316</v>
      </c>
      <c r="R3144" t="s">
        <v>8317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9" t="e">
        <f t="shared" si="197"/>
        <v>#DIV/0!</v>
      </c>
      <c r="Q3145" s="11" t="s">
        <v>8316</v>
      </c>
      <c r="R3145" t="s">
        <v>8317</v>
      </c>
      <c r="S3145" s="15">
        <f t="shared" si="198"/>
        <v>42808.358287037037</v>
      </c>
      <c r="T3145" s="15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9">
        <f t="shared" si="197"/>
        <v>251.33333333333334</v>
      </c>
      <c r="Q3146" s="11" t="s">
        <v>8316</v>
      </c>
      <c r="R3146" t="s">
        <v>8317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9" t="e">
        <f t="shared" si="197"/>
        <v>#DIV/0!</v>
      </c>
      <c r="Q3147" s="11" t="s">
        <v>8316</v>
      </c>
      <c r="R3147" t="s">
        <v>8317</v>
      </c>
      <c r="S3147" s="15">
        <f t="shared" si="198"/>
        <v>42762.040902777779</v>
      </c>
      <c r="T3147" s="15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9">
        <f t="shared" si="197"/>
        <v>437.5</v>
      </c>
      <c r="Q3148" s="11" t="s">
        <v>8316</v>
      </c>
      <c r="R3148" t="s">
        <v>8317</v>
      </c>
      <c r="S3148" s="15">
        <f t="shared" si="198"/>
        <v>42796.682476851856</v>
      </c>
      <c r="T3148" s="15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9">
        <f t="shared" si="197"/>
        <v>110.35211267605634</v>
      </c>
      <c r="Q3149" s="11" t="s">
        <v>8316</v>
      </c>
      <c r="R3149" t="s">
        <v>8317</v>
      </c>
      <c r="S3149" s="15">
        <f t="shared" si="198"/>
        <v>41909.969386574077</v>
      </c>
      <c r="T3149" s="15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9">
        <f t="shared" si="197"/>
        <v>41.421052631578945</v>
      </c>
      <c r="Q3150" s="11" t="s">
        <v>8316</v>
      </c>
      <c r="R3150" t="s">
        <v>8317</v>
      </c>
      <c r="S3150" s="15">
        <f t="shared" si="198"/>
        <v>41891.665324074071</v>
      </c>
      <c r="T3150" s="15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9">
        <f t="shared" si="197"/>
        <v>52</v>
      </c>
      <c r="Q3151" s="11" t="s">
        <v>8316</v>
      </c>
      <c r="R3151" t="s">
        <v>8317</v>
      </c>
      <c r="S3151" s="15">
        <f t="shared" si="198"/>
        <v>41226.017361111109</v>
      </c>
      <c r="T3151" s="15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9">
        <f t="shared" si="197"/>
        <v>33.990384615384613</v>
      </c>
      <c r="Q3152" s="11" t="s">
        <v>8316</v>
      </c>
      <c r="R3152" t="s">
        <v>8317</v>
      </c>
      <c r="S3152" s="15">
        <f t="shared" si="198"/>
        <v>40478.263923611114</v>
      </c>
      <c r="T3152" s="15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9">
        <f t="shared" si="197"/>
        <v>103.35294117647059</v>
      </c>
      <c r="Q3153" s="11" t="s">
        <v>8316</v>
      </c>
      <c r="R3153" t="s">
        <v>8317</v>
      </c>
      <c r="S3153" s="15">
        <f t="shared" si="198"/>
        <v>41862.83997685185</v>
      </c>
      <c r="T3153" s="15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9">
        <f t="shared" si="197"/>
        <v>34.791044776119406</v>
      </c>
      <c r="Q3154" s="11" t="s">
        <v>8316</v>
      </c>
      <c r="R3154" t="s">
        <v>8317</v>
      </c>
      <c r="S3154" s="15">
        <f t="shared" si="198"/>
        <v>41550.867673611108</v>
      </c>
      <c r="T3154" s="15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9">
        <f t="shared" si="197"/>
        <v>41.773858921161825</v>
      </c>
      <c r="Q3155" s="11" t="s">
        <v>8316</v>
      </c>
      <c r="R3155" t="s">
        <v>8317</v>
      </c>
      <c r="S3155" s="15">
        <f t="shared" si="198"/>
        <v>40633.154363425929</v>
      </c>
      <c r="T3155" s="15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9">
        <f t="shared" si="197"/>
        <v>64.268292682926827</v>
      </c>
      <c r="Q3156" s="11" t="s">
        <v>8316</v>
      </c>
      <c r="R3156" t="s">
        <v>8317</v>
      </c>
      <c r="S3156" s="15">
        <f t="shared" si="198"/>
        <v>40970.875671296293</v>
      </c>
      <c r="T3156" s="15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9">
        <f t="shared" si="197"/>
        <v>31.209370860927152</v>
      </c>
      <c r="Q3157" s="11" t="s">
        <v>8316</v>
      </c>
      <c r="R3157" t="s">
        <v>8317</v>
      </c>
      <c r="S3157" s="15">
        <f t="shared" si="198"/>
        <v>41233.499131944445</v>
      </c>
      <c r="T3157" s="15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9">
        <f t="shared" si="197"/>
        <v>62.921348314606739</v>
      </c>
      <c r="Q3158" s="11" t="s">
        <v>8316</v>
      </c>
      <c r="R3158" t="s">
        <v>8317</v>
      </c>
      <c r="S3158" s="15">
        <f t="shared" si="198"/>
        <v>41026.953055555554</v>
      </c>
      <c r="T3158" s="15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9">
        <f t="shared" si="197"/>
        <v>98.536585365853654</v>
      </c>
      <c r="Q3159" s="11" t="s">
        <v>8316</v>
      </c>
      <c r="R3159" t="s">
        <v>8317</v>
      </c>
      <c r="S3159" s="15">
        <f t="shared" si="198"/>
        <v>41829.788252314815</v>
      </c>
      <c r="T3159" s="15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9">
        <f t="shared" si="197"/>
        <v>82.608695652173907</v>
      </c>
      <c r="Q3160" s="11" t="s">
        <v>8316</v>
      </c>
      <c r="R3160" t="s">
        <v>8317</v>
      </c>
      <c r="S3160" s="15">
        <f t="shared" si="198"/>
        <v>41447.839722222219</v>
      </c>
      <c r="T3160" s="15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9">
        <f t="shared" si="197"/>
        <v>38.504230769230773</v>
      </c>
      <c r="Q3161" s="11" t="s">
        <v>8316</v>
      </c>
      <c r="R3161" t="s">
        <v>8317</v>
      </c>
      <c r="S3161" s="15">
        <f t="shared" si="198"/>
        <v>40884.066678240742</v>
      </c>
      <c r="T3161" s="15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9">
        <f t="shared" si="197"/>
        <v>80.15789473684211</v>
      </c>
      <c r="Q3162" s="11" t="s">
        <v>8316</v>
      </c>
      <c r="R3162" t="s">
        <v>8317</v>
      </c>
      <c r="S3162" s="15">
        <f t="shared" si="198"/>
        <v>41841.26489583333</v>
      </c>
      <c r="T3162" s="15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9">
        <f t="shared" si="197"/>
        <v>28.405405405405407</v>
      </c>
      <c r="Q3163" s="11" t="s">
        <v>8316</v>
      </c>
      <c r="R3163" t="s">
        <v>8317</v>
      </c>
      <c r="S3163" s="15">
        <f t="shared" si="198"/>
        <v>41897.536134259259</v>
      </c>
      <c r="T3163" s="15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9">
        <f t="shared" si="197"/>
        <v>80.730158730158735</v>
      </c>
      <c r="Q3164" s="11" t="s">
        <v>8316</v>
      </c>
      <c r="R3164" t="s">
        <v>8317</v>
      </c>
      <c r="S3164" s="15">
        <f t="shared" si="198"/>
        <v>41799.685902777775</v>
      </c>
      <c r="T3164" s="15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9">
        <f t="shared" si="197"/>
        <v>200.69444444444446</v>
      </c>
      <c r="Q3165" s="11" t="s">
        <v>8316</v>
      </c>
      <c r="R3165" t="s">
        <v>8317</v>
      </c>
      <c r="S3165" s="15">
        <f t="shared" si="198"/>
        <v>41775.753761574073</v>
      </c>
      <c r="T3165" s="15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9">
        <f t="shared" si="197"/>
        <v>37.591549295774648</v>
      </c>
      <c r="Q3166" s="11" t="s">
        <v>8316</v>
      </c>
      <c r="R3166" t="s">
        <v>8317</v>
      </c>
      <c r="S3166" s="15">
        <f t="shared" si="198"/>
        <v>41766.80572916667</v>
      </c>
      <c r="T3166" s="15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9">
        <f t="shared" si="197"/>
        <v>58.095238095238095</v>
      </c>
      <c r="Q3167" s="11" t="s">
        <v>8316</v>
      </c>
      <c r="R3167" t="s">
        <v>8317</v>
      </c>
      <c r="S3167" s="15">
        <f t="shared" si="198"/>
        <v>40644.159259259257</v>
      </c>
      <c r="T3167" s="15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9">
        <f t="shared" si="197"/>
        <v>60.300892473118282</v>
      </c>
      <c r="Q3168" s="11" t="s">
        <v>8316</v>
      </c>
      <c r="R3168" t="s">
        <v>8317</v>
      </c>
      <c r="S3168" s="15">
        <f t="shared" si="198"/>
        <v>41940.69158564815</v>
      </c>
      <c r="T3168" s="15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9">
        <f t="shared" si="197"/>
        <v>63.363636363636367</v>
      </c>
      <c r="Q3169" s="11" t="s">
        <v>8316</v>
      </c>
      <c r="R3169" t="s">
        <v>8317</v>
      </c>
      <c r="S3169" s="15">
        <f t="shared" si="198"/>
        <v>41839.175706018519</v>
      </c>
      <c r="T3169" s="15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9">
        <f t="shared" si="197"/>
        <v>50.901639344262293</v>
      </c>
      <c r="Q3170" s="11" t="s">
        <v>8316</v>
      </c>
      <c r="R3170" t="s">
        <v>8317</v>
      </c>
      <c r="S3170" s="15">
        <f t="shared" si="198"/>
        <v>41772.105937500004</v>
      </c>
      <c r="T3170" s="15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9">
        <f t="shared" si="197"/>
        <v>100.5</v>
      </c>
      <c r="Q3171" s="11" t="s">
        <v>8316</v>
      </c>
      <c r="R3171" t="s">
        <v>8317</v>
      </c>
      <c r="S3171" s="15">
        <f t="shared" si="198"/>
        <v>41591.737974537034</v>
      </c>
      <c r="T3171" s="15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9">
        <f t="shared" si="197"/>
        <v>31.619718309859156</v>
      </c>
      <c r="Q3172" s="11" t="s">
        <v>8316</v>
      </c>
      <c r="R3172" t="s">
        <v>8317</v>
      </c>
      <c r="S3172" s="15">
        <f t="shared" si="198"/>
        <v>41789.080370370371</v>
      </c>
      <c r="T3172" s="15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9">
        <f t="shared" si="197"/>
        <v>65.102564102564102</v>
      </c>
      <c r="Q3173" s="11" t="s">
        <v>8316</v>
      </c>
      <c r="R3173" t="s">
        <v>8317</v>
      </c>
      <c r="S3173" s="15">
        <f t="shared" si="198"/>
        <v>42466.608310185184</v>
      </c>
      <c r="T3173" s="15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9">
        <f t="shared" si="197"/>
        <v>79.310344827586206</v>
      </c>
      <c r="Q3174" s="11" t="s">
        <v>8316</v>
      </c>
      <c r="R3174" t="s">
        <v>8317</v>
      </c>
      <c r="S3174" s="15">
        <f t="shared" si="198"/>
        <v>40923.729953703703</v>
      </c>
      <c r="T3174" s="15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9">
        <f t="shared" si="197"/>
        <v>139.18918918918919</v>
      </c>
      <c r="Q3175" s="11" t="s">
        <v>8316</v>
      </c>
      <c r="R3175" t="s">
        <v>8317</v>
      </c>
      <c r="S3175" s="15">
        <f t="shared" si="198"/>
        <v>41878.878379629627</v>
      </c>
      <c r="T3175" s="15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9">
        <f t="shared" si="197"/>
        <v>131.91304347826087</v>
      </c>
      <c r="Q3176" s="11" t="s">
        <v>8316</v>
      </c>
      <c r="R3176" t="s">
        <v>8317</v>
      </c>
      <c r="S3176" s="15">
        <f t="shared" si="198"/>
        <v>41862.864675925928</v>
      </c>
      <c r="T3176" s="15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9">
        <f t="shared" si="197"/>
        <v>91.3</v>
      </c>
      <c r="Q3177" s="11" t="s">
        <v>8316</v>
      </c>
      <c r="R3177" t="s">
        <v>8317</v>
      </c>
      <c r="S3177" s="15">
        <f t="shared" si="198"/>
        <v>40531.886886574073</v>
      </c>
      <c r="T3177" s="15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9">
        <f t="shared" si="197"/>
        <v>39.672727272727272</v>
      </c>
      <c r="Q3178" s="11" t="s">
        <v>8316</v>
      </c>
      <c r="R3178" t="s">
        <v>8317</v>
      </c>
      <c r="S3178" s="15">
        <f t="shared" si="198"/>
        <v>41477.930914351848</v>
      </c>
      <c r="T3178" s="15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9">
        <f t="shared" si="197"/>
        <v>57.549019607843135</v>
      </c>
      <c r="Q3179" s="11" t="s">
        <v>8316</v>
      </c>
      <c r="R3179" t="s">
        <v>8317</v>
      </c>
      <c r="S3179" s="15">
        <f t="shared" si="198"/>
        <v>41781.666770833333</v>
      </c>
      <c r="T3179" s="15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9">
        <f t="shared" si="197"/>
        <v>33.025641025641029</v>
      </c>
      <c r="Q3180" s="11" t="s">
        <v>8316</v>
      </c>
      <c r="R3180" t="s">
        <v>8317</v>
      </c>
      <c r="S3180" s="15">
        <f t="shared" si="198"/>
        <v>41806.605034722219</v>
      </c>
      <c r="T3180" s="15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9">
        <f t="shared" si="197"/>
        <v>77.335806451612896</v>
      </c>
      <c r="Q3181" s="11" t="s">
        <v>8316</v>
      </c>
      <c r="R3181" t="s">
        <v>8317</v>
      </c>
      <c r="S3181" s="15">
        <f t="shared" si="198"/>
        <v>41375.702210648145</v>
      </c>
      <c r="T3181" s="15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9">
        <f t="shared" si="197"/>
        <v>31.933333333333334</v>
      </c>
      <c r="Q3182" s="11" t="s">
        <v>8316</v>
      </c>
      <c r="R3182" t="s">
        <v>8317</v>
      </c>
      <c r="S3182" s="15">
        <f t="shared" si="198"/>
        <v>41780.412604166668</v>
      </c>
      <c r="T3182" s="15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9">
        <f t="shared" si="197"/>
        <v>36.333333333333336</v>
      </c>
      <c r="Q3183" s="11" t="s">
        <v>8316</v>
      </c>
      <c r="R3183" t="s">
        <v>8317</v>
      </c>
      <c r="S3183" s="15">
        <f t="shared" si="198"/>
        <v>41779.310034722221</v>
      </c>
      <c r="T3183" s="15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9">
        <f t="shared" si="197"/>
        <v>46.768211920529801</v>
      </c>
      <c r="Q3184" s="11" t="s">
        <v>8316</v>
      </c>
      <c r="R3184" t="s">
        <v>8317</v>
      </c>
      <c r="S3184" s="15">
        <f t="shared" si="198"/>
        <v>40883.949317129627</v>
      </c>
      <c r="T3184" s="15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9">
        <f t="shared" si="197"/>
        <v>40.073529411764703</v>
      </c>
      <c r="Q3185" s="11" t="s">
        <v>8316</v>
      </c>
      <c r="R3185" t="s">
        <v>8317</v>
      </c>
      <c r="S3185" s="15">
        <f t="shared" si="198"/>
        <v>41491.79478009259</v>
      </c>
      <c r="T3185" s="15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9">
        <f t="shared" si="197"/>
        <v>100.21739130434783</v>
      </c>
      <c r="Q3186" s="11" t="s">
        <v>8316</v>
      </c>
      <c r="R3186" t="s">
        <v>8317</v>
      </c>
      <c r="S3186" s="15">
        <f t="shared" si="198"/>
        <v>41791.993414351848</v>
      </c>
      <c r="T3186" s="15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9">
        <f t="shared" si="197"/>
        <v>41.666666666666664</v>
      </c>
      <c r="Q3187" s="11" t="s">
        <v>8316</v>
      </c>
      <c r="R3187" t="s">
        <v>8317</v>
      </c>
      <c r="S3187" s="15">
        <f t="shared" si="198"/>
        <v>41829.977326388893</v>
      </c>
      <c r="T3187" s="15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9">
        <f t="shared" si="197"/>
        <v>46.714285714285715</v>
      </c>
      <c r="Q3188" s="11" t="s">
        <v>8316</v>
      </c>
      <c r="R3188" t="s">
        <v>8317</v>
      </c>
      <c r="S3188" s="15">
        <f t="shared" si="198"/>
        <v>41868.924050925925</v>
      </c>
      <c r="T3188" s="15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9">
        <f t="shared" si="197"/>
        <v>71.491803278688522</v>
      </c>
      <c r="Q3189" s="11" t="s">
        <v>8316</v>
      </c>
      <c r="R3189" t="s">
        <v>8317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9">
        <f t="shared" si="197"/>
        <v>14.444444444444445</v>
      </c>
      <c r="Q3190" s="11" t="s">
        <v>8316</v>
      </c>
      <c r="R3190" t="s">
        <v>8358</v>
      </c>
      <c r="S3190" s="15">
        <f t="shared" si="198"/>
        <v>42144.415532407409</v>
      </c>
      <c r="T3190" s="15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9">
        <f t="shared" si="197"/>
        <v>356.84210526315792</v>
      </c>
      <c r="Q3191" s="11" t="s">
        <v>8316</v>
      </c>
      <c r="R3191" t="s">
        <v>8358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9" t="e">
        <f t="shared" si="197"/>
        <v>#DIV/0!</v>
      </c>
      <c r="Q3192" s="11" t="s">
        <v>8316</v>
      </c>
      <c r="R3192" t="s">
        <v>8358</v>
      </c>
      <c r="S3192" s="15">
        <f t="shared" si="198"/>
        <v>42683.151331018518</v>
      </c>
      <c r="T3192" s="15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9">
        <f t="shared" si="197"/>
        <v>37.75</v>
      </c>
      <c r="Q3193" s="11" t="s">
        <v>8316</v>
      </c>
      <c r="R3193" t="s">
        <v>8358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9">
        <f t="shared" si="197"/>
        <v>12.75</v>
      </c>
      <c r="Q3194" s="11" t="s">
        <v>8316</v>
      </c>
      <c r="R3194" t="s">
        <v>8358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9">
        <f t="shared" si="197"/>
        <v>24.458333333333332</v>
      </c>
      <c r="Q3195" s="11" t="s">
        <v>8316</v>
      </c>
      <c r="R3195" t="s">
        <v>8358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9" t="e">
        <f t="shared" si="197"/>
        <v>#DIV/0!</v>
      </c>
      <c r="Q3196" s="11" t="s">
        <v>8316</v>
      </c>
      <c r="R3196" t="s">
        <v>8358</v>
      </c>
      <c r="S3196" s="15">
        <f t="shared" si="198"/>
        <v>42182.062476851846</v>
      </c>
      <c r="T3196" s="15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9">
        <f t="shared" si="197"/>
        <v>53.07692307692308</v>
      </c>
      <c r="Q3197" s="11" t="s">
        <v>8316</v>
      </c>
      <c r="R3197" t="s">
        <v>8358</v>
      </c>
      <c r="S3197" s="15">
        <f t="shared" si="198"/>
        <v>42017.594236111108</v>
      </c>
      <c r="T3197" s="15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9">
        <f t="shared" si="197"/>
        <v>300</v>
      </c>
      <c r="Q3198" s="11" t="s">
        <v>8316</v>
      </c>
      <c r="R3198" t="s">
        <v>8358</v>
      </c>
      <c r="S3198" s="15">
        <f t="shared" si="198"/>
        <v>42157.598090277781</v>
      </c>
      <c r="T3198" s="15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9">
        <f t="shared" si="197"/>
        <v>286.25</v>
      </c>
      <c r="Q3199" s="11" t="s">
        <v>8316</v>
      </c>
      <c r="R3199" t="s">
        <v>8358</v>
      </c>
      <c r="S3199" s="15">
        <f t="shared" si="198"/>
        <v>42009.493263888886</v>
      </c>
      <c r="T3199" s="15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9">
        <f t="shared" si="197"/>
        <v>36.666666666666664</v>
      </c>
      <c r="Q3200" s="11" t="s">
        <v>8316</v>
      </c>
      <c r="R3200" t="s">
        <v>8358</v>
      </c>
      <c r="S3200" s="15">
        <f t="shared" si="198"/>
        <v>42013.424502314811</v>
      </c>
      <c r="T3200" s="15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9">
        <f t="shared" si="197"/>
        <v>49.20754716981132</v>
      </c>
      <c r="Q3201" s="11" t="s">
        <v>8316</v>
      </c>
      <c r="R3201" t="s">
        <v>8358</v>
      </c>
      <c r="S3201" s="15">
        <f t="shared" si="198"/>
        <v>41858.761782407404</v>
      </c>
      <c r="T3201" s="15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200">(E3202/D3202)*100</f>
        <v>2E-3</v>
      </c>
      <c r="P3202" s="9">
        <f t="shared" ref="P3202:P3265" si="201">E3202/L3202</f>
        <v>1</v>
      </c>
      <c r="Q3202" s="11" t="s">
        <v>8316</v>
      </c>
      <c r="R3202" t="s">
        <v>8358</v>
      </c>
      <c r="S3202" s="15">
        <f t="shared" ref="S3202:S3265" si="202">(((J3202/60)/60)/24)+DATE(1970,1,1)</f>
        <v>42460.320613425924</v>
      </c>
      <c r="T3202" s="15">
        <f t="shared" ref="T3202:T3265" si="203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200"/>
        <v>1.25</v>
      </c>
      <c r="P3203" s="9">
        <f t="shared" si="201"/>
        <v>12.5</v>
      </c>
      <c r="Q3203" s="11" t="s">
        <v>8316</v>
      </c>
      <c r="R3203" t="s">
        <v>8358</v>
      </c>
      <c r="S3203" s="15">
        <f t="shared" si="202"/>
        <v>41861.767094907409</v>
      </c>
      <c r="T3203" s="15">
        <f t="shared" si="203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9">
        <f t="shared" si="201"/>
        <v>109.04</v>
      </c>
      <c r="Q3204" s="11" t="s">
        <v>8316</v>
      </c>
      <c r="R3204" t="s">
        <v>8358</v>
      </c>
      <c r="S3204" s="15">
        <f t="shared" si="202"/>
        <v>42293.853541666671</v>
      </c>
      <c r="T3204" s="15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9">
        <f t="shared" si="201"/>
        <v>41.666666666666664</v>
      </c>
      <c r="Q3205" s="11" t="s">
        <v>8316</v>
      </c>
      <c r="R3205" t="s">
        <v>8358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9" t="e">
        <f t="shared" si="201"/>
        <v>#DIV/0!</v>
      </c>
      <c r="Q3206" s="11" t="s">
        <v>8316</v>
      </c>
      <c r="R3206" t="s">
        <v>8358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9">
        <f t="shared" si="201"/>
        <v>22.75</v>
      </c>
      <c r="Q3207" s="11" t="s">
        <v>8316</v>
      </c>
      <c r="R3207" t="s">
        <v>8358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9" t="e">
        <f t="shared" si="201"/>
        <v>#DIV/0!</v>
      </c>
      <c r="Q3208" s="11" t="s">
        <v>8316</v>
      </c>
      <c r="R3208" t="s">
        <v>8358</v>
      </c>
      <c r="S3208" s="15">
        <f t="shared" si="202"/>
        <v>42236.276053240741</v>
      </c>
      <c r="T3208" s="15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9">
        <f t="shared" si="201"/>
        <v>70.833333333333329</v>
      </c>
      <c r="Q3209" s="11" t="s">
        <v>8316</v>
      </c>
      <c r="R3209" t="s">
        <v>8358</v>
      </c>
      <c r="S3209" s="15">
        <f t="shared" si="202"/>
        <v>42057.277858796297</v>
      </c>
      <c r="T3209" s="15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9">
        <f t="shared" si="201"/>
        <v>63.109756097560975</v>
      </c>
      <c r="Q3210" s="11" t="s">
        <v>8316</v>
      </c>
      <c r="R3210" t="s">
        <v>8317</v>
      </c>
      <c r="S3210" s="15">
        <f t="shared" si="202"/>
        <v>41827.605057870373</v>
      </c>
      <c r="T3210" s="15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9">
        <f t="shared" si="201"/>
        <v>50.157964601769912</v>
      </c>
      <c r="Q3211" s="11" t="s">
        <v>8316</v>
      </c>
      <c r="R3211" t="s">
        <v>8317</v>
      </c>
      <c r="S3211" s="15">
        <f t="shared" si="202"/>
        <v>41778.637245370373</v>
      </c>
      <c r="T3211" s="15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9">
        <f t="shared" si="201"/>
        <v>62.883333333333333</v>
      </c>
      <c r="Q3212" s="11" t="s">
        <v>8316</v>
      </c>
      <c r="R3212" t="s">
        <v>8317</v>
      </c>
      <c r="S3212" s="15">
        <f t="shared" si="202"/>
        <v>41013.936562499999</v>
      </c>
      <c r="T3212" s="15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9">
        <f t="shared" si="201"/>
        <v>85.531055900621112</v>
      </c>
      <c r="Q3213" s="11" t="s">
        <v>8316</v>
      </c>
      <c r="R3213" t="s">
        <v>8317</v>
      </c>
      <c r="S3213" s="15">
        <f t="shared" si="202"/>
        <v>41834.586574074077</v>
      </c>
      <c r="T3213" s="15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9">
        <f t="shared" si="201"/>
        <v>53.723404255319146</v>
      </c>
      <c r="Q3214" s="11" t="s">
        <v>8316</v>
      </c>
      <c r="R3214" t="s">
        <v>8317</v>
      </c>
      <c r="S3214" s="15">
        <f t="shared" si="202"/>
        <v>41829.795729166668</v>
      </c>
      <c r="T3214" s="15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9">
        <f t="shared" si="201"/>
        <v>127.80851063829788</v>
      </c>
      <c r="Q3215" s="11" t="s">
        <v>8316</v>
      </c>
      <c r="R3215" t="s">
        <v>8317</v>
      </c>
      <c r="S3215" s="15">
        <f t="shared" si="202"/>
        <v>42171.763414351852</v>
      </c>
      <c r="T3215" s="15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9">
        <f t="shared" si="201"/>
        <v>106.57391304347826</v>
      </c>
      <c r="Q3216" s="11" t="s">
        <v>8316</v>
      </c>
      <c r="R3216" t="s">
        <v>8317</v>
      </c>
      <c r="S3216" s="15">
        <f t="shared" si="202"/>
        <v>42337.792511574073</v>
      </c>
      <c r="T3216" s="15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9">
        <f t="shared" si="201"/>
        <v>262.11194029850748</v>
      </c>
      <c r="Q3217" s="11" t="s">
        <v>8316</v>
      </c>
      <c r="R3217" t="s">
        <v>8317</v>
      </c>
      <c r="S3217" s="15">
        <f t="shared" si="202"/>
        <v>42219.665173611109</v>
      </c>
      <c r="T3217" s="15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9">
        <f t="shared" si="201"/>
        <v>57.171428571428571</v>
      </c>
      <c r="Q3218" s="11" t="s">
        <v>8316</v>
      </c>
      <c r="R3218" t="s">
        <v>8317</v>
      </c>
      <c r="S3218" s="15">
        <f t="shared" si="202"/>
        <v>42165.462627314817</v>
      </c>
      <c r="T3218" s="15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9">
        <f t="shared" si="201"/>
        <v>50.20192307692308</v>
      </c>
      <c r="Q3219" s="11" t="s">
        <v>8316</v>
      </c>
      <c r="R3219" t="s">
        <v>8317</v>
      </c>
      <c r="S3219" s="15">
        <f t="shared" si="202"/>
        <v>42648.546111111107</v>
      </c>
      <c r="T3219" s="15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9">
        <f t="shared" si="201"/>
        <v>66.586956521739125</v>
      </c>
      <c r="Q3220" s="11" t="s">
        <v>8316</v>
      </c>
      <c r="R3220" t="s">
        <v>8317</v>
      </c>
      <c r="S3220" s="15">
        <f t="shared" si="202"/>
        <v>41971.002152777779</v>
      </c>
      <c r="T3220" s="15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9">
        <f t="shared" si="201"/>
        <v>168.25210084033614</v>
      </c>
      <c r="Q3221" s="11" t="s">
        <v>8316</v>
      </c>
      <c r="R3221" t="s">
        <v>8317</v>
      </c>
      <c r="S3221" s="15">
        <f t="shared" si="202"/>
        <v>42050.983182870375</v>
      </c>
      <c r="T3221" s="15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9">
        <f t="shared" si="201"/>
        <v>256.37288135593218</v>
      </c>
      <c r="Q3222" s="11" t="s">
        <v>8316</v>
      </c>
      <c r="R3222" t="s">
        <v>8317</v>
      </c>
      <c r="S3222" s="15">
        <f t="shared" si="202"/>
        <v>42772.833379629628</v>
      </c>
      <c r="T3222" s="15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9">
        <f t="shared" si="201"/>
        <v>36.610619469026545</v>
      </c>
      <c r="Q3223" s="11" t="s">
        <v>8316</v>
      </c>
      <c r="R3223" t="s">
        <v>8317</v>
      </c>
      <c r="S3223" s="15">
        <f t="shared" si="202"/>
        <v>42155.696793981479</v>
      </c>
      <c r="T3223" s="15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9">
        <f t="shared" si="201"/>
        <v>37.142857142857146</v>
      </c>
      <c r="Q3224" s="11" t="s">
        <v>8316</v>
      </c>
      <c r="R3224" t="s">
        <v>8317</v>
      </c>
      <c r="S3224" s="15">
        <f t="shared" si="202"/>
        <v>42270.582141203704</v>
      </c>
      <c r="T3224" s="15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9">
        <f t="shared" si="201"/>
        <v>45.878378378378379</v>
      </c>
      <c r="Q3225" s="11" t="s">
        <v>8316</v>
      </c>
      <c r="R3225" t="s">
        <v>8317</v>
      </c>
      <c r="S3225" s="15">
        <f t="shared" si="202"/>
        <v>42206.835370370376</v>
      </c>
      <c r="T3225" s="15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9">
        <f t="shared" si="201"/>
        <v>141.71296296296296</v>
      </c>
      <c r="Q3226" s="11" t="s">
        <v>8316</v>
      </c>
      <c r="R3226" t="s">
        <v>8317</v>
      </c>
      <c r="S3226" s="15">
        <f t="shared" si="202"/>
        <v>42697.850844907407</v>
      </c>
      <c r="T3226" s="15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9">
        <f t="shared" si="201"/>
        <v>52.487179487179489</v>
      </c>
      <c r="Q3227" s="11" t="s">
        <v>8316</v>
      </c>
      <c r="R3227" t="s">
        <v>8317</v>
      </c>
      <c r="S3227" s="15">
        <f t="shared" si="202"/>
        <v>42503.559467592597</v>
      </c>
      <c r="T3227" s="15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9">
        <f t="shared" si="201"/>
        <v>59.523809523809526</v>
      </c>
      <c r="Q3228" s="11" t="s">
        <v>8316</v>
      </c>
      <c r="R3228" t="s">
        <v>8317</v>
      </c>
      <c r="S3228" s="15">
        <f t="shared" si="202"/>
        <v>42277.583472222221</v>
      </c>
      <c r="T3228" s="15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9">
        <f t="shared" si="201"/>
        <v>50</v>
      </c>
      <c r="Q3229" s="11" t="s">
        <v>8316</v>
      </c>
      <c r="R3229" t="s">
        <v>8317</v>
      </c>
      <c r="S3229" s="15">
        <f t="shared" si="202"/>
        <v>42722.882361111115</v>
      </c>
      <c r="T3229" s="15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9">
        <f t="shared" si="201"/>
        <v>193.62162162162161</v>
      </c>
      <c r="Q3230" s="11" t="s">
        <v>8316</v>
      </c>
      <c r="R3230" t="s">
        <v>8317</v>
      </c>
      <c r="S3230" s="15">
        <f t="shared" si="202"/>
        <v>42323.70930555556</v>
      </c>
      <c r="T3230" s="15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9">
        <f t="shared" si="201"/>
        <v>106.79702970297029</v>
      </c>
      <c r="Q3231" s="11" t="s">
        <v>8316</v>
      </c>
      <c r="R3231" t="s">
        <v>8317</v>
      </c>
      <c r="S3231" s="15">
        <f t="shared" si="202"/>
        <v>41933.291643518518</v>
      </c>
      <c r="T3231" s="15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9">
        <f t="shared" si="201"/>
        <v>77.21621621621621</v>
      </c>
      <c r="Q3232" s="11" t="s">
        <v>8316</v>
      </c>
      <c r="R3232" t="s">
        <v>8317</v>
      </c>
      <c r="S3232" s="15">
        <f t="shared" si="202"/>
        <v>41898.168125000004</v>
      </c>
      <c r="T3232" s="15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9">
        <f t="shared" si="201"/>
        <v>57.5</v>
      </c>
      <c r="Q3233" s="11" t="s">
        <v>8316</v>
      </c>
      <c r="R3233" t="s">
        <v>8317</v>
      </c>
      <c r="S3233" s="15">
        <f t="shared" si="202"/>
        <v>42446.943831018521</v>
      </c>
      <c r="T3233" s="15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9">
        <f t="shared" si="201"/>
        <v>50.46153846153846</v>
      </c>
      <c r="Q3234" s="11" t="s">
        <v>8316</v>
      </c>
      <c r="R3234" t="s">
        <v>8317</v>
      </c>
      <c r="S3234" s="15">
        <f t="shared" si="202"/>
        <v>42463.81385416667</v>
      </c>
      <c r="T3234" s="15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9">
        <f t="shared" si="201"/>
        <v>97.377049180327873</v>
      </c>
      <c r="Q3235" s="11" t="s">
        <v>8316</v>
      </c>
      <c r="R3235" t="s">
        <v>8317</v>
      </c>
      <c r="S3235" s="15">
        <f t="shared" si="202"/>
        <v>42766.805034722223</v>
      </c>
      <c r="T3235" s="15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9">
        <f t="shared" si="201"/>
        <v>34.91921739130435</v>
      </c>
      <c r="Q3236" s="11" t="s">
        <v>8316</v>
      </c>
      <c r="R3236" t="s">
        <v>8317</v>
      </c>
      <c r="S3236" s="15">
        <f t="shared" si="202"/>
        <v>42734.789444444439</v>
      </c>
      <c r="T3236" s="15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9">
        <f t="shared" si="201"/>
        <v>85.530386740331494</v>
      </c>
      <c r="Q3237" s="11" t="s">
        <v>8316</v>
      </c>
      <c r="R3237" t="s">
        <v>8317</v>
      </c>
      <c r="S3237" s="15">
        <f t="shared" si="202"/>
        <v>42522.347812499997</v>
      </c>
      <c r="T3237" s="15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9">
        <f t="shared" si="201"/>
        <v>182.90909090909091</v>
      </c>
      <c r="Q3238" s="11" t="s">
        <v>8316</v>
      </c>
      <c r="R3238" t="s">
        <v>8317</v>
      </c>
      <c r="S3238" s="15">
        <f t="shared" si="202"/>
        <v>42702.917048611111</v>
      </c>
      <c r="T3238" s="15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9">
        <f t="shared" si="201"/>
        <v>131.13620817843866</v>
      </c>
      <c r="Q3239" s="11" t="s">
        <v>8316</v>
      </c>
      <c r="R3239" t="s">
        <v>8317</v>
      </c>
      <c r="S3239" s="15">
        <f t="shared" si="202"/>
        <v>42252.474351851852</v>
      </c>
      <c r="T3239" s="15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9">
        <f t="shared" si="201"/>
        <v>39.810126582278478</v>
      </c>
      <c r="Q3240" s="11" t="s">
        <v>8316</v>
      </c>
      <c r="R3240" t="s">
        <v>8317</v>
      </c>
      <c r="S3240" s="15">
        <f t="shared" si="202"/>
        <v>42156.510393518518</v>
      </c>
      <c r="T3240" s="15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9">
        <f t="shared" si="201"/>
        <v>59.701730769230764</v>
      </c>
      <c r="Q3241" s="11" t="s">
        <v>8316</v>
      </c>
      <c r="R3241" t="s">
        <v>8317</v>
      </c>
      <c r="S3241" s="15">
        <f t="shared" si="202"/>
        <v>42278.089039351849</v>
      </c>
      <c r="T3241" s="15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9">
        <f t="shared" si="201"/>
        <v>88.735294117647058</v>
      </c>
      <c r="Q3242" s="11" t="s">
        <v>8316</v>
      </c>
      <c r="R3242" t="s">
        <v>8317</v>
      </c>
      <c r="S3242" s="15">
        <f t="shared" si="202"/>
        <v>42754.693842592591</v>
      </c>
      <c r="T3242" s="15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9">
        <f t="shared" si="201"/>
        <v>58.688622754491021</v>
      </c>
      <c r="Q3243" s="11" t="s">
        <v>8316</v>
      </c>
      <c r="R3243" t="s">
        <v>8317</v>
      </c>
      <c r="S3243" s="15">
        <f t="shared" si="202"/>
        <v>41893.324884259258</v>
      </c>
      <c r="T3243" s="15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9">
        <f t="shared" si="201"/>
        <v>69.56513661202186</v>
      </c>
      <c r="Q3244" s="11" t="s">
        <v>8316</v>
      </c>
      <c r="R3244" t="s">
        <v>8317</v>
      </c>
      <c r="S3244" s="15">
        <f t="shared" si="202"/>
        <v>41871.755694444444</v>
      </c>
      <c r="T3244" s="15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9">
        <f t="shared" si="201"/>
        <v>115.87323943661971</v>
      </c>
      <c r="Q3245" s="11" t="s">
        <v>8316</v>
      </c>
      <c r="R3245" t="s">
        <v>8317</v>
      </c>
      <c r="S3245" s="15">
        <f t="shared" si="202"/>
        <v>42262.096782407403</v>
      </c>
      <c r="T3245" s="15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9">
        <f t="shared" si="201"/>
        <v>23.869565217391305</v>
      </c>
      <c r="Q3246" s="11" t="s">
        <v>8316</v>
      </c>
      <c r="R3246" t="s">
        <v>8317</v>
      </c>
      <c r="S3246" s="15">
        <f t="shared" si="202"/>
        <v>42675.694236111114</v>
      </c>
      <c r="T3246" s="15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9">
        <f t="shared" si="201"/>
        <v>81.125925925925927</v>
      </c>
      <c r="Q3247" s="11" t="s">
        <v>8316</v>
      </c>
      <c r="R3247" t="s">
        <v>8317</v>
      </c>
      <c r="S3247" s="15">
        <f t="shared" si="202"/>
        <v>42135.60020833333</v>
      </c>
      <c r="T3247" s="15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9">
        <f t="shared" si="201"/>
        <v>57.626943005181346</v>
      </c>
      <c r="Q3248" s="11" t="s">
        <v>8316</v>
      </c>
      <c r="R3248" t="s">
        <v>8317</v>
      </c>
      <c r="S3248" s="15">
        <f t="shared" si="202"/>
        <v>42230.472222222219</v>
      </c>
      <c r="T3248" s="15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9">
        <f t="shared" si="201"/>
        <v>46.429824561403507</v>
      </c>
      <c r="Q3249" s="11" t="s">
        <v>8316</v>
      </c>
      <c r="R3249" t="s">
        <v>8317</v>
      </c>
      <c r="S3249" s="15">
        <f t="shared" si="202"/>
        <v>42167.434166666666</v>
      </c>
      <c r="T3249" s="15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9">
        <f t="shared" si="201"/>
        <v>60.475000000000001</v>
      </c>
      <c r="Q3250" s="11" t="s">
        <v>8316</v>
      </c>
      <c r="R3250" t="s">
        <v>8317</v>
      </c>
      <c r="S3250" s="15">
        <f t="shared" si="202"/>
        <v>42068.888391203705</v>
      </c>
      <c r="T3250" s="15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9">
        <f t="shared" si="201"/>
        <v>65.579545454545453</v>
      </c>
      <c r="Q3251" s="11" t="s">
        <v>8316</v>
      </c>
      <c r="R3251" t="s">
        <v>8317</v>
      </c>
      <c r="S3251" s="15">
        <f t="shared" si="202"/>
        <v>42145.746689814812</v>
      </c>
      <c r="T3251" s="15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9">
        <f t="shared" si="201"/>
        <v>119.1924882629108</v>
      </c>
      <c r="Q3252" s="11" t="s">
        <v>8316</v>
      </c>
      <c r="R3252" t="s">
        <v>8317</v>
      </c>
      <c r="S3252" s="15">
        <f t="shared" si="202"/>
        <v>41918.742175925923</v>
      </c>
      <c r="T3252" s="15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9">
        <f t="shared" si="201"/>
        <v>83.05</v>
      </c>
      <c r="Q3253" s="11" t="s">
        <v>8316</v>
      </c>
      <c r="R3253" t="s">
        <v>8317</v>
      </c>
      <c r="S3253" s="15">
        <f t="shared" si="202"/>
        <v>42146.731087962966</v>
      </c>
      <c r="T3253" s="15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9">
        <f t="shared" si="201"/>
        <v>57.52</v>
      </c>
      <c r="Q3254" s="11" t="s">
        <v>8316</v>
      </c>
      <c r="R3254" t="s">
        <v>8317</v>
      </c>
      <c r="S3254" s="15">
        <f t="shared" si="202"/>
        <v>42590.472685185188</v>
      </c>
      <c r="T3254" s="15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9">
        <f t="shared" si="201"/>
        <v>177.08695652173913</v>
      </c>
      <c r="Q3255" s="11" t="s">
        <v>8316</v>
      </c>
      <c r="R3255" t="s">
        <v>8317</v>
      </c>
      <c r="S3255" s="15">
        <f t="shared" si="202"/>
        <v>42602.576712962968</v>
      </c>
      <c r="T3255" s="15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9">
        <f t="shared" si="201"/>
        <v>70.771505376344081</v>
      </c>
      <c r="Q3256" s="11" t="s">
        <v>8316</v>
      </c>
      <c r="R3256" t="s">
        <v>8317</v>
      </c>
      <c r="S3256" s="15">
        <f t="shared" si="202"/>
        <v>42059.085752314815</v>
      </c>
      <c r="T3256" s="15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9">
        <f t="shared" si="201"/>
        <v>29.166666666666668</v>
      </c>
      <c r="Q3257" s="11" t="s">
        <v>8316</v>
      </c>
      <c r="R3257" t="s">
        <v>8317</v>
      </c>
      <c r="S3257" s="15">
        <f t="shared" si="202"/>
        <v>41889.768229166664</v>
      </c>
      <c r="T3257" s="15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9">
        <f t="shared" si="201"/>
        <v>72.76136363636364</v>
      </c>
      <c r="Q3258" s="11" t="s">
        <v>8316</v>
      </c>
      <c r="R3258" t="s">
        <v>8317</v>
      </c>
      <c r="S3258" s="15">
        <f t="shared" si="202"/>
        <v>42144.573807870373</v>
      </c>
      <c r="T3258" s="15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9">
        <f t="shared" si="201"/>
        <v>51.853414634146333</v>
      </c>
      <c r="Q3259" s="11" t="s">
        <v>8316</v>
      </c>
      <c r="R3259" t="s">
        <v>8317</v>
      </c>
      <c r="S3259" s="15">
        <f t="shared" si="202"/>
        <v>42758.559629629628</v>
      </c>
      <c r="T3259" s="15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9">
        <f t="shared" si="201"/>
        <v>98.2</v>
      </c>
      <c r="Q3260" s="11" t="s">
        <v>8316</v>
      </c>
      <c r="R3260" t="s">
        <v>8317</v>
      </c>
      <c r="S3260" s="15">
        <f t="shared" si="202"/>
        <v>41982.887280092589</v>
      </c>
      <c r="T3260" s="15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9">
        <f t="shared" si="201"/>
        <v>251.7381443298969</v>
      </c>
      <c r="Q3261" s="11" t="s">
        <v>8316</v>
      </c>
      <c r="R3261" t="s">
        <v>8317</v>
      </c>
      <c r="S3261" s="15">
        <f t="shared" si="202"/>
        <v>42614.760937500003</v>
      </c>
      <c r="T3261" s="15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9">
        <f t="shared" si="201"/>
        <v>74.821917808219183</v>
      </c>
      <c r="Q3262" s="11" t="s">
        <v>8316</v>
      </c>
      <c r="R3262" t="s">
        <v>8317</v>
      </c>
      <c r="S3262" s="15">
        <f t="shared" si="202"/>
        <v>42303.672662037032</v>
      </c>
      <c r="T3262" s="15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9">
        <f t="shared" si="201"/>
        <v>67.65306122448979</v>
      </c>
      <c r="Q3263" s="11" t="s">
        <v>8316</v>
      </c>
      <c r="R3263" t="s">
        <v>8317</v>
      </c>
      <c r="S3263" s="15">
        <f t="shared" si="202"/>
        <v>42171.725416666668</v>
      </c>
      <c r="T3263" s="15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9">
        <f t="shared" si="201"/>
        <v>93.81343283582089</v>
      </c>
      <c r="Q3264" s="11" t="s">
        <v>8316</v>
      </c>
      <c r="R3264" t="s">
        <v>8317</v>
      </c>
      <c r="S3264" s="15">
        <f t="shared" si="202"/>
        <v>41964.315532407403</v>
      </c>
      <c r="T3264" s="15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9">
        <f t="shared" si="201"/>
        <v>41.237647058823526</v>
      </c>
      <c r="Q3265" s="11" t="s">
        <v>8316</v>
      </c>
      <c r="R3265" t="s">
        <v>8317</v>
      </c>
      <c r="S3265" s="15">
        <f t="shared" si="202"/>
        <v>42284.516064814816</v>
      </c>
      <c r="T3265" s="15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204">(E3266/D3266)*100</f>
        <v>103</v>
      </c>
      <c r="P3266" s="9">
        <f t="shared" ref="P3266:P3329" si="205">E3266/L3266</f>
        <v>52.551020408163268</v>
      </c>
      <c r="Q3266" s="11" t="s">
        <v>8316</v>
      </c>
      <c r="R3266" t="s">
        <v>8317</v>
      </c>
      <c r="S3266" s="15">
        <f t="shared" ref="S3266:S3329" si="206">(((J3266/60)/60)/24)+DATE(1970,1,1)</f>
        <v>42016.800208333334</v>
      </c>
      <c r="T3266" s="15">
        <f t="shared" ref="T3266:T3329" si="207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204"/>
        <v>164</v>
      </c>
      <c r="P3267" s="9">
        <f t="shared" si="205"/>
        <v>70.285714285714292</v>
      </c>
      <c r="Q3267" s="11" t="s">
        <v>8316</v>
      </c>
      <c r="R3267" t="s">
        <v>8317</v>
      </c>
      <c r="S3267" s="15">
        <f t="shared" si="206"/>
        <v>42311.711979166663</v>
      </c>
      <c r="T3267" s="15">
        <f t="shared" si="207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9">
        <f t="shared" si="205"/>
        <v>48.325153374233132</v>
      </c>
      <c r="Q3268" s="11" t="s">
        <v>8316</v>
      </c>
      <c r="R3268" t="s">
        <v>8317</v>
      </c>
      <c r="S3268" s="15">
        <f t="shared" si="206"/>
        <v>42136.536134259266</v>
      </c>
      <c r="T3268" s="15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9">
        <f t="shared" si="205"/>
        <v>53.177083333333336</v>
      </c>
      <c r="Q3269" s="11" t="s">
        <v>8316</v>
      </c>
      <c r="R3269" t="s">
        <v>8317</v>
      </c>
      <c r="S3269" s="15">
        <f t="shared" si="206"/>
        <v>42172.757638888885</v>
      </c>
      <c r="T3269" s="15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9">
        <f t="shared" si="205"/>
        <v>60.952380952380949</v>
      </c>
      <c r="Q3270" s="11" t="s">
        <v>8316</v>
      </c>
      <c r="R3270" t="s">
        <v>8317</v>
      </c>
      <c r="S3270" s="15">
        <f t="shared" si="206"/>
        <v>42590.90425925926</v>
      </c>
      <c r="T3270" s="15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9">
        <f t="shared" si="205"/>
        <v>116</v>
      </c>
      <c r="Q3271" s="11" t="s">
        <v>8316</v>
      </c>
      <c r="R3271" t="s">
        <v>8317</v>
      </c>
      <c r="S3271" s="15">
        <f t="shared" si="206"/>
        <v>42137.395798611105</v>
      </c>
      <c r="T3271" s="15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9">
        <f t="shared" si="205"/>
        <v>61</v>
      </c>
      <c r="Q3272" s="11" t="s">
        <v>8316</v>
      </c>
      <c r="R3272" t="s">
        <v>8317</v>
      </c>
      <c r="S3272" s="15">
        <f t="shared" si="206"/>
        <v>42167.533159722225</v>
      </c>
      <c r="T3272" s="15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9">
        <f t="shared" si="205"/>
        <v>38.235294117647058</v>
      </c>
      <c r="Q3273" s="11" t="s">
        <v>8316</v>
      </c>
      <c r="R3273" t="s">
        <v>8317</v>
      </c>
      <c r="S3273" s="15">
        <f t="shared" si="206"/>
        <v>41915.437210648146</v>
      </c>
      <c r="T3273" s="15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9">
        <f t="shared" si="205"/>
        <v>106.50344827586207</v>
      </c>
      <c r="Q3274" s="11" t="s">
        <v>8316</v>
      </c>
      <c r="R3274" t="s">
        <v>8317</v>
      </c>
      <c r="S3274" s="15">
        <f t="shared" si="206"/>
        <v>42284.500104166669</v>
      </c>
      <c r="T3274" s="15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9">
        <f t="shared" si="205"/>
        <v>204.57142857142858</v>
      </c>
      <c r="Q3275" s="11" t="s">
        <v>8316</v>
      </c>
      <c r="R3275" t="s">
        <v>8317</v>
      </c>
      <c r="S3275" s="15">
        <f t="shared" si="206"/>
        <v>42611.801412037035</v>
      </c>
      <c r="T3275" s="15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9">
        <f t="shared" si="205"/>
        <v>54.912587412587413</v>
      </c>
      <c r="Q3276" s="11" t="s">
        <v>8316</v>
      </c>
      <c r="R3276" t="s">
        <v>8317</v>
      </c>
      <c r="S3276" s="15">
        <f t="shared" si="206"/>
        <v>42400.704537037032</v>
      </c>
      <c r="T3276" s="15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9">
        <f t="shared" si="205"/>
        <v>150.41666666666666</v>
      </c>
      <c r="Q3277" s="11" t="s">
        <v>8316</v>
      </c>
      <c r="R3277" t="s">
        <v>8317</v>
      </c>
      <c r="S3277" s="15">
        <f t="shared" si="206"/>
        <v>42017.88045138889</v>
      </c>
      <c r="T3277" s="15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9">
        <f t="shared" si="205"/>
        <v>52.58</v>
      </c>
      <c r="Q3278" s="11" t="s">
        <v>8316</v>
      </c>
      <c r="R3278" t="s">
        <v>8317</v>
      </c>
      <c r="S3278" s="15">
        <f t="shared" si="206"/>
        <v>42426.949988425928</v>
      </c>
      <c r="T3278" s="15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9">
        <f t="shared" si="205"/>
        <v>54.3</v>
      </c>
      <c r="Q3279" s="11" t="s">
        <v>8316</v>
      </c>
      <c r="R3279" t="s">
        <v>8317</v>
      </c>
      <c r="S3279" s="15">
        <f t="shared" si="206"/>
        <v>41931.682939814818</v>
      </c>
      <c r="T3279" s="15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9">
        <f t="shared" si="205"/>
        <v>76.029411764705884</v>
      </c>
      <c r="Q3280" s="11" t="s">
        <v>8316</v>
      </c>
      <c r="R3280" t="s">
        <v>8317</v>
      </c>
      <c r="S3280" s="15">
        <f t="shared" si="206"/>
        <v>42124.848414351851</v>
      </c>
      <c r="T3280" s="15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9">
        <f t="shared" si="205"/>
        <v>105.2063492063492</v>
      </c>
      <c r="Q3281" s="11" t="s">
        <v>8316</v>
      </c>
      <c r="R3281" t="s">
        <v>8317</v>
      </c>
      <c r="S3281" s="15">
        <f t="shared" si="206"/>
        <v>42431.102534722217</v>
      </c>
      <c r="T3281" s="15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9">
        <f t="shared" si="205"/>
        <v>68.666666666666671</v>
      </c>
      <c r="Q3282" s="11" t="s">
        <v>8316</v>
      </c>
      <c r="R3282" t="s">
        <v>8317</v>
      </c>
      <c r="S3282" s="15">
        <f t="shared" si="206"/>
        <v>42121.756921296299</v>
      </c>
      <c r="T3282" s="15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9">
        <f t="shared" si="205"/>
        <v>129.36170212765958</v>
      </c>
      <c r="Q3283" s="11" t="s">
        <v>8316</v>
      </c>
      <c r="R3283" t="s">
        <v>8317</v>
      </c>
      <c r="S3283" s="15">
        <f t="shared" si="206"/>
        <v>42219.019733796296</v>
      </c>
      <c r="T3283" s="15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9">
        <f t="shared" si="205"/>
        <v>134.26371308016877</v>
      </c>
      <c r="Q3284" s="11" t="s">
        <v>8316</v>
      </c>
      <c r="R3284" t="s">
        <v>8317</v>
      </c>
      <c r="S3284" s="15">
        <f t="shared" si="206"/>
        <v>42445.19430555556</v>
      </c>
      <c r="T3284" s="15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9">
        <f t="shared" si="205"/>
        <v>17.829787234042552</v>
      </c>
      <c r="Q3285" s="11" t="s">
        <v>8316</v>
      </c>
      <c r="R3285" t="s">
        <v>8317</v>
      </c>
      <c r="S3285" s="15">
        <f t="shared" si="206"/>
        <v>42379.74418981481</v>
      </c>
      <c r="T3285" s="15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9">
        <f t="shared" si="205"/>
        <v>203.2</v>
      </c>
      <c r="Q3286" s="11" t="s">
        <v>8316</v>
      </c>
      <c r="R3286" t="s">
        <v>8317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9">
        <f t="shared" si="205"/>
        <v>69.18518518518519</v>
      </c>
      <c r="Q3287" s="11" t="s">
        <v>8316</v>
      </c>
      <c r="R3287" t="s">
        <v>8317</v>
      </c>
      <c r="S3287" s="15">
        <f t="shared" si="206"/>
        <v>42762.942430555559</v>
      </c>
      <c r="T3287" s="15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9">
        <f t="shared" si="205"/>
        <v>125.12295081967213</v>
      </c>
      <c r="Q3288" s="11" t="s">
        <v>8316</v>
      </c>
      <c r="R3288" t="s">
        <v>8317</v>
      </c>
      <c r="S3288" s="15">
        <f t="shared" si="206"/>
        <v>42567.840069444443</v>
      </c>
      <c r="T3288" s="15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9">
        <f t="shared" si="205"/>
        <v>73.529411764705884</v>
      </c>
      <c r="Q3289" s="11" t="s">
        <v>8316</v>
      </c>
      <c r="R3289" t="s">
        <v>8317</v>
      </c>
      <c r="S3289" s="15">
        <f t="shared" si="206"/>
        <v>42311.750324074077</v>
      </c>
      <c r="T3289" s="15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9">
        <f t="shared" si="205"/>
        <v>48.437149758454105</v>
      </c>
      <c r="Q3290" s="11" t="s">
        <v>8316</v>
      </c>
      <c r="R3290" t="s">
        <v>8317</v>
      </c>
      <c r="S3290" s="15">
        <f t="shared" si="206"/>
        <v>42505.774479166663</v>
      </c>
      <c r="T3290" s="15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9">
        <f t="shared" si="205"/>
        <v>26.608400000000003</v>
      </c>
      <c r="Q3291" s="11" t="s">
        <v>8316</v>
      </c>
      <c r="R3291" t="s">
        <v>8317</v>
      </c>
      <c r="S3291" s="15">
        <f t="shared" si="206"/>
        <v>42758.368078703701</v>
      </c>
      <c r="T3291" s="15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9">
        <f t="shared" si="205"/>
        <v>33.666666666666664</v>
      </c>
      <c r="Q3292" s="11" t="s">
        <v>8316</v>
      </c>
      <c r="R3292" t="s">
        <v>8317</v>
      </c>
      <c r="S3292" s="15">
        <f t="shared" si="206"/>
        <v>42775.51494212963</v>
      </c>
      <c r="T3292" s="15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9">
        <f t="shared" si="205"/>
        <v>40.714285714285715</v>
      </c>
      <c r="Q3293" s="11" t="s">
        <v>8316</v>
      </c>
      <c r="R3293" t="s">
        <v>8317</v>
      </c>
      <c r="S3293" s="15">
        <f t="shared" si="206"/>
        <v>42232.702546296292</v>
      </c>
      <c r="T3293" s="15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9">
        <f t="shared" si="205"/>
        <v>19.266666666666666</v>
      </c>
      <c r="Q3294" s="11" t="s">
        <v>8316</v>
      </c>
      <c r="R3294" t="s">
        <v>8317</v>
      </c>
      <c r="S3294" s="15">
        <f t="shared" si="206"/>
        <v>42282.770231481481</v>
      </c>
      <c r="T3294" s="15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9">
        <f t="shared" si="205"/>
        <v>84.285714285714292</v>
      </c>
      <c r="Q3295" s="11" t="s">
        <v>8316</v>
      </c>
      <c r="R3295" t="s">
        <v>8317</v>
      </c>
      <c r="S3295" s="15">
        <f t="shared" si="206"/>
        <v>42768.425370370373</v>
      </c>
      <c r="T3295" s="15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9">
        <f t="shared" si="205"/>
        <v>29.583333333333332</v>
      </c>
      <c r="Q3296" s="11" t="s">
        <v>8316</v>
      </c>
      <c r="R3296" t="s">
        <v>8317</v>
      </c>
      <c r="S3296" s="15">
        <f t="shared" si="206"/>
        <v>42141.541134259256</v>
      </c>
      <c r="T3296" s="15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9">
        <f t="shared" si="205"/>
        <v>26.667037037037037</v>
      </c>
      <c r="Q3297" s="11" t="s">
        <v>8316</v>
      </c>
      <c r="R3297" t="s">
        <v>8317</v>
      </c>
      <c r="S3297" s="15">
        <f t="shared" si="206"/>
        <v>42609.442465277782</v>
      </c>
      <c r="T3297" s="15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9">
        <f t="shared" si="205"/>
        <v>45.978723404255319</v>
      </c>
      <c r="Q3298" s="11" t="s">
        <v>8316</v>
      </c>
      <c r="R3298" t="s">
        <v>8317</v>
      </c>
      <c r="S3298" s="15">
        <f t="shared" si="206"/>
        <v>42309.756620370375</v>
      </c>
      <c r="T3298" s="15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9">
        <f t="shared" si="205"/>
        <v>125.09090909090909</v>
      </c>
      <c r="Q3299" s="11" t="s">
        <v>8316</v>
      </c>
      <c r="R3299" t="s">
        <v>8317</v>
      </c>
      <c r="S3299" s="15">
        <f t="shared" si="206"/>
        <v>42193.771481481483</v>
      </c>
      <c r="T3299" s="15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9">
        <f t="shared" si="205"/>
        <v>141.29166666666666</v>
      </c>
      <c r="Q3300" s="11" t="s">
        <v>8316</v>
      </c>
      <c r="R3300" t="s">
        <v>8317</v>
      </c>
      <c r="S3300" s="15">
        <f t="shared" si="206"/>
        <v>42239.957962962959</v>
      </c>
      <c r="T3300" s="15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9">
        <f t="shared" si="205"/>
        <v>55.333333333333336</v>
      </c>
      <c r="Q3301" s="11" t="s">
        <v>8316</v>
      </c>
      <c r="R3301" t="s">
        <v>8317</v>
      </c>
      <c r="S3301" s="15">
        <f t="shared" si="206"/>
        <v>42261.917395833334</v>
      </c>
      <c r="T3301" s="15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9">
        <f t="shared" si="205"/>
        <v>46.420454545454547</v>
      </c>
      <c r="Q3302" s="11" t="s">
        <v>8316</v>
      </c>
      <c r="R3302" t="s">
        <v>8317</v>
      </c>
      <c r="S3302" s="15">
        <f t="shared" si="206"/>
        <v>42102.743773148148</v>
      </c>
      <c r="T3302" s="15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9">
        <f t="shared" si="205"/>
        <v>57.2</v>
      </c>
      <c r="Q3303" s="11" t="s">
        <v>8316</v>
      </c>
      <c r="R3303" t="s">
        <v>8317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9">
        <f t="shared" si="205"/>
        <v>173.7</v>
      </c>
      <c r="Q3304" s="11" t="s">
        <v>8316</v>
      </c>
      <c r="R3304" t="s">
        <v>8317</v>
      </c>
      <c r="S3304" s="15">
        <f t="shared" si="206"/>
        <v>42681.35157407407</v>
      </c>
      <c r="T3304" s="15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9">
        <f t="shared" si="205"/>
        <v>59.6</v>
      </c>
      <c r="Q3305" s="11" t="s">
        <v>8316</v>
      </c>
      <c r="R3305" t="s">
        <v>8317</v>
      </c>
      <c r="S3305" s="15">
        <f t="shared" si="206"/>
        <v>42056.65143518518</v>
      </c>
      <c r="T3305" s="15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9">
        <f t="shared" si="205"/>
        <v>89.585714285714289</v>
      </c>
      <c r="Q3306" s="11" t="s">
        <v>8316</v>
      </c>
      <c r="R3306" t="s">
        <v>8317</v>
      </c>
      <c r="S3306" s="15">
        <f t="shared" si="206"/>
        <v>42696.624444444446</v>
      </c>
      <c r="T3306" s="15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9">
        <f t="shared" si="205"/>
        <v>204.05</v>
      </c>
      <c r="Q3307" s="11" t="s">
        <v>8316</v>
      </c>
      <c r="R3307" t="s">
        <v>8317</v>
      </c>
      <c r="S3307" s="15">
        <f t="shared" si="206"/>
        <v>42186.855879629627</v>
      </c>
      <c r="T3307" s="15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9">
        <f t="shared" si="205"/>
        <v>48.703703703703702</v>
      </c>
      <c r="Q3308" s="11" t="s">
        <v>8316</v>
      </c>
      <c r="R3308" t="s">
        <v>8317</v>
      </c>
      <c r="S3308" s="15">
        <f t="shared" si="206"/>
        <v>42493.219236111108</v>
      </c>
      <c r="T3308" s="15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9">
        <f t="shared" si="205"/>
        <v>53.339999999999996</v>
      </c>
      <c r="Q3309" s="11" t="s">
        <v>8316</v>
      </c>
      <c r="R3309" t="s">
        <v>8317</v>
      </c>
      <c r="S3309" s="15">
        <f t="shared" si="206"/>
        <v>42475.057164351849</v>
      </c>
      <c r="T3309" s="15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9">
        <f t="shared" si="205"/>
        <v>75.087719298245617</v>
      </c>
      <c r="Q3310" s="11" t="s">
        <v>8316</v>
      </c>
      <c r="R3310" t="s">
        <v>8317</v>
      </c>
      <c r="S3310" s="15">
        <f t="shared" si="206"/>
        <v>42452.876909722225</v>
      </c>
      <c r="T3310" s="15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9">
        <f t="shared" si="205"/>
        <v>18</v>
      </c>
      <c r="Q3311" s="11" t="s">
        <v>8316</v>
      </c>
      <c r="R3311" t="s">
        <v>8317</v>
      </c>
      <c r="S3311" s="15">
        <f t="shared" si="206"/>
        <v>42628.650208333333</v>
      </c>
      <c r="T3311" s="15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9">
        <f t="shared" si="205"/>
        <v>209.83870967741936</v>
      </c>
      <c r="Q3312" s="11" t="s">
        <v>8316</v>
      </c>
      <c r="R3312" t="s">
        <v>8317</v>
      </c>
      <c r="S3312" s="15">
        <f t="shared" si="206"/>
        <v>42253.928530092591</v>
      </c>
      <c r="T3312" s="15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9">
        <f t="shared" si="205"/>
        <v>61.022222222222226</v>
      </c>
      <c r="Q3313" s="11" t="s">
        <v>8316</v>
      </c>
      <c r="R3313" t="s">
        <v>8317</v>
      </c>
      <c r="S3313" s="15">
        <f t="shared" si="206"/>
        <v>42264.29178240741</v>
      </c>
      <c r="T3313" s="15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9">
        <f t="shared" si="205"/>
        <v>61</v>
      </c>
      <c r="Q3314" s="11" t="s">
        <v>8316</v>
      </c>
      <c r="R3314" t="s">
        <v>8317</v>
      </c>
      <c r="S3314" s="15">
        <f t="shared" si="206"/>
        <v>42664.809560185182</v>
      </c>
      <c r="T3314" s="15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9">
        <f t="shared" si="205"/>
        <v>80.034482758620683</v>
      </c>
      <c r="Q3315" s="11" t="s">
        <v>8316</v>
      </c>
      <c r="R3315" t="s">
        <v>8317</v>
      </c>
      <c r="S3315" s="15">
        <f t="shared" si="206"/>
        <v>42382.244409722218</v>
      </c>
      <c r="T3315" s="15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9">
        <f t="shared" si="205"/>
        <v>29.068965517241381</v>
      </c>
      <c r="Q3316" s="11" t="s">
        <v>8316</v>
      </c>
      <c r="R3316" t="s">
        <v>8317</v>
      </c>
      <c r="S3316" s="15">
        <f t="shared" si="206"/>
        <v>42105.267488425925</v>
      </c>
      <c r="T3316" s="15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9">
        <f t="shared" si="205"/>
        <v>49.438202247191015</v>
      </c>
      <c r="Q3317" s="11" t="s">
        <v>8316</v>
      </c>
      <c r="R3317" t="s">
        <v>8317</v>
      </c>
      <c r="S3317" s="15">
        <f t="shared" si="206"/>
        <v>42466.303715277783</v>
      </c>
      <c r="T3317" s="15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9">
        <f t="shared" si="205"/>
        <v>93.977440000000001</v>
      </c>
      <c r="Q3318" s="11" t="s">
        <v>8316</v>
      </c>
      <c r="R3318" t="s">
        <v>8317</v>
      </c>
      <c r="S3318" s="15">
        <f t="shared" si="206"/>
        <v>41826.871238425927</v>
      </c>
      <c r="T3318" s="15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9">
        <f t="shared" si="205"/>
        <v>61.944444444444443</v>
      </c>
      <c r="Q3319" s="11" t="s">
        <v>8316</v>
      </c>
      <c r="R3319" t="s">
        <v>8317</v>
      </c>
      <c r="S3319" s="15">
        <f t="shared" si="206"/>
        <v>42499.039629629624</v>
      </c>
      <c r="T3319" s="15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9">
        <f t="shared" si="205"/>
        <v>78.5</v>
      </c>
      <c r="Q3320" s="11" t="s">
        <v>8316</v>
      </c>
      <c r="R3320" t="s">
        <v>8317</v>
      </c>
      <c r="S3320" s="15">
        <f t="shared" si="206"/>
        <v>42431.302002314813</v>
      </c>
      <c r="T3320" s="15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9">
        <f t="shared" si="205"/>
        <v>33.75</v>
      </c>
      <c r="Q3321" s="11" t="s">
        <v>8316</v>
      </c>
      <c r="R3321" t="s">
        <v>8317</v>
      </c>
      <c r="S3321" s="15">
        <f t="shared" si="206"/>
        <v>41990.585486111115</v>
      </c>
      <c r="T3321" s="15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9">
        <f t="shared" si="205"/>
        <v>66.44736842105263</v>
      </c>
      <c r="Q3322" s="11" t="s">
        <v>8316</v>
      </c>
      <c r="R3322" t="s">
        <v>8317</v>
      </c>
      <c r="S3322" s="15">
        <f t="shared" si="206"/>
        <v>42513.045798611114</v>
      </c>
      <c r="T3322" s="15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9">
        <f t="shared" si="205"/>
        <v>35.799999999999997</v>
      </c>
      <c r="Q3323" s="11" t="s">
        <v>8316</v>
      </c>
      <c r="R3323" t="s">
        <v>8317</v>
      </c>
      <c r="S3323" s="15">
        <f t="shared" si="206"/>
        <v>41914.100289351853</v>
      </c>
      <c r="T3323" s="15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9">
        <f t="shared" si="205"/>
        <v>145.65217391304347</v>
      </c>
      <c r="Q3324" s="11" t="s">
        <v>8316</v>
      </c>
      <c r="R3324" t="s">
        <v>8317</v>
      </c>
      <c r="S3324" s="15">
        <f t="shared" si="206"/>
        <v>42521.010370370372</v>
      </c>
      <c r="T3324" s="15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9">
        <f t="shared" si="205"/>
        <v>25.693877551020407</v>
      </c>
      <c r="Q3325" s="11" t="s">
        <v>8316</v>
      </c>
      <c r="R3325" t="s">
        <v>8317</v>
      </c>
      <c r="S3325" s="15">
        <f t="shared" si="206"/>
        <v>42608.36583333333</v>
      </c>
      <c r="T3325" s="15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9">
        <f t="shared" si="205"/>
        <v>152.5</v>
      </c>
      <c r="Q3326" s="11" t="s">
        <v>8316</v>
      </c>
      <c r="R3326" t="s">
        <v>8317</v>
      </c>
      <c r="S3326" s="15">
        <f t="shared" si="206"/>
        <v>42512.58321759259</v>
      </c>
      <c r="T3326" s="15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9">
        <f t="shared" si="205"/>
        <v>30</v>
      </c>
      <c r="Q3327" s="11" t="s">
        <v>8316</v>
      </c>
      <c r="R3327" t="s">
        <v>8317</v>
      </c>
      <c r="S3327" s="15">
        <f t="shared" si="206"/>
        <v>42064.785613425927</v>
      </c>
      <c r="T3327" s="15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9">
        <f t="shared" si="205"/>
        <v>142.28070175438597</v>
      </c>
      <c r="Q3328" s="11" t="s">
        <v>8316</v>
      </c>
      <c r="R3328" t="s">
        <v>8317</v>
      </c>
      <c r="S3328" s="15">
        <f t="shared" si="206"/>
        <v>42041.714178240742</v>
      </c>
      <c r="T3328" s="15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9">
        <f t="shared" si="205"/>
        <v>24.545454545454547</v>
      </c>
      <c r="Q3329" s="11" t="s">
        <v>8316</v>
      </c>
      <c r="R3329" t="s">
        <v>8317</v>
      </c>
      <c r="S3329" s="15">
        <f t="shared" si="206"/>
        <v>42468.374606481477</v>
      </c>
      <c r="T3329" s="15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208">(E3330/D3330)*100</f>
        <v>146.38888888888889</v>
      </c>
      <c r="P3330" s="9">
        <f t="shared" ref="P3330:P3393" si="209">E3330/L3330</f>
        <v>292.77777777777777</v>
      </c>
      <c r="Q3330" s="11" t="s">
        <v>8316</v>
      </c>
      <c r="R3330" t="s">
        <v>8317</v>
      </c>
      <c r="S3330" s="15">
        <f t="shared" ref="S3330:S3393" si="210">(((J3330/60)/60)/24)+DATE(1970,1,1)</f>
        <v>41822.57503472222</v>
      </c>
      <c r="T3330" s="15">
        <f t="shared" ref="T3330:T3393" si="211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208"/>
        <v>116.8</v>
      </c>
      <c r="P3331" s="9">
        <f t="shared" si="209"/>
        <v>44.92307692307692</v>
      </c>
      <c r="Q3331" s="11" t="s">
        <v>8316</v>
      </c>
      <c r="R3331" t="s">
        <v>8317</v>
      </c>
      <c r="S3331" s="15">
        <f t="shared" si="210"/>
        <v>41837.323009259257</v>
      </c>
      <c r="T3331" s="15">
        <f t="shared" si="211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9">
        <f t="shared" si="209"/>
        <v>23.10144927536232</v>
      </c>
      <c r="Q3332" s="11" t="s">
        <v>8316</v>
      </c>
      <c r="R3332" t="s">
        <v>8317</v>
      </c>
      <c r="S3332" s="15">
        <f t="shared" si="210"/>
        <v>42065.887361111112</v>
      </c>
      <c r="T3332" s="15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9">
        <f t="shared" si="209"/>
        <v>80.400000000000006</v>
      </c>
      <c r="Q3333" s="11" t="s">
        <v>8316</v>
      </c>
      <c r="R3333" t="s">
        <v>8317</v>
      </c>
      <c r="S3333" s="15">
        <f t="shared" si="210"/>
        <v>42248.697754629626</v>
      </c>
      <c r="T3333" s="15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9">
        <f t="shared" si="209"/>
        <v>72.289156626506028</v>
      </c>
      <c r="Q3334" s="11" t="s">
        <v>8316</v>
      </c>
      <c r="R3334" t="s">
        <v>8317</v>
      </c>
      <c r="S3334" s="15">
        <f t="shared" si="210"/>
        <v>41809.860300925924</v>
      </c>
      <c r="T3334" s="15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9">
        <f t="shared" si="209"/>
        <v>32.972972972972975</v>
      </c>
      <c r="Q3335" s="11" t="s">
        <v>8316</v>
      </c>
      <c r="R3335" t="s">
        <v>8317</v>
      </c>
      <c r="S3335" s="15">
        <f t="shared" si="210"/>
        <v>42148.676851851851</v>
      </c>
      <c r="T3335" s="15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9">
        <f t="shared" si="209"/>
        <v>116.65217391304348</v>
      </c>
      <c r="Q3336" s="11" t="s">
        <v>8316</v>
      </c>
      <c r="R3336" t="s">
        <v>8317</v>
      </c>
      <c r="S3336" s="15">
        <f t="shared" si="210"/>
        <v>42185.521087962959</v>
      </c>
      <c r="T3336" s="15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9">
        <f t="shared" si="209"/>
        <v>79.61904761904762</v>
      </c>
      <c r="Q3337" s="11" t="s">
        <v>8316</v>
      </c>
      <c r="R3337" t="s">
        <v>8317</v>
      </c>
      <c r="S3337" s="15">
        <f t="shared" si="210"/>
        <v>41827.674143518518</v>
      </c>
      <c r="T3337" s="15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9">
        <f t="shared" si="209"/>
        <v>27.777777777777779</v>
      </c>
      <c r="Q3338" s="11" t="s">
        <v>8316</v>
      </c>
      <c r="R3338" t="s">
        <v>8317</v>
      </c>
      <c r="S3338" s="15">
        <f t="shared" si="210"/>
        <v>42437.398680555561</v>
      </c>
      <c r="T3338" s="15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9">
        <f t="shared" si="209"/>
        <v>81.029411764705884</v>
      </c>
      <c r="Q3339" s="11" t="s">
        <v>8316</v>
      </c>
      <c r="R3339" t="s">
        <v>8317</v>
      </c>
      <c r="S3339" s="15">
        <f t="shared" si="210"/>
        <v>41901.282025462962</v>
      </c>
      <c r="T3339" s="15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9">
        <f t="shared" si="209"/>
        <v>136.84821428571428</v>
      </c>
      <c r="Q3340" s="11" t="s">
        <v>8316</v>
      </c>
      <c r="R3340" t="s">
        <v>8317</v>
      </c>
      <c r="S3340" s="15">
        <f t="shared" si="210"/>
        <v>42769.574999999997</v>
      </c>
      <c r="T3340" s="15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9">
        <f t="shared" si="209"/>
        <v>177.61702127659575</v>
      </c>
      <c r="Q3341" s="11" t="s">
        <v>8316</v>
      </c>
      <c r="R3341" t="s">
        <v>8317</v>
      </c>
      <c r="S3341" s="15">
        <f t="shared" si="210"/>
        <v>42549.665717592594</v>
      </c>
      <c r="T3341" s="15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9">
        <f t="shared" si="209"/>
        <v>109.07894736842105</v>
      </c>
      <c r="Q3342" s="11" t="s">
        <v>8316</v>
      </c>
      <c r="R3342" t="s">
        <v>8317</v>
      </c>
      <c r="S3342" s="15">
        <f t="shared" si="210"/>
        <v>42685.974004629628</v>
      </c>
      <c r="T3342" s="15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9">
        <f t="shared" si="209"/>
        <v>119.64285714285714</v>
      </c>
      <c r="Q3343" s="11" t="s">
        <v>8316</v>
      </c>
      <c r="R3343" t="s">
        <v>8317</v>
      </c>
      <c r="S3343" s="15">
        <f t="shared" si="210"/>
        <v>42510.798854166671</v>
      </c>
      <c r="T3343" s="15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9">
        <f t="shared" si="209"/>
        <v>78.205128205128204</v>
      </c>
      <c r="Q3344" s="11" t="s">
        <v>8316</v>
      </c>
      <c r="R3344" t="s">
        <v>8317</v>
      </c>
      <c r="S3344" s="15">
        <f t="shared" si="210"/>
        <v>42062.296412037031</v>
      </c>
      <c r="T3344" s="15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9">
        <f t="shared" si="209"/>
        <v>52.173913043478258</v>
      </c>
      <c r="Q3345" s="11" t="s">
        <v>8316</v>
      </c>
      <c r="R3345" t="s">
        <v>8317</v>
      </c>
      <c r="S3345" s="15">
        <f t="shared" si="210"/>
        <v>42452.916481481487</v>
      </c>
      <c r="T3345" s="15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9">
        <f t="shared" si="209"/>
        <v>114.125</v>
      </c>
      <c r="Q3346" s="11" t="s">
        <v>8316</v>
      </c>
      <c r="R3346" t="s">
        <v>8317</v>
      </c>
      <c r="S3346" s="15">
        <f t="shared" si="210"/>
        <v>41851.200150462959</v>
      </c>
      <c r="T3346" s="15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9">
        <f t="shared" si="209"/>
        <v>50</v>
      </c>
      <c r="Q3347" s="11" t="s">
        <v>8316</v>
      </c>
      <c r="R3347" t="s">
        <v>8317</v>
      </c>
      <c r="S3347" s="15">
        <f t="shared" si="210"/>
        <v>42053.106111111112</v>
      </c>
      <c r="T3347" s="15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9">
        <f t="shared" si="209"/>
        <v>91.666666666666671</v>
      </c>
      <c r="Q3348" s="11" t="s">
        <v>8316</v>
      </c>
      <c r="R3348" t="s">
        <v>8317</v>
      </c>
      <c r="S3348" s="15">
        <f t="shared" si="210"/>
        <v>42054.024421296301</v>
      </c>
      <c r="T3348" s="15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9">
        <f t="shared" si="209"/>
        <v>108.59090909090909</v>
      </c>
      <c r="Q3349" s="11" t="s">
        <v>8316</v>
      </c>
      <c r="R3349" t="s">
        <v>8317</v>
      </c>
      <c r="S3349" s="15">
        <f t="shared" si="210"/>
        <v>42484.551550925928</v>
      </c>
      <c r="T3349" s="15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9">
        <f t="shared" si="209"/>
        <v>69.822784810126578</v>
      </c>
      <c r="Q3350" s="11" t="s">
        <v>8316</v>
      </c>
      <c r="R3350" t="s">
        <v>8317</v>
      </c>
      <c r="S3350" s="15">
        <f t="shared" si="210"/>
        <v>42466.558796296296</v>
      </c>
      <c r="T3350" s="15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9">
        <f t="shared" si="209"/>
        <v>109.57142857142857</v>
      </c>
      <c r="Q3351" s="11" t="s">
        <v>8316</v>
      </c>
      <c r="R3351" t="s">
        <v>8317</v>
      </c>
      <c r="S3351" s="15">
        <f t="shared" si="210"/>
        <v>42513.110787037032</v>
      </c>
      <c r="T3351" s="15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9">
        <f t="shared" si="209"/>
        <v>71.666666666666671</v>
      </c>
      <c r="Q3352" s="11" t="s">
        <v>8316</v>
      </c>
      <c r="R3352" t="s">
        <v>8317</v>
      </c>
      <c r="S3352" s="15">
        <f t="shared" si="210"/>
        <v>42302.701516203699</v>
      </c>
      <c r="T3352" s="15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9">
        <f t="shared" si="209"/>
        <v>93.611111111111114</v>
      </c>
      <c r="Q3353" s="11" t="s">
        <v>8316</v>
      </c>
      <c r="R3353" t="s">
        <v>8317</v>
      </c>
      <c r="S3353" s="15">
        <f t="shared" si="210"/>
        <v>41806.395428240743</v>
      </c>
      <c r="T3353" s="15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9">
        <f t="shared" si="209"/>
        <v>76.8</v>
      </c>
      <c r="Q3354" s="11" t="s">
        <v>8316</v>
      </c>
      <c r="R3354" t="s">
        <v>8317</v>
      </c>
      <c r="S3354" s="15">
        <f t="shared" si="210"/>
        <v>42495.992800925931</v>
      </c>
      <c r="T3354" s="15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9">
        <f t="shared" si="209"/>
        <v>35.795454545454547</v>
      </c>
      <c r="Q3355" s="11" t="s">
        <v>8316</v>
      </c>
      <c r="R3355" t="s">
        <v>8317</v>
      </c>
      <c r="S3355" s="15">
        <f t="shared" si="210"/>
        <v>42479.432291666672</v>
      </c>
      <c r="T3355" s="15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9">
        <f t="shared" si="209"/>
        <v>55.6</v>
      </c>
      <c r="Q3356" s="11" t="s">
        <v>8316</v>
      </c>
      <c r="R3356" t="s">
        <v>8317</v>
      </c>
      <c r="S3356" s="15">
        <f t="shared" si="210"/>
        <v>42270.7269212963</v>
      </c>
      <c r="T3356" s="15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9">
        <f t="shared" si="209"/>
        <v>147.33333333333334</v>
      </c>
      <c r="Q3357" s="11" t="s">
        <v>8316</v>
      </c>
      <c r="R3357" t="s">
        <v>8317</v>
      </c>
      <c r="S3357" s="15">
        <f t="shared" si="210"/>
        <v>42489.619525462964</v>
      </c>
      <c r="T3357" s="15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9">
        <f t="shared" si="209"/>
        <v>56.333333333333336</v>
      </c>
      <c r="Q3358" s="11" t="s">
        <v>8316</v>
      </c>
      <c r="R3358" t="s">
        <v>8317</v>
      </c>
      <c r="S3358" s="15">
        <f t="shared" si="210"/>
        <v>42536.815648148149</v>
      </c>
      <c r="T3358" s="15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9">
        <f t="shared" si="209"/>
        <v>96.19047619047619</v>
      </c>
      <c r="Q3359" s="11" t="s">
        <v>8316</v>
      </c>
      <c r="R3359" t="s">
        <v>8317</v>
      </c>
      <c r="S3359" s="15">
        <f t="shared" si="210"/>
        <v>41822.417939814812</v>
      </c>
      <c r="T3359" s="15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9">
        <f t="shared" si="209"/>
        <v>63.574074074074076</v>
      </c>
      <c r="Q3360" s="11" t="s">
        <v>8316</v>
      </c>
      <c r="R3360" t="s">
        <v>8317</v>
      </c>
      <c r="S3360" s="15">
        <f t="shared" si="210"/>
        <v>41932.311099537037</v>
      </c>
      <c r="T3360" s="15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9">
        <f t="shared" si="209"/>
        <v>184.78260869565219</v>
      </c>
      <c r="Q3361" s="11" t="s">
        <v>8316</v>
      </c>
      <c r="R3361" t="s">
        <v>8317</v>
      </c>
      <c r="S3361" s="15">
        <f t="shared" si="210"/>
        <v>42746.057106481487</v>
      </c>
      <c r="T3361" s="15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9">
        <f t="shared" si="209"/>
        <v>126.72222222222223</v>
      </c>
      <c r="Q3362" s="11" t="s">
        <v>8316</v>
      </c>
      <c r="R3362" t="s">
        <v>8317</v>
      </c>
      <c r="S3362" s="15">
        <f t="shared" si="210"/>
        <v>42697.082673611112</v>
      </c>
      <c r="T3362" s="15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9">
        <f t="shared" si="209"/>
        <v>83.42647058823529</v>
      </c>
      <c r="Q3363" s="11" t="s">
        <v>8316</v>
      </c>
      <c r="R3363" t="s">
        <v>8317</v>
      </c>
      <c r="S3363" s="15">
        <f t="shared" si="210"/>
        <v>41866.025347222225</v>
      </c>
      <c r="T3363" s="15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9">
        <f t="shared" si="209"/>
        <v>54.5</v>
      </c>
      <c r="Q3364" s="11" t="s">
        <v>8316</v>
      </c>
      <c r="R3364" t="s">
        <v>8317</v>
      </c>
      <c r="S3364" s="15">
        <f t="shared" si="210"/>
        <v>42056.091631944444</v>
      </c>
      <c r="T3364" s="15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9">
        <f t="shared" si="209"/>
        <v>302.30769230769232</v>
      </c>
      <c r="Q3365" s="11" t="s">
        <v>8316</v>
      </c>
      <c r="R3365" t="s">
        <v>8317</v>
      </c>
      <c r="S3365" s="15">
        <f t="shared" si="210"/>
        <v>41851.771354166667</v>
      </c>
      <c r="T3365" s="15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9">
        <f t="shared" si="209"/>
        <v>44.138888888888886</v>
      </c>
      <c r="Q3366" s="11" t="s">
        <v>8316</v>
      </c>
      <c r="R3366" t="s">
        <v>8317</v>
      </c>
      <c r="S3366" s="15">
        <f t="shared" si="210"/>
        <v>42422.977418981478</v>
      </c>
      <c r="T3366" s="15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9">
        <f t="shared" si="209"/>
        <v>866.66666666666663</v>
      </c>
      <c r="Q3367" s="11" t="s">
        <v>8316</v>
      </c>
      <c r="R3367" t="s">
        <v>8317</v>
      </c>
      <c r="S3367" s="15">
        <f t="shared" si="210"/>
        <v>42321.101759259262</v>
      </c>
      <c r="T3367" s="15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9">
        <f t="shared" si="209"/>
        <v>61.388888888888886</v>
      </c>
      <c r="Q3368" s="11" t="s">
        <v>8316</v>
      </c>
      <c r="R3368" t="s">
        <v>8317</v>
      </c>
      <c r="S3368" s="15">
        <f t="shared" si="210"/>
        <v>42107.067557870367</v>
      </c>
      <c r="T3368" s="15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9">
        <f t="shared" si="209"/>
        <v>29.666666666666668</v>
      </c>
      <c r="Q3369" s="11" t="s">
        <v>8316</v>
      </c>
      <c r="R3369" t="s">
        <v>8317</v>
      </c>
      <c r="S3369" s="15">
        <f t="shared" si="210"/>
        <v>42192.933958333335</v>
      </c>
      <c r="T3369" s="15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9">
        <f t="shared" si="209"/>
        <v>45.478260869565219</v>
      </c>
      <c r="Q3370" s="11" t="s">
        <v>8316</v>
      </c>
      <c r="R3370" t="s">
        <v>8317</v>
      </c>
      <c r="S3370" s="15">
        <f t="shared" si="210"/>
        <v>41969.199756944443</v>
      </c>
      <c r="T3370" s="15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9">
        <f t="shared" si="209"/>
        <v>96.203703703703709</v>
      </c>
      <c r="Q3371" s="11" t="s">
        <v>8316</v>
      </c>
      <c r="R3371" t="s">
        <v>8317</v>
      </c>
      <c r="S3371" s="15">
        <f t="shared" si="210"/>
        <v>42690.041435185187</v>
      </c>
      <c r="T3371" s="15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9">
        <f t="shared" si="209"/>
        <v>67.92307692307692</v>
      </c>
      <c r="Q3372" s="11" t="s">
        <v>8316</v>
      </c>
      <c r="R3372" t="s">
        <v>8317</v>
      </c>
      <c r="S3372" s="15">
        <f t="shared" si="210"/>
        <v>42690.334317129629</v>
      </c>
      <c r="T3372" s="15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9">
        <f t="shared" si="209"/>
        <v>30.777777777777779</v>
      </c>
      <c r="Q3373" s="11" t="s">
        <v>8316</v>
      </c>
      <c r="R3373" t="s">
        <v>8317</v>
      </c>
      <c r="S3373" s="15">
        <f t="shared" si="210"/>
        <v>42312.874594907407</v>
      </c>
      <c r="T3373" s="15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9">
        <f t="shared" si="209"/>
        <v>38.333333333333336</v>
      </c>
      <c r="Q3374" s="11" t="s">
        <v>8316</v>
      </c>
      <c r="R3374" t="s">
        <v>8317</v>
      </c>
      <c r="S3374" s="15">
        <f t="shared" si="210"/>
        <v>41855.548101851848</v>
      </c>
      <c r="T3374" s="15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9">
        <f t="shared" si="209"/>
        <v>66.833333333333329</v>
      </c>
      <c r="Q3375" s="11" t="s">
        <v>8316</v>
      </c>
      <c r="R3375" t="s">
        <v>8317</v>
      </c>
      <c r="S3375" s="15">
        <f t="shared" si="210"/>
        <v>42179.854629629626</v>
      </c>
      <c r="T3375" s="15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9">
        <f t="shared" si="209"/>
        <v>71.730769230769226</v>
      </c>
      <c r="Q3376" s="11" t="s">
        <v>8316</v>
      </c>
      <c r="R3376" t="s">
        <v>8317</v>
      </c>
      <c r="S3376" s="15">
        <f t="shared" si="210"/>
        <v>42275.731666666667</v>
      </c>
      <c r="T3376" s="15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9">
        <f t="shared" si="209"/>
        <v>176.47058823529412</v>
      </c>
      <c r="Q3377" s="11" t="s">
        <v>8316</v>
      </c>
      <c r="R3377" t="s">
        <v>8317</v>
      </c>
      <c r="S3377" s="15">
        <f t="shared" si="210"/>
        <v>41765.610798611109</v>
      </c>
      <c r="T3377" s="15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9">
        <f t="shared" si="209"/>
        <v>421.10526315789474</v>
      </c>
      <c r="Q3378" s="11" t="s">
        <v>8316</v>
      </c>
      <c r="R3378" t="s">
        <v>8317</v>
      </c>
      <c r="S3378" s="15">
        <f t="shared" si="210"/>
        <v>42059.701319444444</v>
      </c>
      <c r="T3378" s="15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9">
        <f t="shared" si="209"/>
        <v>104.98701298701299</v>
      </c>
      <c r="Q3379" s="11" t="s">
        <v>8316</v>
      </c>
      <c r="R3379" t="s">
        <v>8317</v>
      </c>
      <c r="S3379" s="15">
        <f t="shared" si="210"/>
        <v>42053.732627314821</v>
      </c>
      <c r="T3379" s="15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9">
        <f t="shared" si="209"/>
        <v>28.19047619047619</v>
      </c>
      <c r="Q3380" s="11" t="s">
        <v>8316</v>
      </c>
      <c r="R3380" t="s">
        <v>8317</v>
      </c>
      <c r="S3380" s="15">
        <f t="shared" si="210"/>
        <v>41858.355393518519</v>
      </c>
      <c r="T3380" s="15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9">
        <f t="shared" si="209"/>
        <v>54.55263157894737</v>
      </c>
      <c r="Q3381" s="11" t="s">
        <v>8316</v>
      </c>
      <c r="R3381" t="s">
        <v>8317</v>
      </c>
      <c r="S3381" s="15">
        <f t="shared" si="210"/>
        <v>42225.513888888891</v>
      </c>
      <c r="T3381" s="15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9">
        <f t="shared" si="209"/>
        <v>111.89285714285714</v>
      </c>
      <c r="Q3382" s="11" t="s">
        <v>8316</v>
      </c>
      <c r="R3382" t="s">
        <v>8317</v>
      </c>
      <c r="S3382" s="15">
        <f t="shared" si="210"/>
        <v>41937.95344907407</v>
      </c>
      <c r="T3382" s="15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9">
        <f t="shared" si="209"/>
        <v>85.208333333333329</v>
      </c>
      <c r="Q3383" s="11" t="s">
        <v>8316</v>
      </c>
      <c r="R3383" t="s">
        <v>8317</v>
      </c>
      <c r="S3383" s="15">
        <f t="shared" si="210"/>
        <v>42044.184988425928</v>
      </c>
      <c r="T3383" s="15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9">
        <f t="shared" si="209"/>
        <v>76.652173913043484</v>
      </c>
      <c r="Q3384" s="11" t="s">
        <v>8316</v>
      </c>
      <c r="R3384" t="s">
        <v>8317</v>
      </c>
      <c r="S3384" s="15">
        <f t="shared" si="210"/>
        <v>42559.431203703702</v>
      </c>
      <c r="T3384" s="15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9">
        <f t="shared" si="209"/>
        <v>65.166666666666671</v>
      </c>
      <c r="Q3385" s="11" t="s">
        <v>8316</v>
      </c>
      <c r="R3385" t="s">
        <v>8317</v>
      </c>
      <c r="S3385" s="15">
        <f t="shared" si="210"/>
        <v>42524.782638888893</v>
      </c>
      <c r="T3385" s="15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9">
        <f t="shared" si="209"/>
        <v>93.760312499999998</v>
      </c>
      <c r="Q3386" s="11" t="s">
        <v>8316</v>
      </c>
      <c r="R3386" t="s">
        <v>8317</v>
      </c>
      <c r="S3386" s="15">
        <f t="shared" si="210"/>
        <v>42292.087592592594</v>
      </c>
      <c r="T3386" s="15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9">
        <f t="shared" si="209"/>
        <v>133.33333333333334</v>
      </c>
      <c r="Q3387" s="11" t="s">
        <v>8316</v>
      </c>
      <c r="R3387" t="s">
        <v>8317</v>
      </c>
      <c r="S3387" s="15">
        <f t="shared" si="210"/>
        <v>41953.8675</v>
      </c>
      <c r="T3387" s="15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9">
        <f t="shared" si="209"/>
        <v>51.219512195121951</v>
      </c>
      <c r="Q3388" s="11" t="s">
        <v>8316</v>
      </c>
      <c r="R3388" t="s">
        <v>8317</v>
      </c>
      <c r="S3388" s="15">
        <f t="shared" si="210"/>
        <v>41946.644745370373</v>
      </c>
      <c r="T3388" s="15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9">
        <f t="shared" si="209"/>
        <v>100.17142857142858</v>
      </c>
      <c r="Q3389" s="11" t="s">
        <v>8316</v>
      </c>
      <c r="R3389" t="s">
        <v>8317</v>
      </c>
      <c r="S3389" s="15">
        <f t="shared" si="210"/>
        <v>41947.762592592589</v>
      </c>
      <c r="T3389" s="15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9">
        <f t="shared" si="209"/>
        <v>34.6</v>
      </c>
      <c r="Q3390" s="11" t="s">
        <v>8316</v>
      </c>
      <c r="R3390" t="s">
        <v>8317</v>
      </c>
      <c r="S3390" s="15">
        <f t="shared" si="210"/>
        <v>42143.461122685185</v>
      </c>
      <c r="T3390" s="15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9">
        <f t="shared" si="209"/>
        <v>184.67741935483872</v>
      </c>
      <c r="Q3391" s="11" t="s">
        <v>8316</v>
      </c>
      <c r="R3391" t="s">
        <v>8317</v>
      </c>
      <c r="S3391" s="15">
        <f t="shared" si="210"/>
        <v>42494.563449074078</v>
      </c>
      <c r="T3391" s="15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9">
        <f t="shared" si="209"/>
        <v>69.818181818181813</v>
      </c>
      <c r="Q3392" s="11" t="s">
        <v>8316</v>
      </c>
      <c r="R3392" t="s">
        <v>8317</v>
      </c>
      <c r="S3392" s="15">
        <f t="shared" si="210"/>
        <v>41815.774826388886</v>
      </c>
      <c r="T3392" s="15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9">
        <f t="shared" si="209"/>
        <v>61.944444444444443</v>
      </c>
      <c r="Q3393" s="11" t="s">
        <v>8316</v>
      </c>
      <c r="R3393" t="s">
        <v>8317</v>
      </c>
      <c r="S3393" s="15">
        <f t="shared" si="210"/>
        <v>41830.545694444445</v>
      </c>
      <c r="T3393" s="15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212">(E3394/D3394)*100</f>
        <v>100</v>
      </c>
      <c r="P3394" s="9">
        <f t="shared" ref="P3394:P3457" si="213">E3394/L3394</f>
        <v>41.666666666666664</v>
      </c>
      <c r="Q3394" s="11" t="s">
        <v>8316</v>
      </c>
      <c r="R3394" t="s">
        <v>8317</v>
      </c>
      <c r="S3394" s="15">
        <f t="shared" ref="S3394:S3457" si="214">(((J3394/60)/60)/24)+DATE(1970,1,1)</f>
        <v>42446.845543981486</v>
      </c>
      <c r="T3394" s="15">
        <f t="shared" ref="T3394:T3457" si="215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212"/>
        <v>105.80000000000001</v>
      </c>
      <c r="P3395" s="9">
        <f t="shared" si="213"/>
        <v>36.06818181818182</v>
      </c>
      <c r="Q3395" s="11" t="s">
        <v>8316</v>
      </c>
      <c r="R3395" t="s">
        <v>8317</v>
      </c>
      <c r="S3395" s="15">
        <f t="shared" si="214"/>
        <v>41923.921643518523</v>
      </c>
      <c r="T3395" s="15">
        <f t="shared" si="215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9">
        <f t="shared" si="213"/>
        <v>29</v>
      </c>
      <c r="Q3396" s="11" t="s">
        <v>8316</v>
      </c>
      <c r="R3396" t="s">
        <v>8317</v>
      </c>
      <c r="S3396" s="15">
        <f t="shared" si="214"/>
        <v>41817.59542824074</v>
      </c>
      <c r="T3396" s="15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9">
        <f t="shared" si="213"/>
        <v>24.210526315789473</v>
      </c>
      <c r="Q3397" s="11" t="s">
        <v>8316</v>
      </c>
      <c r="R3397" t="s">
        <v>8317</v>
      </c>
      <c r="S3397" s="15">
        <f t="shared" si="214"/>
        <v>42140.712314814817</v>
      </c>
      <c r="T3397" s="15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9">
        <f t="shared" si="213"/>
        <v>55.892857142857146</v>
      </c>
      <c r="Q3398" s="11" t="s">
        <v>8316</v>
      </c>
      <c r="R3398" t="s">
        <v>8317</v>
      </c>
      <c r="S3398" s="15">
        <f t="shared" si="214"/>
        <v>41764.44663194444</v>
      </c>
      <c r="T3398" s="15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9">
        <f t="shared" si="213"/>
        <v>11.666666666666666</v>
      </c>
      <c r="Q3399" s="11" t="s">
        <v>8316</v>
      </c>
      <c r="R3399" t="s">
        <v>8317</v>
      </c>
      <c r="S3399" s="15">
        <f t="shared" si="214"/>
        <v>42378.478344907402</v>
      </c>
      <c r="T3399" s="15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9">
        <f t="shared" si="213"/>
        <v>68.353846153846149</v>
      </c>
      <c r="Q3400" s="11" t="s">
        <v>8316</v>
      </c>
      <c r="R3400" t="s">
        <v>8317</v>
      </c>
      <c r="S3400" s="15">
        <f t="shared" si="214"/>
        <v>41941.75203703704</v>
      </c>
      <c r="T3400" s="15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9">
        <f t="shared" si="213"/>
        <v>27.065217391304348</v>
      </c>
      <c r="Q3401" s="11" t="s">
        <v>8316</v>
      </c>
      <c r="R3401" t="s">
        <v>8317</v>
      </c>
      <c r="S3401" s="15">
        <f t="shared" si="214"/>
        <v>42026.920428240745</v>
      </c>
      <c r="T3401" s="15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9">
        <f t="shared" si="213"/>
        <v>118.12941176470588</v>
      </c>
      <c r="Q3402" s="11" t="s">
        <v>8316</v>
      </c>
      <c r="R3402" t="s">
        <v>8317</v>
      </c>
      <c r="S3402" s="15">
        <f t="shared" si="214"/>
        <v>41834.953865740739</v>
      </c>
      <c r="T3402" s="15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9">
        <f t="shared" si="213"/>
        <v>44.757575757575758</v>
      </c>
      <c r="Q3403" s="11" t="s">
        <v>8316</v>
      </c>
      <c r="R3403" t="s">
        <v>8317</v>
      </c>
      <c r="S3403" s="15">
        <f t="shared" si="214"/>
        <v>42193.723912037036</v>
      </c>
      <c r="T3403" s="15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9">
        <f t="shared" si="213"/>
        <v>99.787878787878782</v>
      </c>
      <c r="Q3404" s="11" t="s">
        <v>8316</v>
      </c>
      <c r="R3404" t="s">
        <v>8317</v>
      </c>
      <c r="S3404" s="15">
        <f t="shared" si="214"/>
        <v>42290.61855324074</v>
      </c>
      <c r="T3404" s="15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9">
        <f t="shared" si="213"/>
        <v>117.64705882352941</v>
      </c>
      <c r="Q3405" s="11" t="s">
        <v>8316</v>
      </c>
      <c r="R3405" t="s">
        <v>8317</v>
      </c>
      <c r="S3405" s="15">
        <f t="shared" si="214"/>
        <v>42150.462083333332</v>
      </c>
      <c r="T3405" s="15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9">
        <f t="shared" si="213"/>
        <v>203.33333333333334</v>
      </c>
      <c r="Q3406" s="11" t="s">
        <v>8316</v>
      </c>
      <c r="R3406" t="s">
        <v>8317</v>
      </c>
      <c r="S3406" s="15">
        <f t="shared" si="214"/>
        <v>42152.503495370373</v>
      </c>
      <c r="T3406" s="15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9">
        <f t="shared" si="213"/>
        <v>28.323529411764707</v>
      </c>
      <c r="Q3407" s="11" t="s">
        <v>8316</v>
      </c>
      <c r="R3407" t="s">
        <v>8317</v>
      </c>
      <c r="S3407" s="15">
        <f t="shared" si="214"/>
        <v>42410.017199074078</v>
      </c>
      <c r="T3407" s="15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9">
        <f t="shared" si="213"/>
        <v>110.23076923076923</v>
      </c>
      <c r="Q3408" s="11" t="s">
        <v>8316</v>
      </c>
      <c r="R3408" t="s">
        <v>8317</v>
      </c>
      <c r="S3408" s="15">
        <f t="shared" si="214"/>
        <v>41791.492777777778</v>
      </c>
      <c r="T3408" s="15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9">
        <f t="shared" si="213"/>
        <v>31.970149253731343</v>
      </c>
      <c r="Q3409" s="11" t="s">
        <v>8316</v>
      </c>
      <c r="R3409" t="s">
        <v>8317</v>
      </c>
      <c r="S3409" s="15">
        <f t="shared" si="214"/>
        <v>41796.422326388885</v>
      </c>
      <c r="T3409" s="15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9">
        <f t="shared" si="213"/>
        <v>58.611111111111114</v>
      </c>
      <c r="Q3410" s="11" t="s">
        <v>8316</v>
      </c>
      <c r="R3410" t="s">
        <v>8317</v>
      </c>
      <c r="S3410" s="15">
        <f t="shared" si="214"/>
        <v>41808.991944444446</v>
      </c>
      <c r="T3410" s="15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9">
        <f t="shared" si="213"/>
        <v>29.428571428571427</v>
      </c>
      <c r="Q3411" s="11" t="s">
        <v>8316</v>
      </c>
      <c r="R3411" t="s">
        <v>8317</v>
      </c>
      <c r="S3411" s="15">
        <f t="shared" si="214"/>
        <v>42544.814328703709</v>
      </c>
      <c r="T3411" s="15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9">
        <f t="shared" si="213"/>
        <v>81.375</v>
      </c>
      <c r="Q3412" s="11" t="s">
        <v>8316</v>
      </c>
      <c r="R3412" t="s">
        <v>8317</v>
      </c>
      <c r="S3412" s="15">
        <f t="shared" si="214"/>
        <v>42500.041550925926</v>
      </c>
      <c r="T3412" s="15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9">
        <f t="shared" si="213"/>
        <v>199.16666666666666</v>
      </c>
      <c r="Q3413" s="11" t="s">
        <v>8316</v>
      </c>
      <c r="R3413" t="s">
        <v>8317</v>
      </c>
      <c r="S3413" s="15">
        <f t="shared" si="214"/>
        <v>42265.022824074069</v>
      </c>
      <c r="T3413" s="15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9">
        <f t="shared" si="213"/>
        <v>115.38461538461539</v>
      </c>
      <c r="Q3414" s="11" t="s">
        <v>8316</v>
      </c>
      <c r="R3414" t="s">
        <v>8317</v>
      </c>
      <c r="S3414" s="15">
        <f t="shared" si="214"/>
        <v>41879.959050925929</v>
      </c>
      <c r="T3414" s="15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9">
        <f t="shared" si="213"/>
        <v>46.428571428571431</v>
      </c>
      <c r="Q3415" s="11" t="s">
        <v>8316</v>
      </c>
      <c r="R3415" t="s">
        <v>8317</v>
      </c>
      <c r="S3415" s="15">
        <f t="shared" si="214"/>
        <v>42053.733078703706</v>
      </c>
      <c r="T3415" s="15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9">
        <f t="shared" si="213"/>
        <v>70.568181818181813</v>
      </c>
      <c r="Q3416" s="11" t="s">
        <v>8316</v>
      </c>
      <c r="R3416" t="s">
        <v>8317</v>
      </c>
      <c r="S3416" s="15">
        <f t="shared" si="214"/>
        <v>42675.832465277781</v>
      </c>
      <c r="T3416" s="15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9">
        <f t="shared" si="213"/>
        <v>22.222222222222221</v>
      </c>
      <c r="Q3417" s="11" t="s">
        <v>8316</v>
      </c>
      <c r="R3417" t="s">
        <v>8317</v>
      </c>
      <c r="S3417" s="15">
        <f t="shared" si="214"/>
        <v>42467.144166666665</v>
      </c>
      <c r="T3417" s="15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9">
        <f t="shared" si="213"/>
        <v>159.46666666666667</v>
      </c>
      <c r="Q3418" s="11" t="s">
        <v>8316</v>
      </c>
      <c r="R3418" t="s">
        <v>8317</v>
      </c>
      <c r="S3418" s="15">
        <f t="shared" si="214"/>
        <v>42089.412557870368</v>
      </c>
      <c r="T3418" s="15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9">
        <f t="shared" si="213"/>
        <v>37.777999999999999</v>
      </c>
      <c r="Q3419" s="11" t="s">
        <v>8316</v>
      </c>
      <c r="R3419" t="s">
        <v>8317</v>
      </c>
      <c r="S3419" s="15">
        <f t="shared" si="214"/>
        <v>41894.91375</v>
      </c>
      <c r="T3419" s="15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9">
        <f t="shared" si="213"/>
        <v>72.053571428571431</v>
      </c>
      <c r="Q3420" s="11" t="s">
        <v>8316</v>
      </c>
      <c r="R3420" t="s">
        <v>8317</v>
      </c>
      <c r="S3420" s="15">
        <f t="shared" si="214"/>
        <v>41752.83457175926</v>
      </c>
      <c r="T3420" s="15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9">
        <f t="shared" si="213"/>
        <v>63.695652173913047</v>
      </c>
      <c r="Q3421" s="11" t="s">
        <v>8316</v>
      </c>
      <c r="R3421" t="s">
        <v>8317</v>
      </c>
      <c r="S3421" s="15">
        <f t="shared" si="214"/>
        <v>42448.821585648147</v>
      </c>
      <c r="T3421" s="15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9">
        <f t="shared" si="213"/>
        <v>28.411764705882351</v>
      </c>
      <c r="Q3422" s="11" t="s">
        <v>8316</v>
      </c>
      <c r="R3422" t="s">
        <v>8317</v>
      </c>
      <c r="S3422" s="15">
        <f t="shared" si="214"/>
        <v>42405.090300925927</v>
      </c>
      <c r="T3422" s="15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9">
        <f t="shared" si="213"/>
        <v>103.21428571428571</v>
      </c>
      <c r="Q3423" s="11" t="s">
        <v>8316</v>
      </c>
      <c r="R3423" t="s">
        <v>8317</v>
      </c>
      <c r="S3423" s="15">
        <f t="shared" si="214"/>
        <v>42037.791238425925</v>
      </c>
      <c r="T3423" s="15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9">
        <f t="shared" si="213"/>
        <v>71.152173913043484</v>
      </c>
      <c r="Q3424" s="11" t="s">
        <v>8316</v>
      </c>
      <c r="R3424" t="s">
        <v>8317</v>
      </c>
      <c r="S3424" s="15">
        <f t="shared" si="214"/>
        <v>42323.562222222223</v>
      </c>
      <c r="T3424" s="15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9">
        <f t="shared" si="213"/>
        <v>35</v>
      </c>
      <c r="Q3425" s="11" t="s">
        <v>8316</v>
      </c>
      <c r="R3425" t="s">
        <v>8317</v>
      </c>
      <c r="S3425" s="15">
        <f t="shared" si="214"/>
        <v>42088.911354166667</v>
      </c>
      <c r="T3425" s="15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9">
        <f t="shared" si="213"/>
        <v>81.776315789473685</v>
      </c>
      <c r="Q3426" s="11" t="s">
        <v>8316</v>
      </c>
      <c r="R3426" t="s">
        <v>8317</v>
      </c>
      <c r="S3426" s="15">
        <f t="shared" si="214"/>
        <v>42018.676898148144</v>
      </c>
      <c r="T3426" s="15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9">
        <f t="shared" si="213"/>
        <v>297.02980769230766</v>
      </c>
      <c r="Q3427" s="11" t="s">
        <v>8316</v>
      </c>
      <c r="R3427" t="s">
        <v>8317</v>
      </c>
      <c r="S3427" s="15">
        <f t="shared" si="214"/>
        <v>41884.617314814815</v>
      </c>
      <c r="T3427" s="15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9">
        <f t="shared" si="213"/>
        <v>46.609195402298852</v>
      </c>
      <c r="Q3428" s="11" t="s">
        <v>8316</v>
      </c>
      <c r="R3428" t="s">
        <v>8317</v>
      </c>
      <c r="S3428" s="15">
        <f t="shared" si="214"/>
        <v>41884.056747685187</v>
      </c>
      <c r="T3428" s="15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9">
        <f t="shared" si="213"/>
        <v>51.724137931034484</v>
      </c>
      <c r="Q3429" s="11" t="s">
        <v>8316</v>
      </c>
      <c r="R3429" t="s">
        <v>8317</v>
      </c>
      <c r="S3429" s="15">
        <f t="shared" si="214"/>
        <v>41792.645277777774</v>
      </c>
      <c r="T3429" s="15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9">
        <f t="shared" si="213"/>
        <v>40.294117647058826</v>
      </c>
      <c r="Q3430" s="11" t="s">
        <v>8316</v>
      </c>
      <c r="R3430" t="s">
        <v>8317</v>
      </c>
      <c r="S3430" s="15">
        <f t="shared" si="214"/>
        <v>42038.720451388886</v>
      </c>
      <c r="T3430" s="15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9">
        <f t="shared" si="213"/>
        <v>16.25</v>
      </c>
      <c r="Q3431" s="11" t="s">
        <v>8316</v>
      </c>
      <c r="R3431" t="s">
        <v>8317</v>
      </c>
      <c r="S3431" s="15">
        <f t="shared" si="214"/>
        <v>42662.021539351852</v>
      </c>
      <c r="T3431" s="15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9">
        <f t="shared" si="213"/>
        <v>30.152638888888887</v>
      </c>
      <c r="Q3432" s="11" t="s">
        <v>8316</v>
      </c>
      <c r="R3432" t="s">
        <v>8317</v>
      </c>
      <c r="S3432" s="15">
        <f t="shared" si="214"/>
        <v>41820.945613425924</v>
      </c>
      <c r="T3432" s="15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9">
        <f t="shared" si="213"/>
        <v>95.238095238095241</v>
      </c>
      <c r="Q3433" s="11" t="s">
        <v>8316</v>
      </c>
      <c r="R3433" t="s">
        <v>8317</v>
      </c>
      <c r="S3433" s="15">
        <f t="shared" si="214"/>
        <v>41839.730937500004</v>
      </c>
      <c r="T3433" s="15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9">
        <f t="shared" si="213"/>
        <v>52.214285714285715</v>
      </c>
      <c r="Q3434" s="11" t="s">
        <v>8316</v>
      </c>
      <c r="R3434" t="s">
        <v>8317</v>
      </c>
      <c r="S3434" s="15">
        <f t="shared" si="214"/>
        <v>42380.581180555557</v>
      </c>
      <c r="T3434" s="15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9">
        <f t="shared" si="213"/>
        <v>134.1549295774648</v>
      </c>
      <c r="Q3435" s="11" t="s">
        <v>8316</v>
      </c>
      <c r="R3435" t="s">
        <v>8317</v>
      </c>
      <c r="S3435" s="15">
        <f t="shared" si="214"/>
        <v>41776.063136574077</v>
      </c>
      <c r="T3435" s="15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9">
        <f t="shared" si="213"/>
        <v>62.827380952380949</v>
      </c>
      <c r="Q3436" s="11" t="s">
        <v>8316</v>
      </c>
      <c r="R3436" t="s">
        <v>8317</v>
      </c>
      <c r="S3436" s="15">
        <f t="shared" si="214"/>
        <v>41800.380428240744</v>
      </c>
      <c r="T3436" s="15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9">
        <f t="shared" si="213"/>
        <v>58.94736842105263</v>
      </c>
      <c r="Q3437" s="11" t="s">
        <v>8316</v>
      </c>
      <c r="R3437" t="s">
        <v>8317</v>
      </c>
      <c r="S3437" s="15">
        <f t="shared" si="214"/>
        <v>42572.61681712963</v>
      </c>
      <c r="T3437" s="15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9">
        <f t="shared" si="213"/>
        <v>143.1081081081081</v>
      </c>
      <c r="Q3438" s="11" t="s">
        <v>8316</v>
      </c>
      <c r="R3438" t="s">
        <v>8317</v>
      </c>
      <c r="S3438" s="15">
        <f t="shared" si="214"/>
        <v>41851.541585648149</v>
      </c>
      <c r="T3438" s="15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9">
        <f t="shared" si="213"/>
        <v>84.166666666666671</v>
      </c>
      <c r="Q3439" s="11" t="s">
        <v>8316</v>
      </c>
      <c r="R3439" t="s">
        <v>8317</v>
      </c>
      <c r="S3439" s="15">
        <f t="shared" si="214"/>
        <v>42205.710879629631</v>
      </c>
      <c r="T3439" s="15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9">
        <f t="shared" si="213"/>
        <v>186.07142857142858</v>
      </c>
      <c r="Q3440" s="11" t="s">
        <v>8316</v>
      </c>
      <c r="R3440" t="s">
        <v>8317</v>
      </c>
      <c r="S3440" s="15">
        <f t="shared" si="214"/>
        <v>42100.927858796291</v>
      </c>
      <c r="T3440" s="15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9">
        <f t="shared" si="213"/>
        <v>89.785555555555561</v>
      </c>
      <c r="Q3441" s="11" t="s">
        <v>8316</v>
      </c>
      <c r="R3441" t="s">
        <v>8317</v>
      </c>
      <c r="S3441" s="15">
        <f t="shared" si="214"/>
        <v>42374.911226851851</v>
      </c>
      <c r="T3441" s="15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9">
        <f t="shared" si="213"/>
        <v>64.157560975609755</v>
      </c>
      <c r="Q3442" s="11" t="s">
        <v>8316</v>
      </c>
      <c r="R3442" t="s">
        <v>8317</v>
      </c>
      <c r="S3442" s="15">
        <f t="shared" si="214"/>
        <v>41809.12300925926</v>
      </c>
      <c r="T3442" s="15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9">
        <f t="shared" si="213"/>
        <v>59.651162790697676</v>
      </c>
      <c r="Q3443" s="11" t="s">
        <v>8316</v>
      </c>
      <c r="R3443" t="s">
        <v>8317</v>
      </c>
      <c r="S3443" s="15">
        <f t="shared" si="214"/>
        <v>42294.429641203707</v>
      </c>
      <c r="T3443" s="15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9">
        <f t="shared" si="213"/>
        <v>31.25</v>
      </c>
      <c r="Q3444" s="11" t="s">
        <v>8316</v>
      </c>
      <c r="R3444" t="s">
        <v>8317</v>
      </c>
      <c r="S3444" s="15">
        <f t="shared" si="214"/>
        <v>42124.841111111105</v>
      </c>
      <c r="T3444" s="15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9">
        <f t="shared" si="213"/>
        <v>41.222222222222221</v>
      </c>
      <c r="Q3445" s="11" t="s">
        <v>8316</v>
      </c>
      <c r="R3445" t="s">
        <v>8317</v>
      </c>
      <c r="S3445" s="15">
        <f t="shared" si="214"/>
        <v>41861.524837962963</v>
      </c>
      <c r="T3445" s="15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9">
        <f t="shared" si="213"/>
        <v>43.35</v>
      </c>
      <c r="Q3446" s="11" t="s">
        <v>8316</v>
      </c>
      <c r="R3446" t="s">
        <v>8317</v>
      </c>
      <c r="S3446" s="15">
        <f t="shared" si="214"/>
        <v>42521.291504629626</v>
      </c>
      <c r="T3446" s="15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9">
        <f t="shared" si="213"/>
        <v>64.516129032258064</v>
      </c>
      <c r="Q3447" s="11" t="s">
        <v>8316</v>
      </c>
      <c r="R3447" t="s">
        <v>8317</v>
      </c>
      <c r="S3447" s="15">
        <f t="shared" si="214"/>
        <v>42272.530509259261</v>
      </c>
      <c r="T3447" s="15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9">
        <f t="shared" si="213"/>
        <v>43.28</v>
      </c>
      <c r="Q3448" s="11" t="s">
        <v>8316</v>
      </c>
      <c r="R3448" t="s">
        <v>8317</v>
      </c>
      <c r="S3448" s="15">
        <f t="shared" si="214"/>
        <v>42016.832465277781</v>
      </c>
      <c r="T3448" s="15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9">
        <f t="shared" si="213"/>
        <v>77</v>
      </c>
      <c r="Q3449" s="11" t="s">
        <v>8316</v>
      </c>
      <c r="R3449" t="s">
        <v>8317</v>
      </c>
      <c r="S3449" s="15">
        <f t="shared" si="214"/>
        <v>42402.889027777783</v>
      </c>
      <c r="T3449" s="15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9">
        <f t="shared" si="213"/>
        <v>51.222222222222221</v>
      </c>
      <c r="Q3450" s="11" t="s">
        <v>8316</v>
      </c>
      <c r="R3450" t="s">
        <v>8317</v>
      </c>
      <c r="S3450" s="15">
        <f t="shared" si="214"/>
        <v>41960.119085648148</v>
      </c>
      <c r="T3450" s="15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9">
        <f t="shared" si="213"/>
        <v>68.25</v>
      </c>
      <c r="Q3451" s="11" t="s">
        <v>8316</v>
      </c>
      <c r="R3451" t="s">
        <v>8317</v>
      </c>
      <c r="S3451" s="15">
        <f t="shared" si="214"/>
        <v>42532.052523148144</v>
      </c>
      <c r="T3451" s="15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9">
        <f t="shared" si="213"/>
        <v>19.487179487179485</v>
      </c>
      <c r="Q3452" s="11" t="s">
        <v>8316</v>
      </c>
      <c r="R3452" t="s">
        <v>8317</v>
      </c>
      <c r="S3452" s="15">
        <f t="shared" si="214"/>
        <v>42036.704525462963</v>
      </c>
      <c r="T3452" s="15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9">
        <f t="shared" si="213"/>
        <v>41.125</v>
      </c>
      <c r="Q3453" s="11" t="s">
        <v>8316</v>
      </c>
      <c r="R3453" t="s">
        <v>8317</v>
      </c>
      <c r="S3453" s="15">
        <f t="shared" si="214"/>
        <v>42088.723692129628</v>
      </c>
      <c r="T3453" s="15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9">
        <f t="shared" si="213"/>
        <v>41.405405405405403</v>
      </c>
      <c r="Q3454" s="11" t="s">
        <v>8316</v>
      </c>
      <c r="R3454" t="s">
        <v>8317</v>
      </c>
      <c r="S3454" s="15">
        <f t="shared" si="214"/>
        <v>41820.639189814814</v>
      </c>
      <c r="T3454" s="15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9">
        <f t="shared" si="213"/>
        <v>27.5</v>
      </c>
      <c r="Q3455" s="11" t="s">
        <v>8316</v>
      </c>
      <c r="R3455" t="s">
        <v>8317</v>
      </c>
      <c r="S3455" s="15">
        <f t="shared" si="214"/>
        <v>42535.97865740741</v>
      </c>
      <c r="T3455" s="15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9">
        <f t="shared" si="213"/>
        <v>33.571428571428569</v>
      </c>
      <c r="Q3456" s="11" t="s">
        <v>8316</v>
      </c>
      <c r="R3456" t="s">
        <v>8317</v>
      </c>
      <c r="S3456" s="15">
        <f t="shared" si="214"/>
        <v>41821.698599537034</v>
      </c>
      <c r="T3456" s="15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9">
        <f t="shared" si="213"/>
        <v>145.86956521739131</v>
      </c>
      <c r="Q3457" s="11" t="s">
        <v>8316</v>
      </c>
      <c r="R3457" t="s">
        <v>8317</v>
      </c>
      <c r="S3457" s="15">
        <f t="shared" si="214"/>
        <v>42626.7503125</v>
      </c>
      <c r="T3457" s="15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216">(E3458/D3458)*100</f>
        <v>191.3</v>
      </c>
      <c r="P3458" s="9">
        <f t="shared" ref="P3458:P3521" si="217">E3458/L3458</f>
        <v>358.6875</v>
      </c>
      <c r="Q3458" s="11" t="s">
        <v>8316</v>
      </c>
      <c r="R3458" t="s">
        <v>8317</v>
      </c>
      <c r="S3458" s="15">
        <f t="shared" ref="S3458:S3521" si="218">(((J3458/60)/60)/24)+DATE(1970,1,1)</f>
        <v>41821.205636574072</v>
      </c>
      <c r="T3458" s="15">
        <f t="shared" ref="T3458:T3521" si="219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216"/>
        <v>140.19999999999999</v>
      </c>
      <c r="P3459" s="9">
        <f t="shared" si="217"/>
        <v>50.981818181818184</v>
      </c>
      <c r="Q3459" s="11" t="s">
        <v>8316</v>
      </c>
      <c r="R3459" t="s">
        <v>8317</v>
      </c>
      <c r="S3459" s="15">
        <f t="shared" si="218"/>
        <v>42016.706678240742</v>
      </c>
      <c r="T3459" s="15">
        <f t="shared" si="21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9">
        <f t="shared" si="217"/>
        <v>45.037037037037038</v>
      </c>
      <c r="Q3460" s="11" t="s">
        <v>8316</v>
      </c>
      <c r="R3460" t="s">
        <v>8317</v>
      </c>
      <c r="S3460" s="15">
        <f t="shared" si="218"/>
        <v>42011.202581018515</v>
      </c>
      <c r="T3460" s="15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9">
        <f t="shared" si="217"/>
        <v>17.527777777777779</v>
      </c>
      <c r="Q3461" s="11" t="s">
        <v>8316</v>
      </c>
      <c r="R3461" t="s">
        <v>8317</v>
      </c>
      <c r="S3461" s="15">
        <f t="shared" si="218"/>
        <v>42480.479861111111</v>
      </c>
      <c r="T3461" s="15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9">
        <f t="shared" si="217"/>
        <v>50</v>
      </c>
      <c r="Q3462" s="11" t="s">
        <v>8316</v>
      </c>
      <c r="R3462" t="s">
        <v>8317</v>
      </c>
      <c r="S3462" s="15">
        <f t="shared" si="218"/>
        <v>41852.527222222219</v>
      </c>
      <c r="T3462" s="15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9">
        <f t="shared" si="217"/>
        <v>57.916666666666664</v>
      </c>
      <c r="Q3463" s="11" t="s">
        <v>8316</v>
      </c>
      <c r="R3463" t="s">
        <v>8317</v>
      </c>
      <c r="S3463" s="15">
        <f t="shared" si="218"/>
        <v>42643.632858796293</v>
      </c>
      <c r="T3463" s="15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9">
        <f t="shared" si="217"/>
        <v>29.705882352941178</v>
      </c>
      <c r="Q3464" s="11" t="s">
        <v>8316</v>
      </c>
      <c r="R3464" t="s">
        <v>8317</v>
      </c>
      <c r="S3464" s="15">
        <f t="shared" si="218"/>
        <v>42179.898472222223</v>
      </c>
      <c r="T3464" s="15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9">
        <f t="shared" si="217"/>
        <v>90.684210526315795</v>
      </c>
      <c r="Q3465" s="11" t="s">
        <v>8316</v>
      </c>
      <c r="R3465" t="s">
        <v>8317</v>
      </c>
      <c r="S3465" s="15">
        <f t="shared" si="218"/>
        <v>42612.918807870374</v>
      </c>
      <c r="T3465" s="15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9">
        <f t="shared" si="217"/>
        <v>55.012688172043013</v>
      </c>
      <c r="Q3466" s="11" t="s">
        <v>8316</v>
      </c>
      <c r="R3466" t="s">
        <v>8317</v>
      </c>
      <c r="S3466" s="15">
        <f t="shared" si="218"/>
        <v>42575.130057870367</v>
      </c>
      <c r="T3466" s="15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9">
        <f t="shared" si="217"/>
        <v>57.222222222222221</v>
      </c>
      <c r="Q3467" s="11" t="s">
        <v>8316</v>
      </c>
      <c r="R3467" t="s">
        <v>8317</v>
      </c>
      <c r="S3467" s="15">
        <f t="shared" si="218"/>
        <v>42200.625833333332</v>
      </c>
      <c r="T3467" s="15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9">
        <f t="shared" si="217"/>
        <v>72.950819672131146</v>
      </c>
      <c r="Q3468" s="11" t="s">
        <v>8316</v>
      </c>
      <c r="R3468" t="s">
        <v>8317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9">
        <f t="shared" si="217"/>
        <v>64.468085106382972</v>
      </c>
      <c r="Q3469" s="11" t="s">
        <v>8316</v>
      </c>
      <c r="R3469" t="s">
        <v>8317</v>
      </c>
      <c r="S3469" s="15">
        <f t="shared" si="218"/>
        <v>42053.671666666662</v>
      </c>
      <c r="T3469" s="15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9">
        <f t="shared" si="217"/>
        <v>716.35294117647061</v>
      </c>
      <c r="Q3470" s="11" t="s">
        <v>8316</v>
      </c>
      <c r="R3470" t="s">
        <v>8317</v>
      </c>
      <c r="S3470" s="15">
        <f t="shared" si="218"/>
        <v>42605.765381944439</v>
      </c>
      <c r="T3470" s="15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9">
        <f t="shared" si="217"/>
        <v>50.396825396825399</v>
      </c>
      <c r="Q3471" s="11" t="s">
        <v>8316</v>
      </c>
      <c r="R3471" t="s">
        <v>8317</v>
      </c>
      <c r="S3471" s="15">
        <f t="shared" si="218"/>
        <v>42458.641724537039</v>
      </c>
      <c r="T3471" s="15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9">
        <f t="shared" si="217"/>
        <v>41.666666666666664</v>
      </c>
      <c r="Q3472" s="11" t="s">
        <v>8316</v>
      </c>
      <c r="R3472" t="s">
        <v>8317</v>
      </c>
      <c r="S3472" s="15">
        <f t="shared" si="218"/>
        <v>42529.022013888884</v>
      </c>
      <c r="T3472" s="15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9">
        <f t="shared" si="217"/>
        <v>35.766666666666666</v>
      </c>
      <c r="Q3473" s="11" t="s">
        <v>8316</v>
      </c>
      <c r="R3473" t="s">
        <v>8317</v>
      </c>
      <c r="S3473" s="15">
        <f t="shared" si="218"/>
        <v>41841.820486111108</v>
      </c>
      <c r="T3473" s="15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9">
        <f t="shared" si="217"/>
        <v>88.739130434782609</v>
      </c>
      <c r="Q3474" s="11" t="s">
        <v>8316</v>
      </c>
      <c r="R3474" t="s">
        <v>8317</v>
      </c>
      <c r="S3474" s="15">
        <f t="shared" si="218"/>
        <v>41928.170497685183</v>
      </c>
      <c r="T3474" s="15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9">
        <f t="shared" si="217"/>
        <v>148.4848484848485</v>
      </c>
      <c r="Q3475" s="11" t="s">
        <v>8316</v>
      </c>
      <c r="R3475" t="s">
        <v>8317</v>
      </c>
      <c r="S3475" s="15">
        <f t="shared" si="218"/>
        <v>42062.834444444445</v>
      </c>
      <c r="T3475" s="15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9">
        <f t="shared" si="217"/>
        <v>51.794871794871796</v>
      </c>
      <c r="Q3476" s="11" t="s">
        <v>8316</v>
      </c>
      <c r="R3476" t="s">
        <v>8317</v>
      </c>
      <c r="S3476" s="15">
        <f t="shared" si="218"/>
        <v>42541.501516203702</v>
      </c>
      <c r="T3476" s="15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9">
        <f t="shared" si="217"/>
        <v>20</v>
      </c>
      <c r="Q3477" s="11" t="s">
        <v>8316</v>
      </c>
      <c r="R3477" t="s">
        <v>8317</v>
      </c>
      <c r="S3477" s="15">
        <f t="shared" si="218"/>
        <v>41918.880833333329</v>
      </c>
      <c r="T3477" s="15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9">
        <f t="shared" si="217"/>
        <v>52</v>
      </c>
      <c r="Q3478" s="11" t="s">
        <v>8316</v>
      </c>
      <c r="R3478" t="s">
        <v>8317</v>
      </c>
      <c r="S3478" s="15">
        <f t="shared" si="218"/>
        <v>41921.279976851853</v>
      </c>
      <c r="T3478" s="15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9">
        <f t="shared" si="217"/>
        <v>53.230769230769234</v>
      </c>
      <c r="Q3479" s="11" t="s">
        <v>8316</v>
      </c>
      <c r="R3479" t="s">
        <v>8317</v>
      </c>
      <c r="S3479" s="15">
        <f t="shared" si="218"/>
        <v>42128.736608796295</v>
      </c>
      <c r="T3479" s="15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9">
        <f t="shared" si="217"/>
        <v>39.596491228070178</v>
      </c>
      <c r="Q3480" s="11" t="s">
        <v>8316</v>
      </c>
      <c r="R3480" t="s">
        <v>8317</v>
      </c>
      <c r="S3480" s="15">
        <f t="shared" si="218"/>
        <v>42053.916921296302</v>
      </c>
      <c r="T3480" s="15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9">
        <f t="shared" si="217"/>
        <v>34.25</v>
      </c>
      <c r="Q3481" s="11" t="s">
        <v>8316</v>
      </c>
      <c r="R3481" t="s">
        <v>8317</v>
      </c>
      <c r="S3481" s="15">
        <f t="shared" si="218"/>
        <v>41781.855092592588</v>
      </c>
      <c r="T3481" s="15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9">
        <f t="shared" si="217"/>
        <v>164.61538461538461</v>
      </c>
      <c r="Q3482" s="11" t="s">
        <v>8316</v>
      </c>
      <c r="R3482" t="s">
        <v>8317</v>
      </c>
      <c r="S3482" s="15">
        <f t="shared" si="218"/>
        <v>42171.317442129628</v>
      </c>
      <c r="T3482" s="15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9">
        <f t="shared" si="217"/>
        <v>125.05263157894737</v>
      </c>
      <c r="Q3483" s="11" t="s">
        <v>8316</v>
      </c>
      <c r="R3483" t="s">
        <v>8317</v>
      </c>
      <c r="S3483" s="15">
        <f t="shared" si="218"/>
        <v>41989.24754629629</v>
      </c>
      <c r="T3483" s="15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9">
        <f t="shared" si="217"/>
        <v>51.875</v>
      </c>
      <c r="Q3484" s="11" t="s">
        <v>8316</v>
      </c>
      <c r="R3484" t="s">
        <v>8317</v>
      </c>
      <c r="S3484" s="15">
        <f t="shared" si="218"/>
        <v>41796.771597222221</v>
      </c>
      <c r="T3484" s="15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9">
        <f t="shared" si="217"/>
        <v>40.285714285714285</v>
      </c>
      <c r="Q3485" s="11" t="s">
        <v>8316</v>
      </c>
      <c r="R3485" t="s">
        <v>8317</v>
      </c>
      <c r="S3485" s="15">
        <f t="shared" si="218"/>
        <v>41793.668761574074</v>
      </c>
      <c r="T3485" s="15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9">
        <f t="shared" si="217"/>
        <v>64.909090909090907</v>
      </c>
      <c r="Q3486" s="11" t="s">
        <v>8316</v>
      </c>
      <c r="R3486" t="s">
        <v>8317</v>
      </c>
      <c r="S3486" s="15">
        <f t="shared" si="218"/>
        <v>42506.760405092587</v>
      </c>
      <c r="T3486" s="15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9">
        <f t="shared" si="217"/>
        <v>55.333333333333336</v>
      </c>
      <c r="Q3487" s="11" t="s">
        <v>8316</v>
      </c>
      <c r="R3487" t="s">
        <v>8317</v>
      </c>
      <c r="S3487" s="15">
        <f t="shared" si="218"/>
        <v>42372.693055555559</v>
      </c>
      <c r="T3487" s="15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9">
        <f t="shared" si="217"/>
        <v>83.142857142857139</v>
      </c>
      <c r="Q3488" s="11" t="s">
        <v>8316</v>
      </c>
      <c r="R3488" t="s">
        <v>8317</v>
      </c>
      <c r="S3488" s="15">
        <f t="shared" si="218"/>
        <v>42126.87501157407</v>
      </c>
      <c r="T3488" s="15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9">
        <f t="shared" si="217"/>
        <v>38.712121212121211</v>
      </c>
      <c r="Q3489" s="11" t="s">
        <v>8316</v>
      </c>
      <c r="R3489" t="s">
        <v>8317</v>
      </c>
      <c r="S3489" s="15">
        <f t="shared" si="218"/>
        <v>42149.940416666665</v>
      </c>
      <c r="T3489" s="15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9">
        <f t="shared" si="217"/>
        <v>125.37931034482759</v>
      </c>
      <c r="Q3490" s="11" t="s">
        <v>8316</v>
      </c>
      <c r="R3490" t="s">
        <v>8317</v>
      </c>
      <c r="S3490" s="15">
        <f t="shared" si="218"/>
        <v>42087.768055555556</v>
      </c>
      <c r="T3490" s="15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9">
        <f t="shared" si="217"/>
        <v>78.263888888888886</v>
      </c>
      <c r="Q3491" s="11" t="s">
        <v>8316</v>
      </c>
      <c r="R3491" t="s">
        <v>8317</v>
      </c>
      <c r="S3491" s="15">
        <f t="shared" si="218"/>
        <v>41753.635775462964</v>
      </c>
      <c r="T3491" s="15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9">
        <f t="shared" si="217"/>
        <v>47.222222222222221</v>
      </c>
      <c r="Q3492" s="11" t="s">
        <v>8316</v>
      </c>
      <c r="R3492" t="s">
        <v>8317</v>
      </c>
      <c r="S3492" s="15">
        <f t="shared" si="218"/>
        <v>42443.802361111113</v>
      </c>
      <c r="T3492" s="15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9">
        <f t="shared" si="217"/>
        <v>79.099999999999994</v>
      </c>
      <c r="Q3493" s="11" t="s">
        <v>8316</v>
      </c>
      <c r="R3493" t="s">
        <v>8317</v>
      </c>
      <c r="S3493" s="15">
        <f t="shared" si="218"/>
        <v>42121.249814814815</v>
      </c>
      <c r="T3493" s="15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9">
        <f t="shared" si="217"/>
        <v>114.29199999999999</v>
      </c>
      <c r="Q3494" s="11" t="s">
        <v>8316</v>
      </c>
      <c r="R3494" t="s">
        <v>8317</v>
      </c>
      <c r="S3494" s="15">
        <f t="shared" si="218"/>
        <v>42268.009224537032</v>
      </c>
      <c r="T3494" s="15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9">
        <f t="shared" si="217"/>
        <v>51.724137931034484</v>
      </c>
      <c r="Q3495" s="11" t="s">
        <v>8316</v>
      </c>
      <c r="R3495" t="s">
        <v>8317</v>
      </c>
      <c r="S3495" s="15">
        <f t="shared" si="218"/>
        <v>41848.866157407407</v>
      </c>
      <c r="T3495" s="15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9">
        <f t="shared" si="217"/>
        <v>30.76923076923077</v>
      </c>
      <c r="Q3496" s="11" t="s">
        <v>8316</v>
      </c>
      <c r="R3496" t="s">
        <v>8317</v>
      </c>
      <c r="S3496" s="15">
        <f t="shared" si="218"/>
        <v>42689.214988425927</v>
      </c>
      <c r="T3496" s="15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9">
        <f t="shared" si="217"/>
        <v>74.208333333333329</v>
      </c>
      <c r="Q3497" s="11" t="s">
        <v>8316</v>
      </c>
      <c r="R3497" t="s">
        <v>8317</v>
      </c>
      <c r="S3497" s="15">
        <f t="shared" si="218"/>
        <v>41915.762835648151</v>
      </c>
      <c r="T3497" s="15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9">
        <f t="shared" si="217"/>
        <v>47.846153846153847</v>
      </c>
      <c r="Q3498" s="11" t="s">
        <v>8316</v>
      </c>
      <c r="R3498" t="s">
        <v>8317</v>
      </c>
      <c r="S3498" s="15">
        <f t="shared" si="218"/>
        <v>42584.846828703703</v>
      </c>
      <c r="T3498" s="15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9">
        <f t="shared" si="217"/>
        <v>34.408163265306122</v>
      </c>
      <c r="Q3499" s="11" t="s">
        <v>8316</v>
      </c>
      <c r="R3499" t="s">
        <v>8317</v>
      </c>
      <c r="S3499" s="15">
        <f t="shared" si="218"/>
        <v>42511.741944444439</v>
      </c>
      <c r="T3499" s="15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9">
        <f t="shared" si="217"/>
        <v>40.238095238095241</v>
      </c>
      <c r="Q3500" s="11" t="s">
        <v>8316</v>
      </c>
      <c r="R3500" t="s">
        <v>8317</v>
      </c>
      <c r="S3500" s="15">
        <f t="shared" si="218"/>
        <v>42459.15861111111</v>
      </c>
      <c r="T3500" s="15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9">
        <f t="shared" si="217"/>
        <v>60.285714285714285</v>
      </c>
      <c r="Q3501" s="11" t="s">
        <v>8316</v>
      </c>
      <c r="R3501" t="s">
        <v>8317</v>
      </c>
      <c r="S3501" s="15">
        <f t="shared" si="218"/>
        <v>42132.036168981482</v>
      </c>
      <c r="T3501" s="15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9">
        <f t="shared" si="217"/>
        <v>25.30952380952381</v>
      </c>
      <c r="Q3502" s="11" t="s">
        <v>8316</v>
      </c>
      <c r="R3502" t="s">
        <v>8317</v>
      </c>
      <c r="S3502" s="15">
        <f t="shared" si="218"/>
        <v>42419.91942129629</v>
      </c>
      <c r="T3502" s="15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9">
        <f t="shared" si="217"/>
        <v>35.952380952380949</v>
      </c>
      <c r="Q3503" s="11" t="s">
        <v>8316</v>
      </c>
      <c r="R3503" t="s">
        <v>8317</v>
      </c>
      <c r="S3503" s="15">
        <f t="shared" si="218"/>
        <v>42233.763831018514</v>
      </c>
      <c r="T3503" s="15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9">
        <f t="shared" si="217"/>
        <v>136</v>
      </c>
      <c r="Q3504" s="11" t="s">
        <v>8316</v>
      </c>
      <c r="R3504" t="s">
        <v>8317</v>
      </c>
      <c r="S3504" s="15">
        <f t="shared" si="218"/>
        <v>42430.839398148149</v>
      </c>
      <c r="T3504" s="15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9">
        <f t="shared" si="217"/>
        <v>70.763157894736835</v>
      </c>
      <c r="Q3505" s="11" t="s">
        <v>8316</v>
      </c>
      <c r="R3505" t="s">
        <v>8317</v>
      </c>
      <c r="S3505" s="15">
        <f t="shared" si="218"/>
        <v>42545.478333333333</v>
      </c>
      <c r="T3505" s="15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9">
        <f t="shared" si="217"/>
        <v>125</v>
      </c>
      <c r="Q3506" s="11" t="s">
        <v>8316</v>
      </c>
      <c r="R3506" t="s">
        <v>8317</v>
      </c>
      <c r="S3506" s="15">
        <f t="shared" si="218"/>
        <v>42297.748738425929</v>
      </c>
      <c r="T3506" s="15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9">
        <f t="shared" si="217"/>
        <v>66.512820512820511</v>
      </c>
      <c r="Q3507" s="11" t="s">
        <v>8316</v>
      </c>
      <c r="R3507" t="s">
        <v>8317</v>
      </c>
      <c r="S3507" s="15">
        <f t="shared" si="218"/>
        <v>41760.935706018521</v>
      </c>
      <c r="T3507" s="15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9">
        <f t="shared" si="217"/>
        <v>105</v>
      </c>
      <c r="Q3508" s="11" t="s">
        <v>8316</v>
      </c>
      <c r="R3508" t="s">
        <v>8317</v>
      </c>
      <c r="S3508" s="15">
        <f t="shared" si="218"/>
        <v>41829.734259259261</v>
      </c>
      <c r="T3508" s="15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9">
        <f t="shared" si="217"/>
        <v>145</v>
      </c>
      <c r="Q3509" s="11" t="s">
        <v>8316</v>
      </c>
      <c r="R3509" t="s">
        <v>8317</v>
      </c>
      <c r="S3509" s="15">
        <f t="shared" si="218"/>
        <v>42491.92288194444</v>
      </c>
      <c r="T3509" s="15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9">
        <f t="shared" si="217"/>
        <v>12</v>
      </c>
      <c r="Q3510" s="11" t="s">
        <v>8316</v>
      </c>
      <c r="R3510" t="s">
        <v>8317</v>
      </c>
      <c r="S3510" s="15">
        <f t="shared" si="218"/>
        <v>42477.729780092588</v>
      </c>
      <c r="T3510" s="15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9">
        <f t="shared" si="217"/>
        <v>96.666666666666671</v>
      </c>
      <c r="Q3511" s="11" t="s">
        <v>8316</v>
      </c>
      <c r="R3511" t="s">
        <v>8317</v>
      </c>
      <c r="S3511" s="15">
        <f t="shared" si="218"/>
        <v>41950.859560185185</v>
      </c>
      <c r="T3511" s="15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9">
        <f t="shared" si="217"/>
        <v>60.333333333333336</v>
      </c>
      <c r="Q3512" s="11" t="s">
        <v>8316</v>
      </c>
      <c r="R3512" t="s">
        <v>8317</v>
      </c>
      <c r="S3512" s="15">
        <f t="shared" si="218"/>
        <v>41802.62090277778</v>
      </c>
      <c r="T3512" s="15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9">
        <f t="shared" si="217"/>
        <v>79.89473684210526</v>
      </c>
      <c r="Q3513" s="11" t="s">
        <v>8316</v>
      </c>
      <c r="R3513" t="s">
        <v>8317</v>
      </c>
      <c r="S3513" s="15">
        <f t="shared" si="218"/>
        <v>41927.873784722222</v>
      </c>
      <c r="T3513" s="15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9">
        <f t="shared" si="217"/>
        <v>58.823529411764703</v>
      </c>
      <c r="Q3514" s="11" t="s">
        <v>8316</v>
      </c>
      <c r="R3514" t="s">
        <v>8317</v>
      </c>
      <c r="S3514" s="15">
        <f t="shared" si="218"/>
        <v>42057.536944444444</v>
      </c>
      <c r="T3514" s="15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9">
        <f t="shared" si="217"/>
        <v>75.340909090909093</v>
      </c>
      <c r="Q3515" s="11" t="s">
        <v>8316</v>
      </c>
      <c r="R3515" t="s">
        <v>8317</v>
      </c>
      <c r="S3515" s="15">
        <f t="shared" si="218"/>
        <v>41781.096203703702</v>
      </c>
      <c r="T3515" s="15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9">
        <f t="shared" si="217"/>
        <v>55</v>
      </c>
      <c r="Q3516" s="11" t="s">
        <v>8316</v>
      </c>
      <c r="R3516" t="s">
        <v>8317</v>
      </c>
      <c r="S3516" s="15">
        <f t="shared" si="218"/>
        <v>42020.846666666665</v>
      </c>
      <c r="T3516" s="15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9">
        <f t="shared" si="217"/>
        <v>66.956521739130437</v>
      </c>
      <c r="Q3517" s="11" t="s">
        <v>8316</v>
      </c>
      <c r="R3517" t="s">
        <v>8317</v>
      </c>
      <c r="S3517" s="15">
        <f t="shared" si="218"/>
        <v>42125.772812499999</v>
      </c>
      <c r="T3517" s="15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9">
        <f t="shared" si="217"/>
        <v>227.27272727272728</v>
      </c>
      <c r="Q3518" s="11" t="s">
        <v>8316</v>
      </c>
      <c r="R3518" t="s">
        <v>8317</v>
      </c>
      <c r="S3518" s="15">
        <f t="shared" si="218"/>
        <v>41856.010069444441</v>
      </c>
      <c r="T3518" s="15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9">
        <f t="shared" si="217"/>
        <v>307.69230769230768</v>
      </c>
      <c r="Q3519" s="11" t="s">
        <v>8316</v>
      </c>
      <c r="R3519" t="s">
        <v>8317</v>
      </c>
      <c r="S3519" s="15">
        <f t="shared" si="218"/>
        <v>41794.817523148151</v>
      </c>
      <c r="T3519" s="15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9">
        <f t="shared" si="217"/>
        <v>50.020909090909093</v>
      </c>
      <c r="Q3520" s="11" t="s">
        <v>8316</v>
      </c>
      <c r="R3520" t="s">
        <v>8317</v>
      </c>
      <c r="S3520" s="15">
        <f t="shared" si="218"/>
        <v>41893.783553240741</v>
      </c>
      <c r="T3520" s="15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9">
        <f t="shared" si="217"/>
        <v>72.392857142857139</v>
      </c>
      <c r="Q3521" s="11" t="s">
        <v>8316</v>
      </c>
      <c r="R3521" t="s">
        <v>8317</v>
      </c>
      <c r="S3521" s="15">
        <f t="shared" si="218"/>
        <v>42037.598958333328</v>
      </c>
      <c r="T3521" s="15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220">(E3522/D3522)*100</f>
        <v>100.75</v>
      </c>
      <c r="P3522" s="9">
        <f t="shared" ref="P3522:P3585" si="221">E3522/L3522</f>
        <v>95.952380952380949</v>
      </c>
      <c r="Q3522" s="11" t="s">
        <v>8316</v>
      </c>
      <c r="R3522" t="s">
        <v>8317</v>
      </c>
      <c r="S3522" s="15">
        <f t="shared" ref="S3522:S3585" si="222">(((J3522/60)/60)/24)+DATE(1970,1,1)</f>
        <v>42227.824212962965</v>
      </c>
      <c r="T3522" s="15">
        <f t="shared" ref="T3522:T3585" si="223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220"/>
        <v>169.42857142857144</v>
      </c>
      <c r="P3523" s="9">
        <f t="shared" si="221"/>
        <v>45.615384615384613</v>
      </c>
      <c r="Q3523" s="11" t="s">
        <v>8316</v>
      </c>
      <c r="R3523" t="s">
        <v>8317</v>
      </c>
      <c r="S3523" s="15">
        <f t="shared" si="222"/>
        <v>41881.361342592594</v>
      </c>
      <c r="T3523" s="15">
        <f t="shared" si="223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9">
        <f t="shared" si="221"/>
        <v>41.029411764705884</v>
      </c>
      <c r="Q3524" s="11" t="s">
        <v>8316</v>
      </c>
      <c r="R3524" t="s">
        <v>8317</v>
      </c>
      <c r="S3524" s="15">
        <f t="shared" si="222"/>
        <v>42234.789884259255</v>
      </c>
      <c r="T3524" s="15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9">
        <f t="shared" si="221"/>
        <v>56.825000000000003</v>
      </c>
      <c r="Q3525" s="11" t="s">
        <v>8316</v>
      </c>
      <c r="R3525" t="s">
        <v>8317</v>
      </c>
      <c r="S3525" s="15">
        <f t="shared" si="222"/>
        <v>42581.397546296299</v>
      </c>
      <c r="T3525" s="15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9">
        <f t="shared" si="221"/>
        <v>137.24324324324326</v>
      </c>
      <c r="Q3526" s="11" t="s">
        <v>8316</v>
      </c>
      <c r="R3526" t="s">
        <v>8317</v>
      </c>
      <c r="S3526" s="15">
        <f t="shared" si="222"/>
        <v>41880.76357638889</v>
      </c>
      <c r="T3526" s="15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9">
        <f t="shared" si="221"/>
        <v>75.714285714285708</v>
      </c>
      <c r="Q3527" s="11" t="s">
        <v>8316</v>
      </c>
      <c r="R3527" t="s">
        <v>8317</v>
      </c>
      <c r="S3527" s="15">
        <f t="shared" si="222"/>
        <v>42214.6956712963</v>
      </c>
      <c r="T3527" s="15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9">
        <f t="shared" si="221"/>
        <v>99</v>
      </c>
      <c r="Q3528" s="11" t="s">
        <v>8316</v>
      </c>
      <c r="R3528" t="s">
        <v>8317</v>
      </c>
      <c r="S3528" s="15">
        <f t="shared" si="222"/>
        <v>42460.335312499999</v>
      </c>
      <c r="T3528" s="15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9">
        <f t="shared" si="221"/>
        <v>81.569767441860463</v>
      </c>
      <c r="Q3529" s="11" t="s">
        <v>8316</v>
      </c>
      <c r="R3529" t="s">
        <v>8317</v>
      </c>
      <c r="S3529" s="15">
        <f t="shared" si="222"/>
        <v>42167.023206018523</v>
      </c>
      <c r="T3529" s="15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9">
        <f t="shared" si="221"/>
        <v>45.108108108108105</v>
      </c>
      <c r="Q3530" s="11" t="s">
        <v>8316</v>
      </c>
      <c r="R3530" t="s">
        <v>8317</v>
      </c>
      <c r="S3530" s="15">
        <f t="shared" si="222"/>
        <v>42733.50136574074</v>
      </c>
      <c r="T3530" s="15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9">
        <f t="shared" si="221"/>
        <v>36.666666666666664</v>
      </c>
      <c r="Q3531" s="11" t="s">
        <v>8316</v>
      </c>
      <c r="R3531" t="s">
        <v>8317</v>
      </c>
      <c r="S3531" s="15">
        <f t="shared" si="222"/>
        <v>42177.761782407411</v>
      </c>
      <c r="T3531" s="15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9">
        <f t="shared" si="221"/>
        <v>125</v>
      </c>
      <c r="Q3532" s="11" t="s">
        <v>8316</v>
      </c>
      <c r="R3532" t="s">
        <v>8317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9">
        <f t="shared" si="221"/>
        <v>49.230769230769234</v>
      </c>
      <c r="Q3533" s="11" t="s">
        <v>8316</v>
      </c>
      <c r="R3533" t="s">
        <v>8317</v>
      </c>
      <c r="S3533" s="15">
        <f t="shared" si="222"/>
        <v>42521.654328703706</v>
      </c>
      <c r="T3533" s="15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9">
        <f t="shared" si="221"/>
        <v>42.296296296296298</v>
      </c>
      <c r="Q3534" s="11" t="s">
        <v>8316</v>
      </c>
      <c r="R3534" t="s">
        <v>8317</v>
      </c>
      <c r="S3534" s="15">
        <f t="shared" si="222"/>
        <v>41884.599849537037</v>
      </c>
      <c r="T3534" s="15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9">
        <f t="shared" si="221"/>
        <v>78.875</v>
      </c>
      <c r="Q3535" s="11" t="s">
        <v>8316</v>
      </c>
      <c r="R3535" t="s">
        <v>8317</v>
      </c>
      <c r="S3535" s="15">
        <f t="shared" si="222"/>
        <v>42289.761192129634</v>
      </c>
      <c r="T3535" s="15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9">
        <f t="shared" si="221"/>
        <v>38.284313725490193</v>
      </c>
      <c r="Q3536" s="11" t="s">
        <v>8316</v>
      </c>
      <c r="R3536" t="s">
        <v>8317</v>
      </c>
      <c r="S3536" s="15">
        <f t="shared" si="222"/>
        <v>42243.6252662037</v>
      </c>
      <c r="T3536" s="15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9">
        <f t="shared" si="221"/>
        <v>44.847826086956523</v>
      </c>
      <c r="Q3537" s="11" t="s">
        <v>8316</v>
      </c>
      <c r="R3537" t="s">
        <v>8317</v>
      </c>
      <c r="S3537" s="15">
        <f t="shared" si="222"/>
        <v>42248.640162037031</v>
      </c>
      <c r="T3537" s="15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9">
        <f t="shared" si="221"/>
        <v>13.529411764705882</v>
      </c>
      <c r="Q3538" s="11" t="s">
        <v>8316</v>
      </c>
      <c r="R3538" t="s">
        <v>8317</v>
      </c>
      <c r="S3538" s="15">
        <f t="shared" si="222"/>
        <v>42328.727141203708</v>
      </c>
      <c r="T3538" s="15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9">
        <f t="shared" si="221"/>
        <v>43.5</v>
      </c>
      <c r="Q3539" s="11" t="s">
        <v>8316</v>
      </c>
      <c r="R3539" t="s">
        <v>8317</v>
      </c>
      <c r="S3539" s="15">
        <f t="shared" si="222"/>
        <v>41923.354351851849</v>
      </c>
      <c r="T3539" s="15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9">
        <f t="shared" si="221"/>
        <v>30.951807228915662</v>
      </c>
      <c r="Q3540" s="11" t="s">
        <v>8316</v>
      </c>
      <c r="R3540" t="s">
        <v>8317</v>
      </c>
      <c r="S3540" s="15">
        <f t="shared" si="222"/>
        <v>42571.420601851853</v>
      </c>
      <c r="T3540" s="15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9">
        <f t="shared" si="221"/>
        <v>55.230769230769234</v>
      </c>
      <c r="Q3541" s="11" t="s">
        <v>8316</v>
      </c>
      <c r="R3541" t="s">
        <v>8317</v>
      </c>
      <c r="S3541" s="15">
        <f t="shared" si="222"/>
        <v>42600.756041666667</v>
      </c>
      <c r="T3541" s="15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9">
        <f t="shared" si="221"/>
        <v>46.125</v>
      </c>
      <c r="Q3542" s="11" t="s">
        <v>8316</v>
      </c>
      <c r="R3542" t="s">
        <v>8317</v>
      </c>
      <c r="S3542" s="15">
        <f t="shared" si="222"/>
        <v>42517.003368055557</v>
      </c>
      <c r="T3542" s="15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9">
        <f t="shared" si="221"/>
        <v>39.375</v>
      </c>
      <c r="Q3543" s="11" t="s">
        <v>8316</v>
      </c>
      <c r="R3543" t="s">
        <v>8317</v>
      </c>
      <c r="S3543" s="15">
        <f t="shared" si="222"/>
        <v>42222.730034722219</v>
      </c>
      <c r="T3543" s="15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9">
        <f t="shared" si="221"/>
        <v>66.152941176470591</v>
      </c>
      <c r="Q3544" s="11" t="s">
        <v>8316</v>
      </c>
      <c r="R3544" t="s">
        <v>8317</v>
      </c>
      <c r="S3544" s="15">
        <f t="shared" si="222"/>
        <v>41829.599791666667</v>
      </c>
      <c r="T3544" s="15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9">
        <f t="shared" si="221"/>
        <v>54.137931034482762</v>
      </c>
      <c r="Q3545" s="11" t="s">
        <v>8316</v>
      </c>
      <c r="R3545" t="s">
        <v>8317</v>
      </c>
      <c r="S3545" s="15">
        <f t="shared" si="222"/>
        <v>42150.755312499998</v>
      </c>
      <c r="T3545" s="15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9">
        <f t="shared" si="221"/>
        <v>104.16666666666667</v>
      </c>
      <c r="Q3546" s="11" t="s">
        <v>8316</v>
      </c>
      <c r="R3546" t="s">
        <v>8317</v>
      </c>
      <c r="S3546" s="15">
        <f t="shared" si="222"/>
        <v>42040.831678240742</v>
      </c>
      <c r="T3546" s="15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9">
        <f t="shared" si="221"/>
        <v>31.375</v>
      </c>
      <c r="Q3547" s="11" t="s">
        <v>8316</v>
      </c>
      <c r="R3547" t="s">
        <v>8317</v>
      </c>
      <c r="S3547" s="15">
        <f t="shared" si="222"/>
        <v>42075.807395833333</v>
      </c>
      <c r="T3547" s="15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9">
        <f t="shared" si="221"/>
        <v>59.210526315789473</v>
      </c>
      <c r="Q3548" s="11" t="s">
        <v>8316</v>
      </c>
      <c r="R3548" t="s">
        <v>8317</v>
      </c>
      <c r="S3548" s="15">
        <f t="shared" si="222"/>
        <v>42073.660694444443</v>
      </c>
      <c r="T3548" s="15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9">
        <f t="shared" si="221"/>
        <v>119.17633928571429</v>
      </c>
      <c r="Q3549" s="11" t="s">
        <v>8316</v>
      </c>
      <c r="R3549" t="s">
        <v>8317</v>
      </c>
      <c r="S3549" s="15">
        <f t="shared" si="222"/>
        <v>42480.078715277778</v>
      </c>
      <c r="T3549" s="15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9">
        <f t="shared" si="221"/>
        <v>164.61538461538461</v>
      </c>
      <c r="Q3550" s="11" t="s">
        <v>8316</v>
      </c>
      <c r="R3550" t="s">
        <v>8317</v>
      </c>
      <c r="S3550" s="15">
        <f t="shared" si="222"/>
        <v>42411.942291666666</v>
      </c>
      <c r="T3550" s="15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9">
        <f t="shared" si="221"/>
        <v>24.285714285714285</v>
      </c>
      <c r="Q3551" s="11" t="s">
        <v>8316</v>
      </c>
      <c r="R3551" t="s">
        <v>8317</v>
      </c>
      <c r="S3551" s="15">
        <f t="shared" si="222"/>
        <v>42223.394363425927</v>
      </c>
      <c r="T3551" s="15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9">
        <f t="shared" si="221"/>
        <v>40.9375</v>
      </c>
      <c r="Q3552" s="11" t="s">
        <v>8316</v>
      </c>
      <c r="R3552" t="s">
        <v>8317</v>
      </c>
      <c r="S3552" s="15">
        <f t="shared" si="222"/>
        <v>42462.893495370372</v>
      </c>
      <c r="T3552" s="15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9">
        <f t="shared" si="221"/>
        <v>61.1</v>
      </c>
      <c r="Q3553" s="11" t="s">
        <v>8316</v>
      </c>
      <c r="R3553" t="s">
        <v>8317</v>
      </c>
      <c r="S3553" s="15">
        <f t="shared" si="222"/>
        <v>41753.515856481477</v>
      </c>
      <c r="T3553" s="15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9">
        <f t="shared" si="221"/>
        <v>38.65</v>
      </c>
      <c r="Q3554" s="11" t="s">
        <v>8316</v>
      </c>
      <c r="R3554" t="s">
        <v>8317</v>
      </c>
      <c r="S3554" s="15">
        <f t="shared" si="222"/>
        <v>41788.587083333332</v>
      </c>
      <c r="T3554" s="15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9">
        <f t="shared" si="221"/>
        <v>56.20192307692308</v>
      </c>
      <c r="Q3555" s="11" t="s">
        <v>8316</v>
      </c>
      <c r="R3555" t="s">
        <v>8317</v>
      </c>
      <c r="S3555" s="15">
        <f t="shared" si="222"/>
        <v>42196.028703703705</v>
      </c>
      <c r="T3555" s="15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9">
        <f t="shared" si="221"/>
        <v>107.00207547169811</v>
      </c>
      <c r="Q3556" s="11" t="s">
        <v>8316</v>
      </c>
      <c r="R3556" t="s">
        <v>8317</v>
      </c>
      <c r="S3556" s="15">
        <f t="shared" si="222"/>
        <v>42016.050451388888</v>
      </c>
      <c r="T3556" s="15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9">
        <f t="shared" si="221"/>
        <v>171.42857142857142</v>
      </c>
      <c r="Q3557" s="11" t="s">
        <v>8316</v>
      </c>
      <c r="R3557" t="s">
        <v>8317</v>
      </c>
      <c r="S3557" s="15">
        <f t="shared" si="222"/>
        <v>42661.442060185189</v>
      </c>
      <c r="T3557" s="15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9">
        <f t="shared" si="221"/>
        <v>110.5</v>
      </c>
      <c r="Q3558" s="11" t="s">
        <v>8316</v>
      </c>
      <c r="R3558" t="s">
        <v>8317</v>
      </c>
      <c r="S3558" s="15">
        <f t="shared" si="222"/>
        <v>41808.649583333332</v>
      </c>
      <c r="T3558" s="15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9">
        <f t="shared" si="221"/>
        <v>179.27598566308242</v>
      </c>
      <c r="Q3559" s="11" t="s">
        <v>8316</v>
      </c>
      <c r="R3559" t="s">
        <v>8317</v>
      </c>
      <c r="S3559" s="15">
        <f t="shared" si="222"/>
        <v>41730.276747685188</v>
      </c>
      <c r="T3559" s="15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9">
        <f t="shared" si="221"/>
        <v>22.90909090909091</v>
      </c>
      <c r="Q3560" s="11" t="s">
        <v>8316</v>
      </c>
      <c r="R3560" t="s">
        <v>8317</v>
      </c>
      <c r="S3560" s="15">
        <f t="shared" si="222"/>
        <v>42139.816840277781</v>
      </c>
      <c r="T3560" s="15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9">
        <f t="shared" si="221"/>
        <v>43.125</v>
      </c>
      <c r="Q3561" s="11" t="s">
        <v>8316</v>
      </c>
      <c r="R3561" t="s">
        <v>8317</v>
      </c>
      <c r="S3561" s="15">
        <f t="shared" si="222"/>
        <v>42194.096157407403</v>
      </c>
      <c r="T3561" s="15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9">
        <f t="shared" si="221"/>
        <v>46.891891891891895</v>
      </c>
      <c r="Q3562" s="11" t="s">
        <v>8316</v>
      </c>
      <c r="R3562" t="s">
        <v>8317</v>
      </c>
      <c r="S3562" s="15">
        <f t="shared" si="222"/>
        <v>42115.889652777783</v>
      </c>
      <c r="T3562" s="15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9">
        <f t="shared" si="221"/>
        <v>47.407407407407405</v>
      </c>
      <c r="Q3563" s="11" t="s">
        <v>8316</v>
      </c>
      <c r="R3563" t="s">
        <v>8317</v>
      </c>
      <c r="S3563" s="15">
        <f t="shared" si="222"/>
        <v>42203.680300925931</v>
      </c>
      <c r="T3563" s="15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9">
        <f t="shared" si="221"/>
        <v>15.129032258064516</v>
      </c>
      <c r="Q3564" s="11" t="s">
        <v>8316</v>
      </c>
      <c r="R3564" t="s">
        <v>8317</v>
      </c>
      <c r="S3564" s="15">
        <f t="shared" si="222"/>
        <v>42433.761886574073</v>
      </c>
      <c r="T3564" s="15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9">
        <f t="shared" si="221"/>
        <v>21.098000000000003</v>
      </c>
      <c r="Q3565" s="11" t="s">
        <v>8316</v>
      </c>
      <c r="R3565" t="s">
        <v>8317</v>
      </c>
      <c r="S3565" s="15">
        <f t="shared" si="222"/>
        <v>42555.671944444446</v>
      </c>
      <c r="T3565" s="15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9">
        <f t="shared" si="221"/>
        <v>59.117647058823529</v>
      </c>
      <c r="Q3566" s="11" t="s">
        <v>8316</v>
      </c>
      <c r="R3566" t="s">
        <v>8317</v>
      </c>
      <c r="S3566" s="15">
        <f t="shared" si="222"/>
        <v>42236.623252314821</v>
      </c>
      <c r="T3566" s="15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9">
        <f t="shared" si="221"/>
        <v>97.916666666666671</v>
      </c>
      <c r="Q3567" s="11" t="s">
        <v>8316</v>
      </c>
      <c r="R3567" t="s">
        <v>8317</v>
      </c>
      <c r="S3567" s="15">
        <f t="shared" si="222"/>
        <v>41974.743148148147</v>
      </c>
      <c r="T3567" s="15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9">
        <f t="shared" si="221"/>
        <v>55.131578947368418</v>
      </c>
      <c r="Q3568" s="11" t="s">
        <v>8316</v>
      </c>
      <c r="R3568" t="s">
        <v>8317</v>
      </c>
      <c r="S3568" s="15">
        <f t="shared" si="222"/>
        <v>41997.507905092592</v>
      </c>
      <c r="T3568" s="15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9">
        <f t="shared" si="221"/>
        <v>26.536585365853657</v>
      </c>
      <c r="Q3569" s="11" t="s">
        <v>8316</v>
      </c>
      <c r="R3569" t="s">
        <v>8317</v>
      </c>
      <c r="S3569" s="15">
        <f t="shared" si="222"/>
        <v>42135.810694444444</v>
      </c>
      <c r="T3569" s="15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9">
        <f t="shared" si="221"/>
        <v>58.421052631578945</v>
      </c>
      <c r="Q3570" s="11" t="s">
        <v>8316</v>
      </c>
      <c r="R3570" t="s">
        <v>8317</v>
      </c>
      <c r="S3570" s="15">
        <f t="shared" si="222"/>
        <v>41869.740671296298</v>
      </c>
      <c r="T3570" s="15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9">
        <f t="shared" si="221"/>
        <v>122.53658536585365</v>
      </c>
      <c r="Q3571" s="11" t="s">
        <v>8316</v>
      </c>
      <c r="R3571" t="s">
        <v>8317</v>
      </c>
      <c r="S3571" s="15">
        <f t="shared" si="222"/>
        <v>41982.688611111109</v>
      </c>
      <c r="T3571" s="15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9">
        <f t="shared" si="221"/>
        <v>87.961538461538467</v>
      </c>
      <c r="Q3572" s="11" t="s">
        <v>8316</v>
      </c>
      <c r="R3572" t="s">
        <v>8317</v>
      </c>
      <c r="S3572" s="15">
        <f t="shared" si="222"/>
        <v>41976.331979166673</v>
      </c>
      <c r="T3572" s="15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9">
        <f t="shared" si="221"/>
        <v>73.239999999999995</v>
      </c>
      <c r="Q3573" s="11" t="s">
        <v>8316</v>
      </c>
      <c r="R3573" t="s">
        <v>8317</v>
      </c>
      <c r="S3573" s="15">
        <f t="shared" si="222"/>
        <v>41912.858946759261</v>
      </c>
      <c r="T3573" s="15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9">
        <f t="shared" si="221"/>
        <v>55.555555555555557</v>
      </c>
      <c r="Q3574" s="11" t="s">
        <v>8316</v>
      </c>
      <c r="R3574" t="s">
        <v>8317</v>
      </c>
      <c r="S3574" s="15">
        <f t="shared" si="222"/>
        <v>42146.570393518516</v>
      </c>
      <c r="T3574" s="15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9">
        <f t="shared" si="221"/>
        <v>39.53846153846154</v>
      </c>
      <c r="Q3575" s="11" t="s">
        <v>8316</v>
      </c>
      <c r="R3575" t="s">
        <v>8317</v>
      </c>
      <c r="S3575" s="15">
        <f t="shared" si="222"/>
        <v>41921.375532407408</v>
      </c>
      <c r="T3575" s="15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9">
        <f t="shared" si="221"/>
        <v>136.77777777777777</v>
      </c>
      <c r="Q3576" s="11" t="s">
        <v>8316</v>
      </c>
      <c r="R3576" t="s">
        <v>8317</v>
      </c>
      <c r="S3576" s="15">
        <f t="shared" si="222"/>
        <v>41926.942685185182</v>
      </c>
      <c r="T3576" s="15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9">
        <f t="shared" si="221"/>
        <v>99.343137254901961</v>
      </c>
      <c r="Q3577" s="11" t="s">
        <v>8316</v>
      </c>
      <c r="R3577" t="s">
        <v>8317</v>
      </c>
      <c r="S3577" s="15">
        <f t="shared" si="222"/>
        <v>42561.783877314811</v>
      </c>
      <c r="T3577" s="15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9">
        <f t="shared" si="221"/>
        <v>20</v>
      </c>
      <c r="Q3578" s="11" t="s">
        <v>8316</v>
      </c>
      <c r="R3578" t="s">
        <v>8317</v>
      </c>
      <c r="S3578" s="15">
        <f t="shared" si="222"/>
        <v>42649.54923611111</v>
      </c>
      <c r="T3578" s="15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9">
        <f t="shared" si="221"/>
        <v>28.888888888888889</v>
      </c>
      <c r="Q3579" s="11" t="s">
        <v>8316</v>
      </c>
      <c r="R3579" t="s">
        <v>8317</v>
      </c>
      <c r="S3579" s="15">
        <f t="shared" si="222"/>
        <v>42093.786840277782</v>
      </c>
      <c r="T3579" s="15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9">
        <f t="shared" si="221"/>
        <v>40.545945945945945</v>
      </c>
      <c r="Q3580" s="11" t="s">
        <v>8316</v>
      </c>
      <c r="R3580" t="s">
        <v>8317</v>
      </c>
      <c r="S3580" s="15">
        <f t="shared" si="222"/>
        <v>42460.733530092592</v>
      </c>
      <c r="T3580" s="15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9">
        <f t="shared" si="221"/>
        <v>35.714285714285715</v>
      </c>
      <c r="Q3581" s="11" t="s">
        <v>8316</v>
      </c>
      <c r="R3581" t="s">
        <v>8317</v>
      </c>
      <c r="S3581" s="15">
        <f t="shared" si="222"/>
        <v>42430.762222222227</v>
      </c>
      <c r="T3581" s="15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9">
        <f t="shared" si="221"/>
        <v>37.962962962962962</v>
      </c>
      <c r="Q3582" s="11" t="s">
        <v>8316</v>
      </c>
      <c r="R3582" t="s">
        <v>8317</v>
      </c>
      <c r="S3582" s="15">
        <f t="shared" si="222"/>
        <v>42026.176180555558</v>
      </c>
      <c r="T3582" s="15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9">
        <f t="shared" si="221"/>
        <v>33.333333333333336</v>
      </c>
      <c r="Q3583" s="11" t="s">
        <v>8316</v>
      </c>
      <c r="R3583" t="s">
        <v>8317</v>
      </c>
      <c r="S3583" s="15">
        <f t="shared" si="222"/>
        <v>41836.471180555556</v>
      </c>
      <c r="T3583" s="15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9">
        <f t="shared" si="221"/>
        <v>58.571428571428569</v>
      </c>
      <c r="Q3584" s="11" t="s">
        <v>8316</v>
      </c>
      <c r="R3584" t="s">
        <v>8317</v>
      </c>
      <c r="S3584" s="15">
        <f t="shared" si="222"/>
        <v>42451.095856481479</v>
      </c>
      <c r="T3584" s="15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9">
        <f t="shared" si="221"/>
        <v>135.625</v>
      </c>
      <c r="Q3585" s="11" t="s">
        <v>8316</v>
      </c>
      <c r="R3585" t="s">
        <v>8317</v>
      </c>
      <c r="S3585" s="15">
        <f t="shared" si="222"/>
        <v>42418.425983796296</v>
      </c>
      <c r="T3585" s="15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224">(E3586/D3586)*100</f>
        <v>115.5</v>
      </c>
      <c r="P3586" s="9">
        <f t="shared" ref="P3586:P3649" si="225">E3586/L3586</f>
        <v>30.9375</v>
      </c>
      <c r="Q3586" s="11" t="s">
        <v>8316</v>
      </c>
      <c r="R3586" t="s">
        <v>8317</v>
      </c>
      <c r="S3586" s="15">
        <f t="shared" ref="S3586:S3649" si="226">(((J3586/60)/60)/24)+DATE(1970,1,1)</f>
        <v>42168.316481481481</v>
      </c>
      <c r="T3586" s="15">
        <f t="shared" ref="T3586:T3649" si="227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224"/>
        <v>119.11764705882352</v>
      </c>
      <c r="P3587" s="9">
        <f t="shared" si="225"/>
        <v>176.08695652173913</v>
      </c>
      <c r="Q3587" s="11" t="s">
        <v>8316</v>
      </c>
      <c r="R3587" t="s">
        <v>8317</v>
      </c>
      <c r="S3587" s="15">
        <f t="shared" si="226"/>
        <v>41964.716319444444</v>
      </c>
      <c r="T3587" s="15">
        <f t="shared" si="227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9">
        <f t="shared" si="225"/>
        <v>151.9814814814815</v>
      </c>
      <c r="Q3588" s="11" t="s">
        <v>8316</v>
      </c>
      <c r="R3588" t="s">
        <v>8317</v>
      </c>
      <c r="S3588" s="15">
        <f t="shared" si="226"/>
        <v>42576.697569444441</v>
      </c>
      <c r="T3588" s="15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9">
        <f t="shared" si="225"/>
        <v>22.607142857142858</v>
      </c>
      <c r="Q3589" s="11" t="s">
        <v>8316</v>
      </c>
      <c r="R3589" t="s">
        <v>8317</v>
      </c>
      <c r="S3589" s="15">
        <f t="shared" si="226"/>
        <v>42503.539976851855</v>
      </c>
      <c r="T3589" s="15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9">
        <f t="shared" si="225"/>
        <v>18.272727272727273</v>
      </c>
      <c r="Q3590" s="11" t="s">
        <v>8316</v>
      </c>
      <c r="R3590" t="s">
        <v>8317</v>
      </c>
      <c r="S3590" s="15">
        <f t="shared" si="226"/>
        <v>42101.828819444447</v>
      </c>
      <c r="T3590" s="15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9">
        <f t="shared" si="225"/>
        <v>82.258064516129039</v>
      </c>
      <c r="Q3591" s="11" t="s">
        <v>8316</v>
      </c>
      <c r="R3591" t="s">
        <v>8317</v>
      </c>
      <c r="S3591" s="15">
        <f t="shared" si="226"/>
        <v>42125.647534722222</v>
      </c>
      <c r="T3591" s="15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9">
        <f t="shared" si="225"/>
        <v>68.534246575342465</v>
      </c>
      <c r="Q3592" s="11" t="s">
        <v>8316</v>
      </c>
      <c r="R3592" t="s">
        <v>8317</v>
      </c>
      <c r="S3592" s="15">
        <f t="shared" si="226"/>
        <v>41902.333726851852</v>
      </c>
      <c r="T3592" s="15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9">
        <f t="shared" si="225"/>
        <v>68.055555555555557</v>
      </c>
      <c r="Q3593" s="11" t="s">
        <v>8316</v>
      </c>
      <c r="R3593" t="s">
        <v>8317</v>
      </c>
      <c r="S3593" s="15">
        <f t="shared" si="226"/>
        <v>42003.948425925926</v>
      </c>
      <c r="T3593" s="15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9">
        <f t="shared" si="225"/>
        <v>72.714285714285708</v>
      </c>
      <c r="Q3594" s="11" t="s">
        <v>8316</v>
      </c>
      <c r="R3594" t="s">
        <v>8317</v>
      </c>
      <c r="S3594" s="15">
        <f t="shared" si="226"/>
        <v>41988.829942129625</v>
      </c>
      <c r="T3594" s="15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9">
        <f t="shared" si="225"/>
        <v>77.186046511627907</v>
      </c>
      <c r="Q3595" s="11" t="s">
        <v>8316</v>
      </c>
      <c r="R3595" t="s">
        <v>8317</v>
      </c>
      <c r="S3595" s="15">
        <f t="shared" si="226"/>
        <v>41974.898599537039</v>
      </c>
      <c r="T3595" s="15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9">
        <f t="shared" si="225"/>
        <v>55.972222222222221</v>
      </c>
      <c r="Q3596" s="11" t="s">
        <v>8316</v>
      </c>
      <c r="R3596" t="s">
        <v>8317</v>
      </c>
      <c r="S3596" s="15">
        <f t="shared" si="226"/>
        <v>42592.066921296297</v>
      </c>
      <c r="T3596" s="15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9">
        <f t="shared" si="225"/>
        <v>49.693548387096776</v>
      </c>
      <c r="Q3597" s="11" t="s">
        <v>8316</v>
      </c>
      <c r="R3597" t="s">
        <v>8317</v>
      </c>
      <c r="S3597" s="15">
        <f t="shared" si="226"/>
        <v>42050.008368055554</v>
      </c>
      <c r="T3597" s="15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9">
        <f t="shared" si="225"/>
        <v>79</v>
      </c>
      <c r="Q3598" s="11" t="s">
        <v>8316</v>
      </c>
      <c r="R3598" t="s">
        <v>8317</v>
      </c>
      <c r="S3598" s="15">
        <f t="shared" si="226"/>
        <v>41856.715069444443</v>
      </c>
      <c r="T3598" s="15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9">
        <f t="shared" si="225"/>
        <v>77.727272727272734</v>
      </c>
      <c r="Q3599" s="11" t="s">
        <v>8316</v>
      </c>
      <c r="R3599" t="s">
        <v>8317</v>
      </c>
      <c r="S3599" s="15">
        <f t="shared" si="226"/>
        <v>42417.585532407407</v>
      </c>
      <c r="T3599" s="15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9">
        <f t="shared" si="225"/>
        <v>40.777777777777779</v>
      </c>
      <c r="Q3600" s="11" t="s">
        <v>8316</v>
      </c>
      <c r="R3600" t="s">
        <v>8317</v>
      </c>
      <c r="S3600" s="15">
        <f t="shared" si="226"/>
        <v>41866.79886574074</v>
      </c>
      <c r="T3600" s="15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9">
        <f t="shared" si="225"/>
        <v>59.411764705882355</v>
      </c>
      <c r="Q3601" s="11" t="s">
        <v>8316</v>
      </c>
      <c r="R3601" t="s">
        <v>8317</v>
      </c>
      <c r="S3601" s="15">
        <f t="shared" si="226"/>
        <v>42220.79487268519</v>
      </c>
      <c r="T3601" s="15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9">
        <f t="shared" si="225"/>
        <v>3.25</v>
      </c>
      <c r="Q3602" s="11" t="s">
        <v>8316</v>
      </c>
      <c r="R3602" t="s">
        <v>8317</v>
      </c>
      <c r="S3602" s="15">
        <f t="shared" si="226"/>
        <v>42628.849120370374</v>
      </c>
      <c r="T3602" s="15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9">
        <f t="shared" si="225"/>
        <v>39.377358490566039</v>
      </c>
      <c r="Q3603" s="11" t="s">
        <v>8316</v>
      </c>
      <c r="R3603" t="s">
        <v>8317</v>
      </c>
      <c r="S3603" s="15">
        <f t="shared" si="226"/>
        <v>41990.99863425926</v>
      </c>
      <c r="T3603" s="15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9">
        <f t="shared" si="225"/>
        <v>81.673469387755105</v>
      </c>
      <c r="Q3604" s="11" t="s">
        <v>8316</v>
      </c>
      <c r="R3604" t="s">
        <v>8317</v>
      </c>
      <c r="S3604" s="15">
        <f t="shared" si="226"/>
        <v>42447.894432870366</v>
      </c>
      <c r="T3604" s="15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9">
        <f t="shared" si="225"/>
        <v>44.912280701754383</v>
      </c>
      <c r="Q3605" s="11" t="s">
        <v>8316</v>
      </c>
      <c r="R3605" t="s">
        <v>8317</v>
      </c>
      <c r="S3605" s="15">
        <f t="shared" si="226"/>
        <v>42283.864351851851</v>
      </c>
      <c r="T3605" s="15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9">
        <f t="shared" si="225"/>
        <v>49.05797101449275</v>
      </c>
      <c r="Q3606" s="11" t="s">
        <v>8316</v>
      </c>
      <c r="R3606" t="s">
        <v>8317</v>
      </c>
      <c r="S3606" s="15">
        <f t="shared" si="226"/>
        <v>42483.015694444446</v>
      </c>
      <c r="T3606" s="15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9">
        <f t="shared" si="225"/>
        <v>30.666666666666668</v>
      </c>
      <c r="Q3607" s="11" t="s">
        <v>8316</v>
      </c>
      <c r="R3607" t="s">
        <v>8317</v>
      </c>
      <c r="S3607" s="15">
        <f t="shared" si="226"/>
        <v>42383.793124999997</v>
      </c>
      <c r="T3607" s="15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9">
        <f t="shared" si="225"/>
        <v>61.0625</v>
      </c>
      <c r="Q3608" s="11" t="s">
        <v>8316</v>
      </c>
      <c r="R3608" t="s">
        <v>8317</v>
      </c>
      <c r="S3608" s="15">
        <f t="shared" si="226"/>
        <v>42566.604826388888</v>
      </c>
      <c r="T3608" s="15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9">
        <f t="shared" si="225"/>
        <v>29</v>
      </c>
      <c r="Q3609" s="11" t="s">
        <v>8316</v>
      </c>
      <c r="R3609" t="s">
        <v>8317</v>
      </c>
      <c r="S3609" s="15">
        <f t="shared" si="226"/>
        <v>42338.963912037041</v>
      </c>
      <c r="T3609" s="15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9">
        <f t="shared" si="225"/>
        <v>29.62962962962963</v>
      </c>
      <c r="Q3610" s="11" t="s">
        <v>8316</v>
      </c>
      <c r="R3610" t="s">
        <v>8317</v>
      </c>
      <c r="S3610" s="15">
        <f t="shared" si="226"/>
        <v>42506.709375000006</v>
      </c>
      <c r="T3610" s="15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9">
        <f t="shared" si="225"/>
        <v>143.0952380952381</v>
      </c>
      <c r="Q3611" s="11" t="s">
        <v>8316</v>
      </c>
      <c r="R3611" t="s">
        <v>8317</v>
      </c>
      <c r="S3611" s="15">
        <f t="shared" si="226"/>
        <v>42429.991724537031</v>
      </c>
      <c r="T3611" s="15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9">
        <f t="shared" si="225"/>
        <v>52.354838709677416</v>
      </c>
      <c r="Q3612" s="11" t="s">
        <v>8316</v>
      </c>
      <c r="R3612" t="s">
        <v>8317</v>
      </c>
      <c r="S3612" s="15">
        <f t="shared" si="226"/>
        <v>42203.432129629626</v>
      </c>
      <c r="T3612" s="15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9">
        <f t="shared" si="225"/>
        <v>66.666666666666671</v>
      </c>
      <c r="Q3613" s="11" t="s">
        <v>8316</v>
      </c>
      <c r="R3613" t="s">
        <v>8317</v>
      </c>
      <c r="S3613" s="15">
        <f t="shared" si="226"/>
        <v>42072.370381944449</v>
      </c>
      <c r="T3613" s="15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9">
        <f t="shared" si="225"/>
        <v>126.66666666666667</v>
      </c>
      <c r="Q3614" s="11" t="s">
        <v>8316</v>
      </c>
      <c r="R3614" t="s">
        <v>8317</v>
      </c>
      <c r="S3614" s="15">
        <f t="shared" si="226"/>
        <v>41789.726979166669</v>
      </c>
      <c r="T3614" s="15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9">
        <f t="shared" si="225"/>
        <v>62.5</v>
      </c>
      <c r="Q3615" s="11" t="s">
        <v>8316</v>
      </c>
      <c r="R3615" t="s">
        <v>8317</v>
      </c>
      <c r="S3615" s="15">
        <f t="shared" si="226"/>
        <v>41788.58997685185</v>
      </c>
      <c r="T3615" s="15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9">
        <f t="shared" si="225"/>
        <v>35.492957746478872</v>
      </c>
      <c r="Q3616" s="11" t="s">
        <v>8316</v>
      </c>
      <c r="R3616" t="s">
        <v>8317</v>
      </c>
      <c r="S3616" s="15">
        <f t="shared" si="226"/>
        <v>42144.041851851856</v>
      </c>
      <c r="T3616" s="15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9">
        <f t="shared" si="225"/>
        <v>37.083333333333336</v>
      </c>
      <c r="Q3617" s="11" t="s">
        <v>8316</v>
      </c>
      <c r="R3617" t="s">
        <v>8317</v>
      </c>
      <c r="S3617" s="15">
        <f t="shared" si="226"/>
        <v>42318.593703703707</v>
      </c>
      <c r="T3617" s="15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9">
        <f t="shared" si="225"/>
        <v>69.333333333333329</v>
      </c>
      <c r="Q3618" s="11" t="s">
        <v>8316</v>
      </c>
      <c r="R3618" t="s">
        <v>8317</v>
      </c>
      <c r="S3618" s="15">
        <f t="shared" si="226"/>
        <v>42052.949814814812</v>
      </c>
      <c r="T3618" s="15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9">
        <f t="shared" si="225"/>
        <v>17.254901960784313</v>
      </c>
      <c r="Q3619" s="11" t="s">
        <v>8316</v>
      </c>
      <c r="R3619" t="s">
        <v>8317</v>
      </c>
      <c r="S3619" s="15">
        <f t="shared" si="226"/>
        <v>42779.610289351855</v>
      </c>
      <c r="T3619" s="15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9">
        <f t="shared" si="225"/>
        <v>36.071428571428569</v>
      </c>
      <c r="Q3620" s="11" t="s">
        <v>8316</v>
      </c>
      <c r="R3620" t="s">
        <v>8317</v>
      </c>
      <c r="S3620" s="15">
        <f t="shared" si="226"/>
        <v>42128.627893518518</v>
      </c>
      <c r="T3620" s="15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9">
        <f t="shared" si="225"/>
        <v>66.470588235294116</v>
      </c>
      <c r="Q3621" s="11" t="s">
        <v>8316</v>
      </c>
      <c r="R3621" t="s">
        <v>8317</v>
      </c>
      <c r="S3621" s="15">
        <f t="shared" si="226"/>
        <v>42661.132245370376</v>
      </c>
      <c r="T3621" s="15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9">
        <f t="shared" si="225"/>
        <v>56.065989847715734</v>
      </c>
      <c r="Q3622" s="11" t="s">
        <v>8316</v>
      </c>
      <c r="R3622" t="s">
        <v>8317</v>
      </c>
      <c r="S3622" s="15">
        <f t="shared" si="226"/>
        <v>42037.938206018516</v>
      </c>
      <c r="T3622" s="15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9">
        <f t="shared" si="225"/>
        <v>47.028571428571432</v>
      </c>
      <c r="Q3623" s="11" t="s">
        <v>8316</v>
      </c>
      <c r="R3623" t="s">
        <v>8317</v>
      </c>
      <c r="S3623" s="15">
        <f t="shared" si="226"/>
        <v>42619.935694444444</v>
      </c>
      <c r="T3623" s="15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9">
        <f t="shared" si="225"/>
        <v>47.666190476190479</v>
      </c>
      <c r="Q3624" s="11" t="s">
        <v>8316</v>
      </c>
      <c r="R3624" t="s">
        <v>8317</v>
      </c>
      <c r="S3624" s="15">
        <f t="shared" si="226"/>
        <v>41877.221886574072</v>
      </c>
      <c r="T3624" s="15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9">
        <f t="shared" si="225"/>
        <v>88.235294117647058</v>
      </c>
      <c r="Q3625" s="11" t="s">
        <v>8316</v>
      </c>
      <c r="R3625" t="s">
        <v>8317</v>
      </c>
      <c r="S3625" s="15">
        <f t="shared" si="226"/>
        <v>41828.736921296295</v>
      </c>
      <c r="T3625" s="15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9">
        <f t="shared" si="225"/>
        <v>80.717948717948715</v>
      </c>
      <c r="Q3626" s="11" t="s">
        <v>8316</v>
      </c>
      <c r="R3626" t="s">
        <v>8317</v>
      </c>
      <c r="S3626" s="15">
        <f t="shared" si="226"/>
        <v>42545.774189814809</v>
      </c>
      <c r="T3626" s="15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9">
        <f t="shared" si="225"/>
        <v>39.487179487179489</v>
      </c>
      <c r="Q3627" s="11" t="s">
        <v>8316</v>
      </c>
      <c r="R3627" t="s">
        <v>8317</v>
      </c>
      <c r="S3627" s="15">
        <f t="shared" si="226"/>
        <v>42157.652511574073</v>
      </c>
      <c r="T3627" s="15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9">
        <f t="shared" si="225"/>
        <v>84.854166666666671</v>
      </c>
      <c r="Q3628" s="11" t="s">
        <v>8316</v>
      </c>
      <c r="R3628" t="s">
        <v>8317</v>
      </c>
      <c r="S3628" s="15">
        <f t="shared" si="226"/>
        <v>41846.667326388888</v>
      </c>
      <c r="T3628" s="15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9">
        <f t="shared" si="225"/>
        <v>68.965517241379317</v>
      </c>
      <c r="Q3629" s="11" t="s">
        <v>8316</v>
      </c>
      <c r="R3629" t="s">
        <v>8317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9" t="e">
        <f t="shared" si="225"/>
        <v>#DIV/0!</v>
      </c>
      <c r="Q3630" s="11" t="s">
        <v>8316</v>
      </c>
      <c r="R3630" t="s">
        <v>8358</v>
      </c>
      <c r="S3630" s="15">
        <f t="shared" si="226"/>
        <v>42291.833287037036</v>
      </c>
      <c r="T3630" s="15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9">
        <f t="shared" si="225"/>
        <v>1</v>
      </c>
      <c r="Q3631" s="11" t="s">
        <v>8316</v>
      </c>
      <c r="R3631" t="s">
        <v>8358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9">
        <f t="shared" si="225"/>
        <v>1</v>
      </c>
      <c r="Q3632" s="11" t="s">
        <v>8316</v>
      </c>
      <c r="R3632" t="s">
        <v>8358</v>
      </c>
      <c r="S3632" s="15">
        <f t="shared" si="226"/>
        <v>41942.84710648148</v>
      </c>
      <c r="T3632" s="15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9">
        <f t="shared" si="225"/>
        <v>147.88135593220338</v>
      </c>
      <c r="Q3633" s="11" t="s">
        <v>8316</v>
      </c>
      <c r="R3633" t="s">
        <v>8358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9">
        <f t="shared" si="225"/>
        <v>100</v>
      </c>
      <c r="Q3634" s="11" t="s">
        <v>8316</v>
      </c>
      <c r="R3634" t="s">
        <v>8358</v>
      </c>
      <c r="S3634" s="15">
        <f t="shared" si="226"/>
        <v>41946.936909722222</v>
      </c>
      <c r="T3634" s="15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9">
        <f t="shared" si="225"/>
        <v>56.838709677419352</v>
      </c>
      <c r="Q3635" s="11" t="s">
        <v>8316</v>
      </c>
      <c r="R3635" t="s">
        <v>8358</v>
      </c>
      <c r="S3635" s="15">
        <f t="shared" si="226"/>
        <v>42649.623460648145</v>
      </c>
      <c r="T3635" s="15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9">
        <f t="shared" si="225"/>
        <v>176.94444444444446</v>
      </c>
      <c r="Q3636" s="11" t="s">
        <v>8316</v>
      </c>
      <c r="R3636" t="s">
        <v>8358</v>
      </c>
      <c r="S3636" s="15">
        <f t="shared" si="226"/>
        <v>42701.166365740741</v>
      </c>
      <c r="T3636" s="15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9">
        <f t="shared" si="225"/>
        <v>127.6</v>
      </c>
      <c r="Q3637" s="11" t="s">
        <v>8316</v>
      </c>
      <c r="R3637" t="s">
        <v>8358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9" t="e">
        <f t="shared" si="225"/>
        <v>#DIV/0!</v>
      </c>
      <c r="Q3638" s="11" t="s">
        <v>8316</v>
      </c>
      <c r="R3638" t="s">
        <v>8358</v>
      </c>
      <c r="S3638" s="15">
        <f t="shared" si="226"/>
        <v>42226.694780092599</v>
      </c>
      <c r="T3638" s="15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9">
        <f t="shared" si="225"/>
        <v>66.142857142857139</v>
      </c>
      <c r="Q3639" s="11" t="s">
        <v>8316</v>
      </c>
      <c r="R3639" t="s">
        <v>8358</v>
      </c>
      <c r="S3639" s="15">
        <f t="shared" si="226"/>
        <v>41975.700636574074</v>
      </c>
      <c r="T3639" s="15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9">
        <f t="shared" si="225"/>
        <v>108</v>
      </c>
      <c r="Q3640" s="11" t="s">
        <v>8316</v>
      </c>
      <c r="R3640" t="s">
        <v>8358</v>
      </c>
      <c r="S3640" s="15">
        <f t="shared" si="226"/>
        <v>42053.672824074078</v>
      </c>
      <c r="T3640" s="15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9">
        <f t="shared" si="225"/>
        <v>1</v>
      </c>
      <c r="Q3641" s="11" t="s">
        <v>8316</v>
      </c>
      <c r="R3641" t="s">
        <v>8358</v>
      </c>
      <c r="S3641" s="15">
        <f t="shared" si="226"/>
        <v>42590.677152777775</v>
      </c>
      <c r="T3641" s="15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9">
        <f t="shared" si="225"/>
        <v>18.333333333333332</v>
      </c>
      <c r="Q3642" s="11" t="s">
        <v>8316</v>
      </c>
      <c r="R3642" t="s">
        <v>8358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9" t="e">
        <f t="shared" si="225"/>
        <v>#DIV/0!</v>
      </c>
      <c r="Q3643" s="11" t="s">
        <v>8316</v>
      </c>
      <c r="R3643" t="s">
        <v>8358</v>
      </c>
      <c r="S3643" s="15">
        <f t="shared" si="226"/>
        <v>41899.627071759263</v>
      </c>
      <c r="T3643" s="15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9">
        <f t="shared" si="225"/>
        <v>7.5</v>
      </c>
      <c r="Q3644" s="11" t="s">
        <v>8316</v>
      </c>
      <c r="R3644" t="s">
        <v>8358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9" t="e">
        <f t="shared" si="225"/>
        <v>#DIV/0!</v>
      </c>
      <c r="Q3645" s="11" t="s">
        <v>8316</v>
      </c>
      <c r="R3645" t="s">
        <v>8358</v>
      </c>
      <c r="S3645" s="15">
        <f t="shared" si="226"/>
        <v>42285.143969907411</v>
      </c>
      <c r="T3645" s="15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9">
        <f t="shared" si="225"/>
        <v>68.416666666666671</v>
      </c>
      <c r="Q3646" s="11" t="s">
        <v>8316</v>
      </c>
      <c r="R3646" t="s">
        <v>8358</v>
      </c>
      <c r="S3646" s="15">
        <f t="shared" si="226"/>
        <v>42409.241747685184</v>
      </c>
      <c r="T3646" s="15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9">
        <f t="shared" si="225"/>
        <v>1</v>
      </c>
      <c r="Q3647" s="11" t="s">
        <v>8316</v>
      </c>
      <c r="R3647" t="s">
        <v>8358</v>
      </c>
      <c r="S3647" s="15">
        <f t="shared" si="226"/>
        <v>42665.970347222217</v>
      </c>
      <c r="T3647" s="15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9">
        <f t="shared" si="225"/>
        <v>60.125</v>
      </c>
      <c r="Q3648" s="11" t="s">
        <v>8316</v>
      </c>
      <c r="R3648" t="s">
        <v>8358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9">
        <f t="shared" si="225"/>
        <v>15</v>
      </c>
      <c r="Q3649" s="11" t="s">
        <v>8316</v>
      </c>
      <c r="R3649" t="s">
        <v>8358</v>
      </c>
      <c r="S3649" s="15">
        <f t="shared" si="226"/>
        <v>42598.749155092592</v>
      </c>
      <c r="T3649" s="15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228">(E3650/D3650)*100</f>
        <v>100.38249999999999</v>
      </c>
      <c r="P3650" s="9">
        <f t="shared" ref="P3650:P3713" si="229">E3650/L3650</f>
        <v>550.04109589041093</v>
      </c>
      <c r="Q3650" s="11" t="s">
        <v>8316</v>
      </c>
      <c r="R3650" t="s">
        <v>8317</v>
      </c>
      <c r="S3650" s="15">
        <f t="shared" ref="S3650:S3713" si="230">(((J3650/60)/60)/24)+DATE(1970,1,1)</f>
        <v>41887.292187500003</v>
      </c>
      <c r="T3650" s="15">
        <f t="shared" ref="T3650:T3713" si="231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228"/>
        <v>104</v>
      </c>
      <c r="P3651" s="9">
        <f t="shared" si="229"/>
        <v>97.5</v>
      </c>
      <c r="Q3651" s="11" t="s">
        <v>8316</v>
      </c>
      <c r="R3651" t="s">
        <v>8317</v>
      </c>
      <c r="S3651" s="15">
        <f t="shared" si="230"/>
        <v>41780.712893518517</v>
      </c>
      <c r="T3651" s="15">
        <f t="shared" si="231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9">
        <f t="shared" si="229"/>
        <v>29.411764705882351</v>
      </c>
      <c r="Q3652" s="11" t="s">
        <v>8316</v>
      </c>
      <c r="R3652" t="s">
        <v>8317</v>
      </c>
      <c r="S3652" s="15">
        <f t="shared" si="230"/>
        <v>42381.478981481487</v>
      </c>
      <c r="T3652" s="15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9">
        <f t="shared" si="229"/>
        <v>57.777777777777779</v>
      </c>
      <c r="Q3653" s="11" t="s">
        <v>8316</v>
      </c>
      <c r="R3653" t="s">
        <v>8317</v>
      </c>
      <c r="S3653" s="15">
        <f t="shared" si="230"/>
        <v>41828.646319444444</v>
      </c>
      <c r="T3653" s="15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9">
        <f t="shared" si="229"/>
        <v>44.235294117647058</v>
      </c>
      <c r="Q3654" s="11" t="s">
        <v>8316</v>
      </c>
      <c r="R3654" t="s">
        <v>8317</v>
      </c>
      <c r="S3654" s="15">
        <f t="shared" si="230"/>
        <v>42596.644699074073</v>
      </c>
      <c r="T3654" s="15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9">
        <f t="shared" si="229"/>
        <v>60.909090909090907</v>
      </c>
      <c r="Q3655" s="11" t="s">
        <v>8316</v>
      </c>
      <c r="R3655" t="s">
        <v>8317</v>
      </c>
      <c r="S3655" s="15">
        <f t="shared" si="230"/>
        <v>42191.363506944443</v>
      </c>
      <c r="T3655" s="15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9">
        <f t="shared" si="229"/>
        <v>68.84210526315789</v>
      </c>
      <c r="Q3656" s="11" t="s">
        <v>8316</v>
      </c>
      <c r="R3656" t="s">
        <v>8317</v>
      </c>
      <c r="S3656" s="15">
        <f t="shared" si="230"/>
        <v>42440.416504629626</v>
      </c>
      <c r="T3656" s="15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9">
        <f t="shared" si="229"/>
        <v>73.582278481012665</v>
      </c>
      <c r="Q3657" s="11" t="s">
        <v>8316</v>
      </c>
      <c r="R3657" t="s">
        <v>8317</v>
      </c>
      <c r="S3657" s="15">
        <f t="shared" si="230"/>
        <v>42173.803217592591</v>
      </c>
      <c r="T3657" s="15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9">
        <f t="shared" si="229"/>
        <v>115.02173913043478</v>
      </c>
      <c r="Q3658" s="11" t="s">
        <v>8316</v>
      </c>
      <c r="R3658" t="s">
        <v>8317</v>
      </c>
      <c r="S3658" s="15">
        <f t="shared" si="230"/>
        <v>42737.910138888896</v>
      </c>
      <c r="T3658" s="15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9">
        <f t="shared" si="229"/>
        <v>110.75</v>
      </c>
      <c r="Q3659" s="11" t="s">
        <v>8316</v>
      </c>
      <c r="R3659" t="s">
        <v>8317</v>
      </c>
      <c r="S3659" s="15">
        <f t="shared" si="230"/>
        <v>42499.629849537043</v>
      </c>
      <c r="T3659" s="15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9">
        <f t="shared" si="229"/>
        <v>75.5</v>
      </c>
      <c r="Q3660" s="11" t="s">
        <v>8316</v>
      </c>
      <c r="R3660" t="s">
        <v>8317</v>
      </c>
      <c r="S3660" s="15">
        <f t="shared" si="230"/>
        <v>41775.858564814815</v>
      </c>
      <c r="T3660" s="15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9">
        <f t="shared" si="229"/>
        <v>235.46153846153845</v>
      </c>
      <c r="Q3661" s="11" t="s">
        <v>8316</v>
      </c>
      <c r="R3661" t="s">
        <v>8317</v>
      </c>
      <c r="S3661" s="15">
        <f t="shared" si="230"/>
        <v>42055.277199074073</v>
      </c>
      <c r="T3661" s="15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9">
        <f t="shared" si="229"/>
        <v>11.363636363636363</v>
      </c>
      <c r="Q3662" s="11" t="s">
        <v>8316</v>
      </c>
      <c r="R3662" t="s">
        <v>8317</v>
      </c>
      <c r="S3662" s="15">
        <f t="shared" si="230"/>
        <v>41971.881076388891</v>
      </c>
      <c r="T3662" s="15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9">
        <f t="shared" si="229"/>
        <v>92.5</v>
      </c>
      <c r="Q3663" s="11" t="s">
        <v>8316</v>
      </c>
      <c r="R3663" t="s">
        <v>8317</v>
      </c>
      <c r="S3663" s="15">
        <f t="shared" si="230"/>
        <v>42447.896666666667</v>
      </c>
      <c r="T3663" s="15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9">
        <f t="shared" si="229"/>
        <v>202.85</v>
      </c>
      <c r="Q3664" s="11" t="s">
        <v>8316</v>
      </c>
      <c r="R3664" t="s">
        <v>8317</v>
      </c>
      <c r="S3664" s="15">
        <f t="shared" si="230"/>
        <v>42064.220069444447</v>
      </c>
      <c r="T3664" s="15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9">
        <f t="shared" si="229"/>
        <v>26</v>
      </c>
      <c r="Q3665" s="11" t="s">
        <v>8316</v>
      </c>
      <c r="R3665" t="s">
        <v>8317</v>
      </c>
      <c r="S3665" s="15">
        <f t="shared" si="230"/>
        <v>42665.451736111107</v>
      </c>
      <c r="T3665" s="15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9">
        <f t="shared" si="229"/>
        <v>46.05263157894737</v>
      </c>
      <c r="Q3666" s="11" t="s">
        <v>8316</v>
      </c>
      <c r="R3666" t="s">
        <v>8317</v>
      </c>
      <c r="S3666" s="15">
        <f t="shared" si="230"/>
        <v>42523.248715277776</v>
      </c>
      <c r="T3666" s="15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9">
        <f t="shared" si="229"/>
        <v>51</v>
      </c>
      <c r="Q3667" s="11" t="s">
        <v>8316</v>
      </c>
      <c r="R3667" t="s">
        <v>8317</v>
      </c>
      <c r="S3667" s="15">
        <f t="shared" si="230"/>
        <v>42294.808124999996</v>
      </c>
      <c r="T3667" s="15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9">
        <f t="shared" si="229"/>
        <v>31.578947368421051</v>
      </c>
      <c r="Q3668" s="11" t="s">
        <v>8316</v>
      </c>
      <c r="R3668" t="s">
        <v>8317</v>
      </c>
      <c r="S3668" s="15">
        <f t="shared" si="230"/>
        <v>41822.90488425926</v>
      </c>
      <c r="T3668" s="15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9">
        <f t="shared" si="229"/>
        <v>53.363965517241382</v>
      </c>
      <c r="Q3669" s="11" t="s">
        <v>8316</v>
      </c>
      <c r="R3669" t="s">
        <v>8317</v>
      </c>
      <c r="S3669" s="15">
        <f t="shared" si="230"/>
        <v>42173.970127314817</v>
      </c>
      <c r="T3669" s="15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9">
        <f t="shared" si="229"/>
        <v>36.964285714285715</v>
      </c>
      <c r="Q3670" s="11" t="s">
        <v>8316</v>
      </c>
      <c r="R3670" t="s">
        <v>8317</v>
      </c>
      <c r="S3670" s="15">
        <f t="shared" si="230"/>
        <v>42185.556157407409</v>
      </c>
      <c r="T3670" s="15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9">
        <f t="shared" si="229"/>
        <v>81.294117647058826</v>
      </c>
      <c r="Q3671" s="11" t="s">
        <v>8316</v>
      </c>
      <c r="R3671" t="s">
        <v>8317</v>
      </c>
      <c r="S3671" s="15">
        <f t="shared" si="230"/>
        <v>42136.675196759257</v>
      </c>
      <c r="T3671" s="15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9">
        <f t="shared" si="229"/>
        <v>20.083333333333332</v>
      </c>
      <c r="Q3672" s="11" t="s">
        <v>8316</v>
      </c>
      <c r="R3672" t="s">
        <v>8317</v>
      </c>
      <c r="S3672" s="15">
        <f t="shared" si="230"/>
        <v>42142.514016203699</v>
      </c>
      <c r="T3672" s="15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9">
        <f t="shared" si="229"/>
        <v>88.25</v>
      </c>
      <c r="Q3673" s="11" t="s">
        <v>8316</v>
      </c>
      <c r="R3673" t="s">
        <v>8317</v>
      </c>
      <c r="S3673" s="15">
        <f t="shared" si="230"/>
        <v>41820.62809027778</v>
      </c>
      <c r="T3673" s="15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9">
        <f t="shared" si="229"/>
        <v>53.438596491228068</v>
      </c>
      <c r="Q3674" s="11" t="s">
        <v>8316</v>
      </c>
      <c r="R3674" t="s">
        <v>8317</v>
      </c>
      <c r="S3674" s="15">
        <f t="shared" si="230"/>
        <v>41878.946574074071</v>
      </c>
      <c r="T3674" s="15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9">
        <f t="shared" si="229"/>
        <v>39.868421052631582</v>
      </c>
      <c r="Q3675" s="11" t="s">
        <v>8316</v>
      </c>
      <c r="R3675" t="s">
        <v>8317</v>
      </c>
      <c r="S3675" s="15">
        <f t="shared" si="230"/>
        <v>41914.295104166667</v>
      </c>
      <c r="T3675" s="15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9">
        <f t="shared" si="229"/>
        <v>145.16129032258064</v>
      </c>
      <c r="Q3676" s="11" t="s">
        <v>8316</v>
      </c>
      <c r="R3676" t="s">
        <v>8317</v>
      </c>
      <c r="S3676" s="15">
        <f t="shared" si="230"/>
        <v>42556.873020833329</v>
      </c>
      <c r="T3676" s="15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9">
        <f t="shared" si="229"/>
        <v>23.333333333333332</v>
      </c>
      <c r="Q3677" s="11" t="s">
        <v>8316</v>
      </c>
      <c r="R3677" t="s">
        <v>8317</v>
      </c>
      <c r="S3677" s="15">
        <f t="shared" si="230"/>
        <v>42493.597013888888</v>
      </c>
      <c r="T3677" s="15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9">
        <f t="shared" si="229"/>
        <v>64.375</v>
      </c>
      <c r="Q3678" s="11" t="s">
        <v>8316</v>
      </c>
      <c r="R3678" t="s">
        <v>8317</v>
      </c>
      <c r="S3678" s="15">
        <f t="shared" si="230"/>
        <v>41876.815787037034</v>
      </c>
      <c r="T3678" s="15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9">
        <f t="shared" si="229"/>
        <v>62.052763819095475</v>
      </c>
      <c r="Q3679" s="11" t="s">
        <v>8316</v>
      </c>
      <c r="R3679" t="s">
        <v>8317</v>
      </c>
      <c r="S3679" s="15">
        <f t="shared" si="230"/>
        <v>41802.574282407404</v>
      </c>
      <c r="T3679" s="15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9">
        <f t="shared" si="229"/>
        <v>66.129032258064512</v>
      </c>
      <c r="Q3680" s="11" t="s">
        <v>8316</v>
      </c>
      <c r="R3680" t="s">
        <v>8317</v>
      </c>
      <c r="S3680" s="15">
        <f t="shared" si="230"/>
        <v>42120.531226851846</v>
      </c>
      <c r="T3680" s="15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9">
        <f t="shared" si="229"/>
        <v>73.400000000000006</v>
      </c>
      <c r="Q3681" s="11" t="s">
        <v>8316</v>
      </c>
      <c r="R3681" t="s">
        <v>8317</v>
      </c>
      <c r="S3681" s="15">
        <f t="shared" si="230"/>
        <v>41786.761354166665</v>
      </c>
      <c r="T3681" s="15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9">
        <f t="shared" si="229"/>
        <v>99.5</v>
      </c>
      <c r="Q3682" s="11" t="s">
        <v>8316</v>
      </c>
      <c r="R3682" t="s">
        <v>8317</v>
      </c>
      <c r="S3682" s="15">
        <f t="shared" si="230"/>
        <v>42627.454097222217</v>
      </c>
      <c r="T3682" s="15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9">
        <f t="shared" si="229"/>
        <v>62.166666666666664</v>
      </c>
      <c r="Q3683" s="11" t="s">
        <v>8316</v>
      </c>
      <c r="R3683" t="s">
        <v>8317</v>
      </c>
      <c r="S3683" s="15">
        <f t="shared" si="230"/>
        <v>42374.651504629626</v>
      </c>
      <c r="T3683" s="15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9">
        <f t="shared" si="229"/>
        <v>62.328358208955223</v>
      </c>
      <c r="Q3684" s="11" t="s">
        <v>8316</v>
      </c>
      <c r="R3684" t="s">
        <v>8317</v>
      </c>
      <c r="S3684" s="15">
        <f t="shared" si="230"/>
        <v>41772.685393518521</v>
      </c>
      <c r="T3684" s="15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9">
        <f t="shared" si="229"/>
        <v>58.787878787878789</v>
      </c>
      <c r="Q3685" s="11" t="s">
        <v>8316</v>
      </c>
      <c r="R3685" t="s">
        <v>8317</v>
      </c>
      <c r="S3685" s="15">
        <f t="shared" si="230"/>
        <v>42633.116851851853</v>
      </c>
      <c r="T3685" s="15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9">
        <f t="shared" si="229"/>
        <v>45.347826086956523</v>
      </c>
      <c r="Q3686" s="11" t="s">
        <v>8316</v>
      </c>
      <c r="R3686" t="s">
        <v>8317</v>
      </c>
      <c r="S3686" s="15">
        <f t="shared" si="230"/>
        <v>42219.180393518516</v>
      </c>
      <c r="T3686" s="15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9">
        <f t="shared" si="229"/>
        <v>41.944444444444443</v>
      </c>
      <c r="Q3687" s="11" t="s">
        <v>8316</v>
      </c>
      <c r="R3687" t="s">
        <v>8317</v>
      </c>
      <c r="S3687" s="15">
        <f t="shared" si="230"/>
        <v>41753.593275462961</v>
      </c>
      <c r="T3687" s="15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9">
        <f t="shared" si="229"/>
        <v>59.166666666666664</v>
      </c>
      <c r="Q3688" s="11" t="s">
        <v>8316</v>
      </c>
      <c r="R3688" t="s">
        <v>8317</v>
      </c>
      <c r="S3688" s="15">
        <f t="shared" si="230"/>
        <v>42230.662731481483</v>
      </c>
      <c r="T3688" s="15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9">
        <f t="shared" si="229"/>
        <v>200.49</v>
      </c>
      <c r="Q3689" s="11" t="s">
        <v>8316</v>
      </c>
      <c r="R3689" t="s">
        <v>8317</v>
      </c>
      <c r="S3689" s="15">
        <f t="shared" si="230"/>
        <v>41787.218229166669</v>
      </c>
      <c r="T3689" s="15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9">
        <f t="shared" si="229"/>
        <v>83.974358974358978</v>
      </c>
      <c r="Q3690" s="11" t="s">
        <v>8316</v>
      </c>
      <c r="R3690" t="s">
        <v>8317</v>
      </c>
      <c r="S3690" s="15">
        <f t="shared" si="230"/>
        <v>41829.787083333329</v>
      </c>
      <c r="T3690" s="15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9">
        <f t="shared" si="229"/>
        <v>57.258064516129032</v>
      </c>
      <c r="Q3691" s="11" t="s">
        <v>8316</v>
      </c>
      <c r="R3691" t="s">
        <v>8317</v>
      </c>
      <c r="S3691" s="15">
        <f t="shared" si="230"/>
        <v>42147.826840277776</v>
      </c>
      <c r="T3691" s="15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9">
        <f t="shared" si="229"/>
        <v>58.064516129032256</v>
      </c>
      <c r="Q3692" s="11" t="s">
        <v>8316</v>
      </c>
      <c r="R3692" t="s">
        <v>8317</v>
      </c>
      <c r="S3692" s="15">
        <f t="shared" si="230"/>
        <v>41940.598182870373</v>
      </c>
      <c r="T3692" s="15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9">
        <f t="shared" si="229"/>
        <v>186.80291970802921</v>
      </c>
      <c r="Q3693" s="11" t="s">
        <v>8316</v>
      </c>
      <c r="R3693" t="s">
        <v>8317</v>
      </c>
      <c r="S3693" s="15">
        <f t="shared" si="230"/>
        <v>42020.700567129628</v>
      </c>
      <c r="T3693" s="15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9">
        <f t="shared" si="229"/>
        <v>74.117647058823536</v>
      </c>
      <c r="Q3694" s="11" t="s">
        <v>8316</v>
      </c>
      <c r="R3694" t="s">
        <v>8317</v>
      </c>
      <c r="S3694" s="15">
        <f t="shared" si="230"/>
        <v>41891.96503472222</v>
      </c>
      <c r="T3694" s="15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9">
        <f t="shared" si="229"/>
        <v>30.714285714285715</v>
      </c>
      <c r="Q3695" s="11" t="s">
        <v>8316</v>
      </c>
      <c r="R3695" t="s">
        <v>8317</v>
      </c>
      <c r="S3695" s="15">
        <f t="shared" si="230"/>
        <v>42309.191307870366</v>
      </c>
      <c r="T3695" s="15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9">
        <f t="shared" si="229"/>
        <v>62.666666666666664</v>
      </c>
      <c r="Q3696" s="11" t="s">
        <v>8316</v>
      </c>
      <c r="R3696" t="s">
        <v>8317</v>
      </c>
      <c r="S3696" s="15">
        <f t="shared" si="230"/>
        <v>42490.133877314816</v>
      </c>
      <c r="T3696" s="15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9">
        <f t="shared" si="229"/>
        <v>121.36363636363636</v>
      </c>
      <c r="Q3697" s="11" t="s">
        <v>8316</v>
      </c>
      <c r="R3697" t="s">
        <v>8317</v>
      </c>
      <c r="S3697" s="15">
        <f t="shared" si="230"/>
        <v>41995.870486111111</v>
      </c>
      <c r="T3697" s="15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9">
        <f t="shared" si="229"/>
        <v>39.743589743589745</v>
      </c>
      <c r="Q3698" s="11" t="s">
        <v>8316</v>
      </c>
      <c r="R3698" t="s">
        <v>8317</v>
      </c>
      <c r="S3698" s="15">
        <f t="shared" si="230"/>
        <v>41988.617083333331</v>
      </c>
      <c r="T3698" s="15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9">
        <f t="shared" si="229"/>
        <v>72</v>
      </c>
      <c r="Q3699" s="11" t="s">
        <v>8316</v>
      </c>
      <c r="R3699" t="s">
        <v>8317</v>
      </c>
      <c r="S3699" s="15">
        <f t="shared" si="230"/>
        <v>42479.465833333335</v>
      </c>
      <c r="T3699" s="15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9">
        <f t="shared" si="229"/>
        <v>40.632352941176471</v>
      </c>
      <c r="Q3700" s="11" t="s">
        <v>8316</v>
      </c>
      <c r="R3700" t="s">
        <v>8317</v>
      </c>
      <c r="S3700" s="15">
        <f t="shared" si="230"/>
        <v>42401.806562500002</v>
      </c>
      <c r="T3700" s="15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9">
        <f t="shared" si="229"/>
        <v>63</v>
      </c>
      <c r="Q3701" s="11" t="s">
        <v>8316</v>
      </c>
      <c r="R3701" t="s">
        <v>8317</v>
      </c>
      <c r="S3701" s="15">
        <f t="shared" si="230"/>
        <v>41897.602037037039</v>
      </c>
      <c r="T3701" s="15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9">
        <f t="shared" si="229"/>
        <v>33.666666666666664</v>
      </c>
      <c r="Q3702" s="11" t="s">
        <v>8316</v>
      </c>
      <c r="R3702" t="s">
        <v>8317</v>
      </c>
      <c r="S3702" s="15">
        <f t="shared" si="230"/>
        <v>41882.585648148146</v>
      </c>
      <c r="T3702" s="15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9">
        <f t="shared" si="229"/>
        <v>38.589743589743591</v>
      </c>
      <c r="Q3703" s="11" t="s">
        <v>8316</v>
      </c>
      <c r="R3703" t="s">
        <v>8317</v>
      </c>
      <c r="S3703" s="15">
        <f t="shared" si="230"/>
        <v>42129.541585648149</v>
      </c>
      <c r="T3703" s="15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9">
        <f t="shared" si="229"/>
        <v>155.95238095238096</v>
      </c>
      <c r="Q3704" s="11" t="s">
        <v>8316</v>
      </c>
      <c r="R3704" t="s">
        <v>8317</v>
      </c>
      <c r="S3704" s="15">
        <f t="shared" si="230"/>
        <v>42524.53800925926</v>
      </c>
      <c r="T3704" s="15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9">
        <f t="shared" si="229"/>
        <v>43.2</v>
      </c>
      <c r="Q3705" s="11" t="s">
        <v>8316</v>
      </c>
      <c r="R3705" t="s">
        <v>8317</v>
      </c>
      <c r="S3705" s="15">
        <f t="shared" si="230"/>
        <v>42556.504490740743</v>
      </c>
      <c r="T3705" s="15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9">
        <f t="shared" si="229"/>
        <v>15.148518518518518</v>
      </c>
      <c r="Q3706" s="11" t="s">
        <v>8316</v>
      </c>
      <c r="R3706" t="s">
        <v>8317</v>
      </c>
      <c r="S3706" s="15">
        <f t="shared" si="230"/>
        <v>42461.689745370371</v>
      </c>
      <c r="T3706" s="15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9">
        <f t="shared" si="229"/>
        <v>83.571428571428569</v>
      </c>
      <c r="Q3707" s="11" t="s">
        <v>8316</v>
      </c>
      <c r="R3707" t="s">
        <v>8317</v>
      </c>
      <c r="S3707" s="15">
        <f t="shared" si="230"/>
        <v>41792.542986111112</v>
      </c>
      <c r="T3707" s="15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9">
        <f t="shared" si="229"/>
        <v>140</v>
      </c>
      <c r="Q3708" s="11" t="s">
        <v>8316</v>
      </c>
      <c r="R3708" t="s">
        <v>8317</v>
      </c>
      <c r="S3708" s="15">
        <f t="shared" si="230"/>
        <v>41879.913761574076</v>
      </c>
      <c r="T3708" s="15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9">
        <f t="shared" si="229"/>
        <v>80.869565217391298</v>
      </c>
      <c r="Q3709" s="11" t="s">
        <v>8316</v>
      </c>
      <c r="R3709" t="s">
        <v>8317</v>
      </c>
      <c r="S3709" s="15">
        <f t="shared" si="230"/>
        <v>42552.048356481479</v>
      </c>
      <c r="T3709" s="15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9">
        <f t="shared" si="229"/>
        <v>53.846153846153847</v>
      </c>
      <c r="Q3710" s="11" t="s">
        <v>8316</v>
      </c>
      <c r="R3710" t="s">
        <v>8317</v>
      </c>
      <c r="S3710" s="15">
        <f t="shared" si="230"/>
        <v>41810.142199074071</v>
      </c>
      <c r="T3710" s="15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9">
        <f t="shared" si="229"/>
        <v>30.928571428571427</v>
      </c>
      <c r="Q3711" s="11" t="s">
        <v>8316</v>
      </c>
      <c r="R3711" t="s">
        <v>8317</v>
      </c>
      <c r="S3711" s="15">
        <f t="shared" si="230"/>
        <v>41785.707708333335</v>
      </c>
      <c r="T3711" s="15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9">
        <f t="shared" si="229"/>
        <v>67.962962962962962</v>
      </c>
      <c r="Q3712" s="11" t="s">
        <v>8316</v>
      </c>
      <c r="R3712" t="s">
        <v>8317</v>
      </c>
      <c r="S3712" s="15">
        <f t="shared" si="230"/>
        <v>42072.576249999998</v>
      </c>
      <c r="T3712" s="15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9">
        <f t="shared" si="229"/>
        <v>27.142857142857142</v>
      </c>
      <c r="Q3713" s="11" t="s">
        <v>8316</v>
      </c>
      <c r="R3713" t="s">
        <v>8317</v>
      </c>
      <c r="S3713" s="15">
        <f t="shared" si="230"/>
        <v>41779.724224537036</v>
      </c>
      <c r="T3713" s="15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232">(E3714/D3714)*100</f>
        <v>153.73333333333335</v>
      </c>
      <c r="P3714" s="9">
        <f t="shared" ref="P3714:P3777" si="233">E3714/L3714</f>
        <v>110.86538461538461</v>
      </c>
      <c r="Q3714" s="11" t="s">
        <v>8316</v>
      </c>
      <c r="R3714" t="s">
        <v>8317</v>
      </c>
      <c r="S3714" s="15">
        <f t="shared" ref="S3714:S3777" si="234">(((J3714/60)/60)/24)+DATE(1970,1,1)</f>
        <v>42134.172071759262</v>
      </c>
      <c r="T3714" s="15">
        <f t="shared" ref="T3714:T3777" si="235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232"/>
        <v>101.49999999999999</v>
      </c>
      <c r="P3715" s="9">
        <f t="shared" si="233"/>
        <v>106.84210526315789</v>
      </c>
      <c r="Q3715" s="11" t="s">
        <v>8316</v>
      </c>
      <c r="R3715" t="s">
        <v>8317</v>
      </c>
      <c r="S3715" s="15">
        <f t="shared" si="234"/>
        <v>42505.738032407404</v>
      </c>
      <c r="T3715" s="15">
        <f t="shared" si="235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9">
        <f t="shared" si="233"/>
        <v>105.51546391752578</v>
      </c>
      <c r="Q3716" s="11" t="s">
        <v>8316</v>
      </c>
      <c r="R3716" t="s">
        <v>8317</v>
      </c>
      <c r="S3716" s="15">
        <f t="shared" si="234"/>
        <v>42118.556331018524</v>
      </c>
      <c r="T3716" s="15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9">
        <f t="shared" si="233"/>
        <v>132.96296296296296</v>
      </c>
      <c r="Q3717" s="11" t="s">
        <v>8316</v>
      </c>
      <c r="R3717" t="s">
        <v>8317</v>
      </c>
      <c r="S3717" s="15">
        <f t="shared" si="234"/>
        <v>42036.995590277773</v>
      </c>
      <c r="T3717" s="15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9">
        <f t="shared" si="233"/>
        <v>51.916666666666664</v>
      </c>
      <c r="Q3718" s="11" t="s">
        <v>8316</v>
      </c>
      <c r="R3718" t="s">
        <v>8317</v>
      </c>
      <c r="S3718" s="15">
        <f t="shared" si="234"/>
        <v>42360.887835648144</v>
      </c>
      <c r="T3718" s="15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9">
        <f t="shared" si="233"/>
        <v>310</v>
      </c>
      <c r="Q3719" s="11" t="s">
        <v>8316</v>
      </c>
      <c r="R3719" t="s">
        <v>8317</v>
      </c>
      <c r="S3719" s="15">
        <f t="shared" si="234"/>
        <v>42102.866307870368</v>
      </c>
      <c r="T3719" s="15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9">
        <f t="shared" si="233"/>
        <v>26.021739130434781</v>
      </c>
      <c r="Q3720" s="11" t="s">
        <v>8316</v>
      </c>
      <c r="R3720" t="s">
        <v>8317</v>
      </c>
      <c r="S3720" s="15">
        <f t="shared" si="234"/>
        <v>42032.716145833328</v>
      </c>
      <c r="T3720" s="15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9">
        <f t="shared" si="233"/>
        <v>105</v>
      </c>
      <c r="Q3721" s="11" t="s">
        <v>8316</v>
      </c>
      <c r="R3721" t="s">
        <v>8317</v>
      </c>
      <c r="S3721" s="15">
        <f t="shared" si="234"/>
        <v>42147.729930555557</v>
      </c>
      <c r="T3721" s="15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9">
        <f t="shared" si="233"/>
        <v>86.224999999999994</v>
      </c>
      <c r="Q3722" s="11" t="s">
        <v>8316</v>
      </c>
      <c r="R3722" t="s">
        <v>8317</v>
      </c>
      <c r="S3722" s="15">
        <f t="shared" si="234"/>
        <v>42165.993125000001</v>
      </c>
      <c r="T3722" s="15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9">
        <f t="shared" si="233"/>
        <v>114.54545454545455</v>
      </c>
      <c r="Q3723" s="11" t="s">
        <v>8316</v>
      </c>
      <c r="R3723" t="s">
        <v>8317</v>
      </c>
      <c r="S3723" s="15">
        <f t="shared" si="234"/>
        <v>41927.936157407406</v>
      </c>
      <c r="T3723" s="15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9">
        <f t="shared" si="233"/>
        <v>47.657142857142858</v>
      </c>
      <c r="Q3724" s="11" t="s">
        <v>8316</v>
      </c>
      <c r="R3724" t="s">
        <v>8317</v>
      </c>
      <c r="S3724" s="15">
        <f t="shared" si="234"/>
        <v>42381.671840277777</v>
      </c>
      <c r="T3724" s="15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9">
        <f t="shared" si="233"/>
        <v>72.888888888888886</v>
      </c>
      <c r="Q3725" s="11" t="s">
        <v>8316</v>
      </c>
      <c r="R3725" t="s">
        <v>8317</v>
      </c>
      <c r="S3725" s="15">
        <f t="shared" si="234"/>
        <v>41943.753032407411</v>
      </c>
      <c r="T3725" s="15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9">
        <f t="shared" si="233"/>
        <v>49.545505617977533</v>
      </c>
      <c r="Q3726" s="11" t="s">
        <v>8316</v>
      </c>
      <c r="R3726" t="s">
        <v>8317</v>
      </c>
      <c r="S3726" s="15">
        <f t="shared" si="234"/>
        <v>42465.491435185191</v>
      </c>
      <c r="T3726" s="15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9">
        <f t="shared" si="233"/>
        <v>25.4</v>
      </c>
      <c r="Q3727" s="11" t="s">
        <v>8316</v>
      </c>
      <c r="R3727" t="s">
        <v>8317</v>
      </c>
      <c r="S3727" s="15">
        <f t="shared" si="234"/>
        <v>42401.945219907408</v>
      </c>
      <c r="T3727" s="15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9">
        <f t="shared" si="233"/>
        <v>62.586956521739133</v>
      </c>
      <c r="Q3728" s="11" t="s">
        <v>8316</v>
      </c>
      <c r="R3728" t="s">
        <v>8317</v>
      </c>
      <c r="S3728" s="15">
        <f t="shared" si="234"/>
        <v>42462.140868055561</v>
      </c>
      <c r="T3728" s="15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9">
        <f t="shared" si="233"/>
        <v>61.060606060606062</v>
      </c>
      <c r="Q3729" s="11" t="s">
        <v>8316</v>
      </c>
      <c r="R3729" t="s">
        <v>8317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9">
        <f t="shared" si="233"/>
        <v>60.064516129032256</v>
      </c>
      <c r="Q3730" s="11" t="s">
        <v>8316</v>
      </c>
      <c r="R3730" t="s">
        <v>8317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9">
        <f t="shared" si="233"/>
        <v>72.400000000000006</v>
      </c>
      <c r="Q3731" s="11" t="s">
        <v>8316</v>
      </c>
      <c r="R3731" t="s">
        <v>8317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9">
        <f t="shared" si="233"/>
        <v>100</v>
      </c>
      <c r="Q3732" s="11" t="s">
        <v>8316</v>
      </c>
      <c r="R3732" t="s">
        <v>8317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9">
        <f t="shared" si="233"/>
        <v>51.666666666666664</v>
      </c>
      <c r="Q3733" s="11" t="s">
        <v>8316</v>
      </c>
      <c r="R3733" t="s">
        <v>8317</v>
      </c>
      <c r="S3733" s="15">
        <f t="shared" si="234"/>
        <v>41983.752847222218</v>
      </c>
      <c r="T3733" s="15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9">
        <f t="shared" si="233"/>
        <v>32.75</v>
      </c>
      <c r="Q3734" s="11" t="s">
        <v>8316</v>
      </c>
      <c r="R3734" t="s">
        <v>8317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9" t="e">
        <f t="shared" si="233"/>
        <v>#DIV/0!</v>
      </c>
      <c r="Q3735" s="11" t="s">
        <v>8316</v>
      </c>
      <c r="R3735" t="s">
        <v>8317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9">
        <f t="shared" si="233"/>
        <v>61</v>
      </c>
      <c r="Q3736" s="11" t="s">
        <v>8316</v>
      </c>
      <c r="R3736" t="s">
        <v>8317</v>
      </c>
      <c r="S3736" s="15">
        <f t="shared" si="234"/>
        <v>42089.901574074072</v>
      </c>
      <c r="T3736" s="15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9">
        <f t="shared" si="233"/>
        <v>10</v>
      </c>
      <c r="Q3737" s="11" t="s">
        <v>8316</v>
      </c>
      <c r="R3737" t="s">
        <v>8317</v>
      </c>
      <c r="S3737" s="15">
        <f t="shared" si="234"/>
        <v>42122.693159722221</v>
      </c>
      <c r="T3737" s="15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9">
        <f t="shared" si="233"/>
        <v>10</v>
      </c>
      <c r="Q3738" s="11" t="s">
        <v>8316</v>
      </c>
      <c r="R3738" t="s">
        <v>8317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9">
        <f t="shared" si="233"/>
        <v>37.5</v>
      </c>
      <c r="Q3739" s="11" t="s">
        <v>8316</v>
      </c>
      <c r="R3739" t="s">
        <v>8317</v>
      </c>
      <c r="S3739" s="15">
        <f t="shared" si="234"/>
        <v>42297.691006944442</v>
      </c>
      <c r="T3739" s="15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9">
        <f t="shared" si="233"/>
        <v>45</v>
      </c>
      <c r="Q3740" s="11" t="s">
        <v>8316</v>
      </c>
      <c r="R3740" t="s">
        <v>8317</v>
      </c>
      <c r="S3740" s="15">
        <f t="shared" si="234"/>
        <v>41813.938715277778</v>
      </c>
      <c r="T3740" s="15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9">
        <f t="shared" si="233"/>
        <v>100.625</v>
      </c>
      <c r="Q3741" s="11" t="s">
        <v>8316</v>
      </c>
      <c r="R3741" t="s">
        <v>8317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9">
        <f t="shared" si="233"/>
        <v>25.571428571428573</v>
      </c>
      <c r="Q3742" s="11" t="s">
        <v>8316</v>
      </c>
      <c r="R3742" t="s">
        <v>8317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9" t="e">
        <f t="shared" si="233"/>
        <v>#DIV/0!</v>
      </c>
      <c r="Q3743" s="11" t="s">
        <v>8316</v>
      </c>
      <c r="R3743" t="s">
        <v>8317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9">
        <f t="shared" si="233"/>
        <v>25</v>
      </c>
      <c r="Q3744" s="11" t="s">
        <v>8316</v>
      </c>
      <c r="R3744" t="s">
        <v>8317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9" t="e">
        <f t="shared" si="233"/>
        <v>#DIV/0!</v>
      </c>
      <c r="Q3745" s="11" t="s">
        <v>8316</v>
      </c>
      <c r="R3745" t="s">
        <v>8317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9" t="e">
        <f t="shared" si="233"/>
        <v>#DIV/0!</v>
      </c>
      <c r="Q3746" s="11" t="s">
        <v>8316</v>
      </c>
      <c r="R3746" t="s">
        <v>8317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9">
        <f t="shared" si="233"/>
        <v>10</v>
      </c>
      <c r="Q3747" s="11" t="s">
        <v>8316</v>
      </c>
      <c r="R3747" t="s">
        <v>8317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9">
        <f t="shared" si="233"/>
        <v>202</v>
      </c>
      <c r="Q3748" s="11" t="s">
        <v>8316</v>
      </c>
      <c r="R3748" t="s">
        <v>8317</v>
      </c>
      <c r="S3748" s="15">
        <f t="shared" si="234"/>
        <v>42621.389340277776</v>
      </c>
      <c r="T3748" s="15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9">
        <f t="shared" si="233"/>
        <v>25</v>
      </c>
      <c r="Q3749" s="11" t="s">
        <v>8316</v>
      </c>
      <c r="R3749" t="s">
        <v>8317</v>
      </c>
      <c r="S3749" s="15">
        <f t="shared" si="234"/>
        <v>42164.299722222218</v>
      </c>
      <c r="T3749" s="15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9">
        <f t="shared" si="233"/>
        <v>99.538461538461533</v>
      </c>
      <c r="Q3750" s="11" t="s">
        <v>8316</v>
      </c>
      <c r="R3750" t="s">
        <v>8358</v>
      </c>
      <c r="S3750" s="15">
        <f t="shared" si="234"/>
        <v>42395.706435185188</v>
      </c>
      <c r="T3750" s="15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9">
        <f t="shared" si="233"/>
        <v>75</v>
      </c>
      <c r="Q3751" s="11" t="s">
        <v>8316</v>
      </c>
      <c r="R3751" t="s">
        <v>8358</v>
      </c>
      <c r="S3751" s="15">
        <f t="shared" si="234"/>
        <v>42458.127175925925</v>
      </c>
      <c r="T3751" s="15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9">
        <f t="shared" si="233"/>
        <v>215.25</v>
      </c>
      <c r="Q3752" s="11" t="s">
        <v>8316</v>
      </c>
      <c r="R3752" t="s">
        <v>8358</v>
      </c>
      <c r="S3752" s="15">
        <f t="shared" si="234"/>
        <v>42016.981574074074</v>
      </c>
      <c r="T3752" s="15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9">
        <f t="shared" si="233"/>
        <v>120.54545454545455</v>
      </c>
      <c r="Q3753" s="11" t="s">
        <v>8316</v>
      </c>
      <c r="R3753" t="s">
        <v>8358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9">
        <f t="shared" si="233"/>
        <v>37.666666666666664</v>
      </c>
      <c r="Q3754" s="11" t="s">
        <v>8316</v>
      </c>
      <c r="R3754" t="s">
        <v>8358</v>
      </c>
      <c r="S3754" s="15">
        <f t="shared" si="234"/>
        <v>42619.802488425921</v>
      </c>
      <c r="T3754" s="15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9">
        <f t="shared" si="233"/>
        <v>172.23333333333332</v>
      </c>
      <c r="Q3755" s="11" t="s">
        <v>8316</v>
      </c>
      <c r="R3755" t="s">
        <v>8358</v>
      </c>
      <c r="S3755" s="15">
        <f t="shared" si="234"/>
        <v>42128.824074074073</v>
      </c>
      <c r="T3755" s="15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9">
        <f t="shared" si="233"/>
        <v>111.11111111111111</v>
      </c>
      <c r="Q3756" s="11" t="s">
        <v>8316</v>
      </c>
      <c r="R3756" t="s">
        <v>8358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9">
        <f t="shared" si="233"/>
        <v>25.464285714285715</v>
      </c>
      <c r="Q3757" s="11" t="s">
        <v>8316</v>
      </c>
      <c r="R3757" t="s">
        <v>8358</v>
      </c>
      <c r="S3757" s="15">
        <f t="shared" si="234"/>
        <v>42445.866979166662</v>
      </c>
      <c r="T3757" s="15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9">
        <f t="shared" si="233"/>
        <v>267.64705882352939</v>
      </c>
      <c r="Q3758" s="11" t="s">
        <v>8316</v>
      </c>
      <c r="R3758" t="s">
        <v>8358</v>
      </c>
      <c r="S3758" s="15">
        <f t="shared" si="234"/>
        <v>41771.814791666664</v>
      </c>
      <c r="T3758" s="15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9">
        <f t="shared" si="233"/>
        <v>75.959999999999994</v>
      </c>
      <c r="Q3759" s="11" t="s">
        <v>8316</v>
      </c>
      <c r="R3759" t="s">
        <v>8358</v>
      </c>
      <c r="S3759" s="15">
        <f t="shared" si="234"/>
        <v>41954.850868055553</v>
      </c>
      <c r="T3759" s="15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9">
        <f t="shared" si="233"/>
        <v>59.03846153846154</v>
      </c>
      <c r="Q3760" s="11" t="s">
        <v>8316</v>
      </c>
      <c r="R3760" t="s">
        <v>8358</v>
      </c>
      <c r="S3760" s="15">
        <f t="shared" si="234"/>
        <v>41747.471504629626</v>
      </c>
      <c r="T3760" s="15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9">
        <f t="shared" si="233"/>
        <v>50.111022727272733</v>
      </c>
      <c r="Q3761" s="11" t="s">
        <v>8316</v>
      </c>
      <c r="R3761" t="s">
        <v>8358</v>
      </c>
      <c r="S3761" s="15">
        <f t="shared" si="234"/>
        <v>42182.108252314814</v>
      </c>
      <c r="T3761" s="15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9">
        <f t="shared" si="233"/>
        <v>55.502967032967035</v>
      </c>
      <c r="Q3762" s="11" t="s">
        <v>8316</v>
      </c>
      <c r="R3762" t="s">
        <v>8358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9">
        <f t="shared" si="233"/>
        <v>166.66666666666666</v>
      </c>
      <c r="Q3763" s="11" t="s">
        <v>8316</v>
      </c>
      <c r="R3763" t="s">
        <v>8358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9">
        <f t="shared" si="233"/>
        <v>47.428571428571431</v>
      </c>
      <c r="Q3764" s="11" t="s">
        <v>8316</v>
      </c>
      <c r="R3764" t="s">
        <v>8358</v>
      </c>
      <c r="S3764" s="15">
        <f t="shared" si="234"/>
        <v>42193.813530092593</v>
      </c>
      <c r="T3764" s="15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9">
        <f t="shared" si="233"/>
        <v>64.935064935064929</v>
      </c>
      <c r="Q3765" s="11" t="s">
        <v>8316</v>
      </c>
      <c r="R3765" t="s">
        <v>8358</v>
      </c>
      <c r="S3765" s="15">
        <f t="shared" si="234"/>
        <v>42065.750300925924</v>
      </c>
      <c r="T3765" s="15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9">
        <f t="shared" si="233"/>
        <v>55.555555555555557</v>
      </c>
      <c r="Q3766" s="11" t="s">
        <v>8316</v>
      </c>
      <c r="R3766" t="s">
        <v>8358</v>
      </c>
      <c r="S3766" s="15">
        <f t="shared" si="234"/>
        <v>42499.842962962968</v>
      </c>
      <c r="T3766" s="15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9">
        <f t="shared" si="233"/>
        <v>74.224299065420567</v>
      </c>
      <c r="Q3767" s="11" t="s">
        <v>8316</v>
      </c>
      <c r="R3767" t="s">
        <v>8358</v>
      </c>
      <c r="S3767" s="15">
        <f t="shared" si="234"/>
        <v>41820.776412037041</v>
      </c>
      <c r="T3767" s="15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9">
        <f t="shared" si="233"/>
        <v>106.9271875</v>
      </c>
      <c r="Q3768" s="11" t="s">
        <v>8316</v>
      </c>
      <c r="R3768" t="s">
        <v>8358</v>
      </c>
      <c r="S3768" s="15">
        <f t="shared" si="234"/>
        <v>41788.167187500003</v>
      </c>
      <c r="T3768" s="15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9">
        <f t="shared" si="233"/>
        <v>41.696428571428569</v>
      </c>
      <c r="Q3769" s="11" t="s">
        <v>8316</v>
      </c>
      <c r="R3769" t="s">
        <v>8358</v>
      </c>
      <c r="S3769" s="15">
        <f t="shared" si="234"/>
        <v>42050.019641203704</v>
      </c>
      <c r="T3769" s="15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9">
        <f t="shared" si="233"/>
        <v>74.243275862068955</v>
      </c>
      <c r="Q3770" s="11" t="s">
        <v>8316</v>
      </c>
      <c r="R3770" t="s">
        <v>8358</v>
      </c>
      <c r="S3770" s="15">
        <f t="shared" si="234"/>
        <v>41772.727893518517</v>
      </c>
      <c r="T3770" s="15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9">
        <f t="shared" si="233"/>
        <v>73.333333333333329</v>
      </c>
      <c r="Q3771" s="11" t="s">
        <v>8316</v>
      </c>
      <c r="R3771" t="s">
        <v>8358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9">
        <f t="shared" si="233"/>
        <v>100</v>
      </c>
      <c r="Q3772" s="11" t="s">
        <v>8316</v>
      </c>
      <c r="R3772" t="s">
        <v>8358</v>
      </c>
      <c r="S3772" s="15">
        <f t="shared" si="234"/>
        <v>42138.930671296301</v>
      </c>
      <c r="T3772" s="15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9">
        <f t="shared" si="233"/>
        <v>38.421052631578945</v>
      </c>
      <c r="Q3773" s="11" t="s">
        <v>8316</v>
      </c>
      <c r="R3773" t="s">
        <v>8358</v>
      </c>
      <c r="S3773" s="15">
        <f t="shared" si="234"/>
        <v>42493.857083333336</v>
      </c>
      <c r="T3773" s="15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9">
        <f t="shared" si="233"/>
        <v>166.96969696969697</v>
      </c>
      <c r="Q3774" s="11" t="s">
        <v>8316</v>
      </c>
      <c r="R3774" t="s">
        <v>8358</v>
      </c>
      <c r="S3774" s="15">
        <f t="shared" si="234"/>
        <v>42682.616967592592</v>
      </c>
      <c r="T3774" s="15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9">
        <f t="shared" si="233"/>
        <v>94.912280701754383</v>
      </c>
      <c r="Q3775" s="11" t="s">
        <v>8316</v>
      </c>
      <c r="R3775" t="s">
        <v>8358</v>
      </c>
      <c r="S3775" s="15">
        <f t="shared" si="234"/>
        <v>42656.005173611105</v>
      </c>
      <c r="T3775" s="15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9">
        <f t="shared" si="233"/>
        <v>100</v>
      </c>
      <c r="Q3776" s="11" t="s">
        <v>8316</v>
      </c>
      <c r="R3776" t="s">
        <v>8358</v>
      </c>
      <c r="S3776" s="15">
        <f t="shared" si="234"/>
        <v>42087.792303240742</v>
      </c>
      <c r="T3776" s="15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9">
        <f t="shared" si="233"/>
        <v>143.21428571428572</v>
      </c>
      <c r="Q3777" s="11" t="s">
        <v>8316</v>
      </c>
      <c r="R3777" t="s">
        <v>8358</v>
      </c>
      <c r="S3777" s="15">
        <f t="shared" si="234"/>
        <v>42075.942627314813</v>
      </c>
      <c r="T3777" s="15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236">(E3778/D3778)*100</f>
        <v>106.71250000000001</v>
      </c>
      <c r="P3778" s="9">
        <f t="shared" ref="P3778:P3841" si="237">E3778/L3778</f>
        <v>90.819148936170208</v>
      </c>
      <c r="Q3778" s="11" t="s">
        <v>8316</v>
      </c>
      <c r="R3778" t="s">
        <v>8358</v>
      </c>
      <c r="S3778" s="15">
        <f t="shared" ref="S3778:S3841" si="238">(((J3778/60)/60)/24)+DATE(1970,1,1)</f>
        <v>41814.367800925924</v>
      </c>
      <c r="T3778" s="15">
        <f t="shared" ref="T3778:T3841" si="239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236"/>
        <v>143.19999999999999</v>
      </c>
      <c r="P3779" s="9">
        <f t="shared" si="237"/>
        <v>48.542372881355931</v>
      </c>
      <c r="Q3779" s="11" t="s">
        <v>8316</v>
      </c>
      <c r="R3779" t="s">
        <v>8358</v>
      </c>
      <c r="S3779" s="15">
        <f t="shared" si="238"/>
        <v>41887.111354166671</v>
      </c>
      <c r="T3779" s="15">
        <f t="shared" si="23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9">
        <f t="shared" si="237"/>
        <v>70.027777777777771</v>
      </c>
      <c r="Q3780" s="11" t="s">
        <v>8316</v>
      </c>
      <c r="R3780" t="s">
        <v>8358</v>
      </c>
      <c r="S3780" s="15">
        <f t="shared" si="238"/>
        <v>41989.819212962961</v>
      </c>
      <c r="T3780" s="15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9">
        <f t="shared" si="237"/>
        <v>135.62608695652173</v>
      </c>
      <c r="Q3781" s="11" t="s">
        <v>8316</v>
      </c>
      <c r="R3781" t="s">
        <v>8358</v>
      </c>
      <c r="S3781" s="15">
        <f t="shared" si="238"/>
        <v>42425.735416666663</v>
      </c>
      <c r="T3781" s="15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9">
        <f t="shared" si="237"/>
        <v>100</v>
      </c>
      <c r="Q3782" s="11" t="s">
        <v>8316</v>
      </c>
      <c r="R3782" t="s">
        <v>8358</v>
      </c>
      <c r="S3782" s="15">
        <f t="shared" si="238"/>
        <v>42166.219733796301</v>
      </c>
      <c r="T3782" s="15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9">
        <f t="shared" si="237"/>
        <v>94.90384615384616</v>
      </c>
      <c r="Q3783" s="11" t="s">
        <v>8316</v>
      </c>
      <c r="R3783" t="s">
        <v>8358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9">
        <f t="shared" si="237"/>
        <v>75.370370370370367</v>
      </c>
      <c r="Q3784" s="11" t="s">
        <v>8316</v>
      </c>
      <c r="R3784" t="s">
        <v>8358</v>
      </c>
      <c r="S3784" s="15">
        <f t="shared" si="238"/>
        <v>42546.862233796302</v>
      </c>
      <c r="T3784" s="15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9">
        <f t="shared" si="237"/>
        <v>64.458333333333329</v>
      </c>
      <c r="Q3785" s="11" t="s">
        <v>8316</v>
      </c>
      <c r="R3785" t="s">
        <v>8358</v>
      </c>
      <c r="S3785" s="15">
        <f t="shared" si="238"/>
        <v>42420.140277777777</v>
      </c>
      <c r="T3785" s="15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9">
        <f t="shared" si="237"/>
        <v>115</v>
      </c>
      <c r="Q3786" s="11" t="s">
        <v>8316</v>
      </c>
      <c r="R3786" t="s">
        <v>8358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9">
        <f t="shared" si="237"/>
        <v>100.5</v>
      </c>
      <c r="Q3787" s="11" t="s">
        <v>8316</v>
      </c>
      <c r="R3787" t="s">
        <v>8358</v>
      </c>
      <c r="S3787" s="15">
        <f t="shared" si="238"/>
        <v>42548.63853009259</v>
      </c>
      <c r="T3787" s="15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9">
        <f t="shared" si="237"/>
        <v>93.774647887323937</v>
      </c>
      <c r="Q3788" s="11" t="s">
        <v>8316</v>
      </c>
      <c r="R3788" t="s">
        <v>8358</v>
      </c>
      <c r="S3788" s="15">
        <f t="shared" si="238"/>
        <v>42487.037905092591</v>
      </c>
      <c r="T3788" s="15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9">
        <f t="shared" si="237"/>
        <v>35.1</v>
      </c>
      <c r="Q3789" s="11" t="s">
        <v>8316</v>
      </c>
      <c r="R3789" t="s">
        <v>8358</v>
      </c>
      <c r="S3789" s="15">
        <f t="shared" si="238"/>
        <v>42167.534791666665</v>
      </c>
      <c r="T3789" s="15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9">
        <f t="shared" si="237"/>
        <v>500</v>
      </c>
      <c r="Q3790" s="11" t="s">
        <v>8316</v>
      </c>
      <c r="R3790" t="s">
        <v>8358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9">
        <f t="shared" si="237"/>
        <v>29</v>
      </c>
      <c r="Q3791" s="11" t="s">
        <v>8316</v>
      </c>
      <c r="R3791" t="s">
        <v>8358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9" t="e">
        <f t="shared" si="237"/>
        <v>#DIV/0!</v>
      </c>
      <c r="Q3792" s="11" t="s">
        <v>8316</v>
      </c>
      <c r="R3792" t="s">
        <v>8358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9" t="e">
        <f t="shared" si="237"/>
        <v>#DIV/0!</v>
      </c>
      <c r="Q3793" s="11" t="s">
        <v>8316</v>
      </c>
      <c r="R3793" t="s">
        <v>8358</v>
      </c>
      <c r="S3793" s="15">
        <f t="shared" si="238"/>
        <v>41766.692037037035</v>
      </c>
      <c r="T3793" s="15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9">
        <f t="shared" si="237"/>
        <v>17.5</v>
      </c>
      <c r="Q3794" s="11" t="s">
        <v>8316</v>
      </c>
      <c r="R3794" t="s">
        <v>8358</v>
      </c>
      <c r="S3794" s="15">
        <f t="shared" si="238"/>
        <v>42170.447013888886</v>
      </c>
      <c r="T3794" s="15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9">
        <f t="shared" si="237"/>
        <v>174</v>
      </c>
      <c r="Q3795" s="11" t="s">
        <v>8316</v>
      </c>
      <c r="R3795" t="s">
        <v>8358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9">
        <f t="shared" si="237"/>
        <v>50</v>
      </c>
      <c r="Q3796" s="11" t="s">
        <v>8316</v>
      </c>
      <c r="R3796" t="s">
        <v>8358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9">
        <f t="shared" si="237"/>
        <v>5</v>
      </c>
      <c r="Q3797" s="11" t="s">
        <v>8316</v>
      </c>
      <c r="R3797" t="s">
        <v>8358</v>
      </c>
      <c r="S3797" s="15">
        <f t="shared" si="238"/>
        <v>42201.436226851853</v>
      </c>
      <c r="T3797" s="15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9">
        <f t="shared" si="237"/>
        <v>1</v>
      </c>
      <c r="Q3798" s="11" t="s">
        <v>8316</v>
      </c>
      <c r="R3798" t="s">
        <v>8358</v>
      </c>
      <c r="S3798" s="15">
        <f t="shared" si="238"/>
        <v>42689.029583333337</v>
      </c>
      <c r="T3798" s="15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9">
        <f t="shared" si="237"/>
        <v>145.40540540540542</v>
      </c>
      <c r="Q3799" s="11" t="s">
        <v>8316</v>
      </c>
      <c r="R3799" t="s">
        <v>8358</v>
      </c>
      <c r="S3799" s="15">
        <f t="shared" si="238"/>
        <v>42084.881539351853</v>
      </c>
      <c r="T3799" s="15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9">
        <f t="shared" si="237"/>
        <v>205</v>
      </c>
      <c r="Q3800" s="11" t="s">
        <v>8316</v>
      </c>
      <c r="R3800" t="s">
        <v>8358</v>
      </c>
      <c r="S3800" s="15">
        <f t="shared" si="238"/>
        <v>41831.722777777781</v>
      </c>
      <c r="T3800" s="15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9">
        <f t="shared" si="237"/>
        <v>100.5</v>
      </c>
      <c r="Q3801" s="11" t="s">
        <v>8316</v>
      </c>
      <c r="R3801" t="s">
        <v>8358</v>
      </c>
      <c r="S3801" s="15">
        <f t="shared" si="238"/>
        <v>42410.93105324074</v>
      </c>
      <c r="T3801" s="15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9">
        <f t="shared" si="237"/>
        <v>55.0625</v>
      </c>
      <c r="Q3802" s="11" t="s">
        <v>8316</v>
      </c>
      <c r="R3802" t="s">
        <v>8358</v>
      </c>
      <c r="S3802" s="15">
        <f t="shared" si="238"/>
        <v>41982.737071759257</v>
      </c>
      <c r="T3802" s="15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9">
        <f t="shared" si="237"/>
        <v>47.333333333333336</v>
      </c>
      <c r="Q3803" s="11" t="s">
        <v>8316</v>
      </c>
      <c r="R3803" t="s">
        <v>8358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9" t="e">
        <f t="shared" si="237"/>
        <v>#DIV/0!</v>
      </c>
      <c r="Q3804" s="11" t="s">
        <v>8316</v>
      </c>
      <c r="R3804" t="s">
        <v>8358</v>
      </c>
      <c r="S3804" s="15">
        <f t="shared" si="238"/>
        <v>42269.126226851848</v>
      </c>
      <c r="T3804" s="15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9">
        <f t="shared" si="237"/>
        <v>58.95</v>
      </c>
      <c r="Q3805" s="11" t="s">
        <v>8316</v>
      </c>
      <c r="R3805" t="s">
        <v>8358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9" t="e">
        <f t="shared" si="237"/>
        <v>#DIV/0!</v>
      </c>
      <c r="Q3806" s="11" t="s">
        <v>8316</v>
      </c>
      <c r="R3806" t="s">
        <v>8358</v>
      </c>
      <c r="S3806" s="15">
        <f t="shared" si="238"/>
        <v>42527.00953703704</v>
      </c>
      <c r="T3806" s="15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9">
        <f t="shared" si="237"/>
        <v>1.5</v>
      </c>
      <c r="Q3807" s="11" t="s">
        <v>8316</v>
      </c>
      <c r="R3807" t="s">
        <v>8358</v>
      </c>
      <c r="S3807" s="15">
        <f t="shared" si="238"/>
        <v>41849.887037037035</v>
      </c>
      <c r="T3807" s="15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9">
        <f t="shared" si="237"/>
        <v>5</v>
      </c>
      <c r="Q3808" s="11" t="s">
        <v>8316</v>
      </c>
      <c r="R3808" t="s">
        <v>8358</v>
      </c>
      <c r="S3808" s="15">
        <f t="shared" si="238"/>
        <v>41799.259039351848</v>
      </c>
      <c r="T3808" s="15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9">
        <f t="shared" si="237"/>
        <v>50.555555555555557</v>
      </c>
      <c r="Q3809" s="11" t="s">
        <v>8316</v>
      </c>
      <c r="R3809" t="s">
        <v>8358</v>
      </c>
      <c r="S3809" s="15">
        <f t="shared" si="238"/>
        <v>42090.909016203703</v>
      </c>
      <c r="T3809" s="15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9">
        <f t="shared" si="237"/>
        <v>41.666666666666664</v>
      </c>
      <c r="Q3810" s="11" t="s">
        <v>8316</v>
      </c>
      <c r="R3810" t="s">
        <v>8317</v>
      </c>
      <c r="S3810" s="15">
        <f t="shared" si="238"/>
        <v>42059.453923611116</v>
      </c>
      <c r="T3810" s="15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9">
        <f t="shared" si="237"/>
        <v>53.289473684210527</v>
      </c>
      <c r="Q3811" s="11" t="s">
        <v>8316</v>
      </c>
      <c r="R3811" t="s">
        <v>8317</v>
      </c>
      <c r="S3811" s="15">
        <f t="shared" si="238"/>
        <v>41800.526701388888</v>
      </c>
      <c r="T3811" s="15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9">
        <f t="shared" si="237"/>
        <v>70.230769230769226</v>
      </c>
      <c r="Q3812" s="11" t="s">
        <v>8316</v>
      </c>
      <c r="R3812" t="s">
        <v>8317</v>
      </c>
      <c r="S3812" s="15">
        <f t="shared" si="238"/>
        <v>42054.849050925928</v>
      </c>
      <c r="T3812" s="15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9">
        <f t="shared" si="237"/>
        <v>43.421052631578945</v>
      </c>
      <c r="Q3813" s="11" t="s">
        <v>8316</v>
      </c>
      <c r="R3813" t="s">
        <v>8317</v>
      </c>
      <c r="S3813" s="15">
        <f t="shared" si="238"/>
        <v>42487.62700231481</v>
      </c>
      <c r="T3813" s="15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9">
        <f t="shared" si="237"/>
        <v>199.18181818181819</v>
      </c>
      <c r="Q3814" s="11" t="s">
        <v>8316</v>
      </c>
      <c r="R3814" t="s">
        <v>8317</v>
      </c>
      <c r="S3814" s="15">
        <f t="shared" si="238"/>
        <v>42109.751250000001</v>
      </c>
      <c r="T3814" s="15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9">
        <f t="shared" si="237"/>
        <v>78.518148148148143</v>
      </c>
      <c r="Q3815" s="11" t="s">
        <v>8316</v>
      </c>
      <c r="R3815" t="s">
        <v>8317</v>
      </c>
      <c r="S3815" s="15">
        <f t="shared" si="238"/>
        <v>42497.275706018518</v>
      </c>
      <c r="T3815" s="15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9">
        <f t="shared" si="237"/>
        <v>61.823529411764703</v>
      </c>
      <c r="Q3816" s="11" t="s">
        <v>8316</v>
      </c>
      <c r="R3816" t="s">
        <v>8317</v>
      </c>
      <c r="S3816" s="15">
        <f t="shared" si="238"/>
        <v>42058.904074074075</v>
      </c>
      <c r="T3816" s="15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9">
        <f t="shared" si="237"/>
        <v>50.000500000000002</v>
      </c>
      <c r="Q3817" s="11" t="s">
        <v>8316</v>
      </c>
      <c r="R3817" t="s">
        <v>8317</v>
      </c>
      <c r="S3817" s="15">
        <f t="shared" si="238"/>
        <v>42207.259918981479</v>
      </c>
      <c r="T3817" s="15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9">
        <f t="shared" si="237"/>
        <v>48.339729729729726</v>
      </c>
      <c r="Q3818" s="11" t="s">
        <v>8316</v>
      </c>
      <c r="R3818" t="s">
        <v>8317</v>
      </c>
      <c r="S3818" s="15">
        <f t="shared" si="238"/>
        <v>41807.690081018518</v>
      </c>
      <c r="T3818" s="15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9">
        <f t="shared" si="237"/>
        <v>107.25</v>
      </c>
      <c r="Q3819" s="11" t="s">
        <v>8316</v>
      </c>
      <c r="R3819" t="s">
        <v>8317</v>
      </c>
      <c r="S3819" s="15">
        <f t="shared" si="238"/>
        <v>42284.69694444444</v>
      </c>
      <c r="T3819" s="15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9">
        <f t="shared" si="237"/>
        <v>57</v>
      </c>
      <c r="Q3820" s="11" t="s">
        <v>8316</v>
      </c>
      <c r="R3820" t="s">
        <v>8317</v>
      </c>
      <c r="S3820" s="15">
        <f t="shared" si="238"/>
        <v>42045.84238425926</v>
      </c>
      <c r="T3820" s="15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9">
        <f t="shared" si="237"/>
        <v>40.92307692307692</v>
      </c>
      <c r="Q3821" s="11" t="s">
        <v>8316</v>
      </c>
      <c r="R3821" t="s">
        <v>8317</v>
      </c>
      <c r="S3821" s="15">
        <f t="shared" si="238"/>
        <v>42184.209537037037</v>
      </c>
      <c r="T3821" s="15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9">
        <f t="shared" si="237"/>
        <v>21.5</v>
      </c>
      <c r="Q3822" s="11" t="s">
        <v>8316</v>
      </c>
      <c r="R3822" t="s">
        <v>8317</v>
      </c>
      <c r="S3822" s="15">
        <f t="shared" si="238"/>
        <v>42160.651817129634</v>
      </c>
      <c r="T3822" s="15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9">
        <f t="shared" si="237"/>
        <v>79.543478260869563</v>
      </c>
      <c r="Q3823" s="11" t="s">
        <v>8316</v>
      </c>
      <c r="R3823" t="s">
        <v>8317</v>
      </c>
      <c r="S3823" s="15">
        <f t="shared" si="238"/>
        <v>42341.180636574078</v>
      </c>
      <c r="T3823" s="15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9">
        <f t="shared" si="237"/>
        <v>72.381578947368425</v>
      </c>
      <c r="Q3824" s="11" t="s">
        <v>8316</v>
      </c>
      <c r="R3824" t="s">
        <v>8317</v>
      </c>
      <c r="S3824" s="15">
        <f t="shared" si="238"/>
        <v>42329.838159722218</v>
      </c>
      <c r="T3824" s="15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9">
        <f t="shared" si="237"/>
        <v>64.634146341463421</v>
      </c>
      <c r="Q3825" s="11" t="s">
        <v>8316</v>
      </c>
      <c r="R3825" t="s">
        <v>8317</v>
      </c>
      <c r="S3825" s="15">
        <f t="shared" si="238"/>
        <v>42170.910231481481</v>
      </c>
      <c r="T3825" s="15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9">
        <f t="shared" si="237"/>
        <v>38.571428571428569</v>
      </c>
      <c r="Q3826" s="11" t="s">
        <v>8316</v>
      </c>
      <c r="R3826" t="s">
        <v>8317</v>
      </c>
      <c r="S3826" s="15">
        <f t="shared" si="238"/>
        <v>42571.626192129625</v>
      </c>
      <c r="T3826" s="15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9">
        <f t="shared" si="237"/>
        <v>107.57142857142857</v>
      </c>
      <c r="Q3827" s="11" t="s">
        <v>8316</v>
      </c>
      <c r="R3827" t="s">
        <v>8317</v>
      </c>
      <c r="S3827" s="15">
        <f t="shared" si="238"/>
        <v>42151.069606481484</v>
      </c>
      <c r="T3827" s="15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9">
        <f t="shared" si="237"/>
        <v>27.5</v>
      </c>
      <c r="Q3828" s="11" t="s">
        <v>8316</v>
      </c>
      <c r="R3828" t="s">
        <v>8317</v>
      </c>
      <c r="S3828" s="15">
        <f t="shared" si="238"/>
        <v>42101.423541666663</v>
      </c>
      <c r="T3828" s="15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9">
        <f t="shared" si="237"/>
        <v>70.461538461538467</v>
      </c>
      <c r="Q3829" s="11" t="s">
        <v>8316</v>
      </c>
      <c r="R3829" t="s">
        <v>8317</v>
      </c>
      <c r="S3829" s="15">
        <f t="shared" si="238"/>
        <v>42034.928252314814</v>
      </c>
      <c r="T3829" s="15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9">
        <f t="shared" si="237"/>
        <v>178.57142857142858</v>
      </c>
      <c r="Q3830" s="11" t="s">
        <v>8316</v>
      </c>
      <c r="R3830" t="s">
        <v>8317</v>
      </c>
      <c r="S3830" s="15">
        <f t="shared" si="238"/>
        <v>41944.527627314819</v>
      </c>
      <c r="T3830" s="15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9">
        <f t="shared" si="237"/>
        <v>62.625</v>
      </c>
      <c r="Q3831" s="11" t="s">
        <v>8316</v>
      </c>
      <c r="R3831" t="s">
        <v>8317</v>
      </c>
      <c r="S3831" s="15">
        <f t="shared" si="238"/>
        <v>42593.865405092598</v>
      </c>
      <c r="T3831" s="15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9">
        <f t="shared" si="237"/>
        <v>75</v>
      </c>
      <c r="Q3832" s="11" t="s">
        <v>8316</v>
      </c>
      <c r="R3832" t="s">
        <v>8317</v>
      </c>
      <c r="S3832" s="15">
        <f t="shared" si="238"/>
        <v>42503.740868055553</v>
      </c>
      <c r="T3832" s="15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9">
        <f t="shared" si="237"/>
        <v>58.901111111111113</v>
      </c>
      <c r="Q3833" s="11" t="s">
        <v>8316</v>
      </c>
      <c r="R3833" t="s">
        <v>8317</v>
      </c>
      <c r="S3833" s="15">
        <f t="shared" si="238"/>
        <v>41927.848900462966</v>
      </c>
      <c r="T3833" s="15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9">
        <f t="shared" si="237"/>
        <v>139.55555555555554</v>
      </c>
      <c r="Q3834" s="11" t="s">
        <v>8316</v>
      </c>
      <c r="R3834" t="s">
        <v>8317</v>
      </c>
      <c r="S3834" s="15">
        <f t="shared" si="238"/>
        <v>42375.114988425921</v>
      </c>
      <c r="T3834" s="15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9">
        <f t="shared" si="237"/>
        <v>70</v>
      </c>
      <c r="Q3835" s="11" t="s">
        <v>8316</v>
      </c>
      <c r="R3835" t="s">
        <v>8317</v>
      </c>
      <c r="S3835" s="15">
        <f t="shared" si="238"/>
        <v>41963.872361111105</v>
      </c>
      <c r="T3835" s="15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9">
        <f t="shared" si="237"/>
        <v>57.385964912280699</v>
      </c>
      <c r="Q3836" s="11" t="s">
        <v>8316</v>
      </c>
      <c r="R3836" t="s">
        <v>8317</v>
      </c>
      <c r="S3836" s="15">
        <f t="shared" si="238"/>
        <v>42143.445219907408</v>
      </c>
      <c r="T3836" s="15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9">
        <f t="shared" si="237"/>
        <v>40</v>
      </c>
      <c r="Q3837" s="11" t="s">
        <v>8316</v>
      </c>
      <c r="R3837" t="s">
        <v>8317</v>
      </c>
      <c r="S3837" s="15">
        <f t="shared" si="238"/>
        <v>42460.94222222222</v>
      </c>
      <c r="T3837" s="15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9">
        <f t="shared" si="237"/>
        <v>64.285714285714292</v>
      </c>
      <c r="Q3838" s="11" t="s">
        <v>8316</v>
      </c>
      <c r="R3838" t="s">
        <v>8317</v>
      </c>
      <c r="S3838" s="15">
        <f t="shared" si="238"/>
        <v>42553.926527777774</v>
      </c>
      <c r="T3838" s="15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9">
        <f t="shared" si="237"/>
        <v>120.11764705882354</v>
      </c>
      <c r="Q3839" s="11" t="s">
        <v>8316</v>
      </c>
      <c r="R3839" t="s">
        <v>8317</v>
      </c>
      <c r="S3839" s="15">
        <f t="shared" si="238"/>
        <v>42152.765717592592</v>
      </c>
      <c r="T3839" s="15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9">
        <f t="shared" si="237"/>
        <v>1008.24</v>
      </c>
      <c r="Q3840" s="11" t="s">
        <v>8316</v>
      </c>
      <c r="R3840" t="s">
        <v>8317</v>
      </c>
      <c r="S3840" s="15">
        <f t="shared" si="238"/>
        <v>42116.710752314815</v>
      </c>
      <c r="T3840" s="15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9">
        <f t="shared" si="237"/>
        <v>63.28125</v>
      </c>
      <c r="Q3841" s="11" t="s">
        <v>8316</v>
      </c>
      <c r="R3841" t="s">
        <v>8317</v>
      </c>
      <c r="S3841" s="15">
        <f t="shared" si="238"/>
        <v>42155.142638888887</v>
      </c>
      <c r="T3841" s="15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240">(E3842/D3842)*100</f>
        <v>6500</v>
      </c>
      <c r="P3842" s="9">
        <f t="shared" ref="P3842:P3905" si="241">E3842/L3842</f>
        <v>21.666666666666668</v>
      </c>
      <c r="Q3842" s="11" t="s">
        <v>8316</v>
      </c>
      <c r="R3842" t="s">
        <v>8317</v>
      </c>
      <c r="S3842" s="15">
        <f t="shared" ref="S3842:S3905" si="242">(((J3842/60)/60)/24)+DATE(1970,1,1)</f>
        <v>42432.701724537037</v>
      </c>
      <c r="T3842" s="15">
        <f t="shared" ref="T3842:T3905" si="243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240"/>
        <v>8.7200000000000006</v>
      </c>
      <c r="P3843" s="9">
        <f t="shared" si="241"/>
        <v>25.647058823529413</v>
      </c>
      <c r="Q3843" s="11" t="s">
        <v>8316</v>
      </c>
      <c r="R3843" t="s">
        <v>8317</v>
      </c>
      <c r="S3843" s="15">
        <f t="shared" si="242"/>
        <v>41780.785729166666</v>
      </c>
      <c r="T3843" s="15">
        <f t="shared" si="243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9">
        <f t="shared" si="241"/>
        <v>47.695652173913047</v>
      </c>
      <c r="Q3844" s="11" t="s">
        <v>8316</v>
      </c>
      <c r="R3844" t="s">
        <v>8317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9">
        <f t="shared" si="241"/>
        <v>56.05263157894737</v>
      </c>
      <c r="Q3845" s="11" t="s">
        <v>8316</v>
      </c>
      <c r="R3845" t="s">
        <v>8317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9">
        <f t="shared" si="241"/>
        <v>81.319999999999993</v>
      </c>
      <c r="Q3846" s="11" t="s">
        <v>8316</v>
      </c>
      <c r="R3846" t="s">
        <v>8317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9">
        <f t="shared" si="241"/>
        <v>70.166666666666671</v>
      </c>
      <c r="Q3847" s="11" t="s">
        <v>8316</v>
      </c>
      <c r="R3847" t="s">
        <v>8317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9">
        <f t="shared" si="241"/>
        <v>23.625</v>
      </c>
      <c r="Q3848" s="11" t="s">
        <v>8316</v>
      </c>
      <c r="R3848" t="s">
        <v>8317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9">
        <f t="shared" si="241"/>
        <v>188.55555555555554</v>
      </c>
      <c r="Q3849" s="11" t="s">
        <v>8316</v>
      </c>
      <c r="R3849" t="s">
        <v>8317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9">
        <f t="shared" si="241"/>
        <v>49.511627906976742</v>
      </c>
      <c r="Q3850" s="11" t="s">
        <v>8316</v>
      </c>
      <c r="R3850" t="s">
        <v>8317</v>
      </c>
      <c r="S3850" s="15">
        <f t="shared" si="242"/>
        <v>42265.817002314812</v>
      </c>
      <c r="T3850" s="15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9">
        <f t="shared" si="241"/>
        <v>75.464285714285708</v>
      </c>
      <c r="Q3851" s="11" t="s">
        <v>8316</v>
      </c>
      <c r="R3851" t="s">
        <v>8317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9">
        <f t="shared" si="241"/>
        <v>9.5</v>
      </c>
      <c r="Q3852" s="11" t="s">
        <v>8316</v>
      </c>
      <c r="R3852" t="s">
        <v>8317</v>
      </c>
      <c r="S3852" s="15">
        <f t="shared" si="242"/>
        <v>41975.124340277776</v>
      </c>
      <c r="T3852" s="15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9">
        <f t="shared" si="241"/>
        <v>35.5</v>
      </c>
      <c r="Q3853" s="11" t="s">
        <v>8316</v>
      </c>
      <c r="R3853" t="s">
        <v>8317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9">
        <f t="shared" si="241"/>
        <v>10</v>
      </c>
      <c r="Q3854" s="11" t="s">
        <v>8316</v>
      </c>
      <c r="R3854" t="s">
        <v>8317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9">
        <f t="shared" si="241"/>
        <v>13</v>
      </c>
      <c r="Q3855" s="11" t="s">
        <v>8316</v>
      </c>
      <c r="R3855" t="s">
        <v>8317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9">
        <f t="shared" si="241"/>
        <v>89.4</v>
      </c>
      <c r="Q3856" s="11" t="s">
        <v>8316</v>
      </c>
      <c r="R3856" t="s">
        <v>8317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9">
        <f t="shared" si="241"/>
        <v>25</v>
      </c>
      <c r="Q3857" s="11" t="s">
        <v>8316</v>
      </c>
      <c r="R3857" t="s">
        <v>8317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9">
        <f t="shared" si="241"/>
        <v>1</v>
      </c>
      <c r="Q3858" s="11" t="s">
        <v>8316</v>
      </c>
      <c r="R3858" t="s">
        <v>8317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9">
        <f t="shared" si="241"/>
        <v>65</v>
      </c>
      <c r="Q3859" s="11" t="s">
        <v>8316</v>
      </c>
      <c r="R3859" t="s">
        <v>8317</v>
      </c>
      <c r="S3859" s="15">
        <f t="shared" si="242"/>
        <v>41829.73715277778</v>
      </c>
      <c r="T3859" s="15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9">
        <f t="shared" si="241"/>
        <v>10</v>
      </c>
      <c r="Q3860" s="11" t="s">
        <v>8316</v>
      </c>
      <c r="R3860" t="s">
        <v>8317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9">
        <f t="shared" si="241"/>
        <v>1</v>
      </c>
      <c r="Q3861" s="11" t="s">
        <v>8316</v>
      </c>
      <c r="R3861" t="s">
        <v>8317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9">
        <f t="shared" si="241"/>
        <v>81.538461538461533</v>
      </c>
      <c r="Q3862" s="11" t="s">
        <v>8316</v>
      </c>
      <c r="R3862" t="s">
        <v>8317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9">
        <f t="shared" si="241"/>
        <v>100</v>
      </c>
      <c r="Q3863" s="11" t="s">
        <v>8316</v>
      </c>
      <c r="R3863" t="s">
        <v>8317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9">
        <f t="shared" si="241"/>
        <v>1</v>
      </c>
      <c r="Q3864" s="11" t="s">
        <v>8316</v>
      </c>
      <c r="R3864" t="s">
        <v>8317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9" t="e">
        <f t="shared" si="241"/>
        <v>#DIV/0!</v>
      </c>
      <c r="Q3865" s="11" t="s">
        <v>8316</v>
      </c>
      <c r="R3865" t="s">
        <v>8317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9">
        <f t="shared" si="241"/>
        <v>20</v>
      </c>
      <c r="Q3866" s="11" t="s">
        <v>8316</v>
      </c>
      <c r="R3866" t="s">
        <v>8317</v>
      </c>
      <c r="S3866" s="15">
        <f t="shared" si="242"/>
        <v>42295.891828703709</v>
      </c>
      <c r="T3866" s="15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9">
        <f t="shared" si="241"/>
        <v>46.428571428571431</v>
      </c>
      <c r="Q3867" s="11" t="s">
        <v>8316</v>
      </c>
      <c r="R3867" t="s">
        <v>8317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9">
        <f t="shared" si="241"/>
        <v>5.5</v>
      </c>
      <c r="Q3868" s="11" t="s">
        <v>8316</v>
      </c>
      <c r="R3868" t="s">
        <v>8317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9">
        <f t="shared" si="241"/>
        <v>50.2</v>
      </c>
      <c r="Q3869" s="11" t="s">
        <v>8316</v>
      </c>
      <c r="R3869" t="s">
        <v>8317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9">
        <f t="shared" si="241"/>
        <v>10</v>
      </c>
      <c r="Q3870" s="11" t="s">
        <v>8316</v>
      </c>
      <c r="R3870" t="s">
        <v>8358</v>
      </c>
      <c r="S3870" s="15">
        <f t="shared" si="242"/>
        <v>41865.659780092588</v>
      </c>
      <c r="T3870" s="15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9">
        <f t="shared" si="241"/>
        <v>30.133333333333333</v>
      </c>
      <c r="Q3871" s="11" t="s">
        <v>8316</v>
      </c>
      <c r="R3871" t="s">
        <v>8358</v>
      </c>
      <c r="S3871" s="15">
        <f t="shared" si="242"/>
        <v>42047.724444444444</v>
      </c>
      <c r="T3871" s="15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9">
        <f t="shared" si="241"/>
        <v>150</v>
      </c>
      <c r="Q3872" s="11" t="s">
        <v>8316</v>
      </c>
      <c r="R3872" t="s">
        <v>8358</v>
      </c>
      <c r="S3872" s="15">
        <f t="shared" si="242"/>
        <v>41793.17219907407</v>
      </c>
      <c r="T3872" s="15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9">
        <f t="shared" si="241"/>
        <v>13.333333333333334</v>
      </c>
      <c r="Q3873" s="11" t="s">
        <v>8316</v>
      </c>
      <c r="R3873" t="s">
        <v>8358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9" t="e">
        <f t="shared" si="241"/>
        <v>#DIV/0!</v>
      </c>
      <c r="Q3874" s="11" t="s">
        <v>8316</v>
      </c>
      <c r="R3874" t="s">
        <v>8358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9" t="e">
        <f t="shared" si="241"/>
        <v>#DIV/0!</v>
      </c>
      <c r="Q3875" s="11" t="s">
        <v>8316</v>
      </c>
      <c r="R3875" t="s">
        <v>8358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9" t="e">
        <f t="shared" si="241"/>
        <v>#DIV/0!</v>
      </c>
      <c r="Q3876" s="11" t="s">
        <v>8316</v>
      </c>
      <c r="R3876" t="s">
        <v>8358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9" t="e">
        <f t="shared" si="241"/>
        <v>#DIV/0!</v>
      </c>
      <c r="Q3877" s="11" t="s">
        <v>8316</v>
      </c>
      <c r="R3877" t="s">
        <v>8358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9">
        <f t="shared" si="241"/>
        <v>44.760869565217391</v>
      </c>
      <c r="Q3878" s="11" t="s">
        <v>8316</v>
      </c>
      <c r="R3878" t="s">
        <v>8358</v>
      </c>
      <c r="S3878" s="15">
        <f t="shared" si="242"/>
        <v>42372.624166666668</v>
      </c>
      <c r="T3878" s="15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9">
        <f t="shared" si="241"/>
        <v>88.642857142857139</v>
      </c>
      <c r="Q3879" s="11" t="s">
        <v>8316</v>
      </c>
      <c r="R3879" t="s">
        <v>8358</v>
      </c>
      <c r="S3879" s="15">
        <f t="shared" si="242"/>
        <v>42682.67768518519</v>
      </c>
      <c r="T3879" s="15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9">
        <f t="shared" si="241"/>
        <v>10</v>
      </c>
      <c r="Q3880" s="11" t="s">
        <v>8316</v>
      </c>
      <c r="R3880" t="s">
        <v>8358</v>
      </c>
      <c r="S3880" s="15">
        <f t="shared" si="242"/>
        <v>42154.818819444445</v>
      </c>
      <c r="T3880" s="15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9" t="e">
        <f t="shared" si="241"/>
        <v>#DIV/0!</v>
      </c>
      <c r="Q3881" s="11" t="s">
        <v>8316</v>
      </c>
      <c r="R3881" t="s">
        <v>8358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9">
        <f t="shared" si="241"/>
        <v>57.647058823529413</v>
      </c>
      <c r="Q3882" s="11" t="s">
        <v>8316</v>
      </c>
      <c r="R3882" t="s">
        <v>8358</v>
      </c>
      <c r="S3882" s="15">
        <f t="shared" si="242"/>
        <v>41815.815046296295</v>
      </c>
      <c r="T3882" s="15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9">
        <f t="shared" si="241"/>
        <v>25</v>
      </c>
      <c r="Q3883" s="11" t="s">
        <v>8316</v>
      </c>
      <c r="R3883" t="s">
        <v>8358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9" t="e">
        <f t="shared" si="241"/>
        <v>#DIV/0!</v>
      </c>
      <c r="Q3884" s="11" t="s">
        <v>8316</v>
      </c>
      <c r="R3884" t="s">
        <v>8358</v>
      </c>
      <c r="S3884" s="15">
        <f t="shared" si="242"/>
        <v>42373.983449074076</v>
      </c>
      <c r="T3884" s="15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9" t="e">
        <f t="shared" si="241"/>
        <v>#DIV/0!</v>
      </c>
      <c r="Q3885" s="11" t="s">
        <v>8316</v>
      </c>
      <c r="R3885" t="s">
        <v>8358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9" t="e">
        <f t="shared" si="241"/>
        <v>#DIV/0!</v>
      </c>
      <c r="Q3886" s="11" t="s">
        <v>8316</v>
      </c>
      <c r="R3886" t="s">
        <v>8358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9" t="e">
        <f t="shared" si="241"/>
        <v>#DIV/0!</v>
      </c>
      <c r="Q3887" s="11" t="s">
        <v>8316</v>
      </c>
      <c r="R3887" t="s">
        <v>8358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9" t="e">
        <f t="shared" si="241"/>
        <v>#DIV/0!</v>
      </c>
      <c r="Q3888" s="11" t="s">
        <v>8316</v>
      </c>
      <c r="R3888" t="s">
        <v>8358</v>
      </c>
      <c r="S3888" s="15">
        <f t="shared" si="242"/>
        <v>41954.228032407409</v>
      </c>
      <c r="T3888" s="15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9">
        <f t="shared" si="241"/>
        <v>17.5</v>
      </c>
      <c r="Q3889" s="11" t="s">
        <v>8316</v>
      </c>
      <c r="R3889" t="s">
        <v>8358</v>
      </c>
      <c r="S3889" s="15">
        <f t="shared" si="242"/>
        <v>42079.857974537037</v>
      </c>
      <c r="T3889" s="15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9">
        <f t="shared" si="241"/>
        <v>38.714285714285715</v>
      </c>
      <c r="Q3890" s="11" t="s">
        <v>8316</v>
      </c>
      <c r="R3890" t="s">
        <v>8317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9">
        <f t="shared" si="241"/>
        <v>13.111111111111111</v>
      </c>
      <c r="Q3891" s="11" t="s">
        <v>8316</v>
      </c>
      <c r="R3891" t="s">
        <v>8317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9">
        <f t="shared" si="241"/>
        <v>315.5</v>
      </c>
      <c r="Q3892" s="11" t="s">
        <v>8316</v>
      </c>
      <c r="R3892" t="s">
        <v>8317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9">
        <f t="shared" si="241"/>
        <v>37.142857142857146</v>
      </c>
      <c r="Q3893" s="11" t="s">
        <v>8316</v>
      </c>
      <c r="R3893" t="s">
        <v>8317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9" t="e">
        <f t="shared" si="241"/>
        <v>#DIV/0!</v>
      </c>
      <c r="Q3894" s="11" t="s">
        <v>8316</v>
      </c>
      <c r="R3894" t="s">
        <v>8317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9">
        <f t="shared" si="241"/>
        <v>128.27380952380952</v>
      </c>
      <c r="Q3895" s="11" t="s">
        <v>8316</v>
      </c>
      <c r="R3895" t="s">
        <v>8317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9">
        <f t="shared" si="241"/>
        <v>47.272727272727273</v>
      </c>
      <c r="Q3896" s="11" t="s">
        <v>8316</v>
      </c>
      <c r="R3896" t="s">
        <v>8317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9">
        <f t="shared" si="241"/>
        <v>50</v>
      </c>
      <c r="Q3897" s="11" t="s">
        <v>8316</v>
      </c>
      <c r="R3897" t="s">
        <v>8317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9">
        <f t="shared" si="241"/>
        <v>42.5</v>
      </c>
      <c r="Q3898" s="11" t="s">
        <v>8316</v>
      </c>
      <c r="R3898" t="s">
        <v>8317</v>
      </c>
      <c r="S3898" s="15">
        <f t="shared" si="242"/>
        <v>41793.191875000004</v>
      </c>
      <c r="T3898" s="15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9">
        <f t="shared" si="241"/>
        <v>44</v>
      </c>
      <c r="Q3899" s="11" t="s">
        <v>8316</v>
      </c>
      <c r="R3899" t="s">
        <v>8317</v>
      </c>
      <c r="S3899" s="15">
        <f t="shared" si="242"/>
        <v>41982.87364583333</v>
      </c>
      <c r="T3899" s="15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9">
        <f t="shared" si="241"/>
        <v>50.875</v>
      </c>
      <c r="Q3900" s="11" t="s">
        <v>8316</v>
      </c>
      <c r="R3900" t="s">
        <v>8317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9">
        <f t="shared" si="241"/>
        <v>62.5</v>
      </c>
      <c r="Q3901" s="11" t="s">
        <v>8316</v>
      </c>
      <c r="R3901" t="s">
        <v>8317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9">
        <f t="shared" si="241"/>
        <v>27</v>
      </c>
      <c r="Q3902" s="11" t="s">
        <v>8316</v>
      </c>
      <c r="R3902" t="s">
        <v>8317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9">
        <f t="shared" si="241"/>
        <v>25</v>
      </c>
      <c r="Q3903" s="11" t="s">
        <v>8316</v>
      </c>
      <c r="R3903" t="s">
        <v>8317</v>
      </c>
      <c r="S3903" s="15">
        <f t="shared" si="242"/>
        <v>42317.826377314821</v>
      </c>
      <c r="T3903" s="15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9">
        <f t="shared" si="241"/>
        <v>47.258064516129032</v>
      </c>
      <c r="Q3904" s="11" t="s">
        <v>8316</v>
      </c>
      <c r="R3904" t="s">
        <v>8317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9" t="e">
        <f t="shared" si="241"/>
        <v>#DIV/0!</v>
      </c>
      <c r="Q3905" s="11" t="s">
        <v>8316</v>
      </c>
      <c r="R3905" t="s">
        <v>8317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244">(E3906/D3906)*100</f>
        <v>0.03</v>
      </c>
      <c r="P3906" s="9">
        <f t="shared" ref="P3906:P3969" si="245">E3906/L3906</f>
        <v>1.5</v>
      </c>
      <c r="Q3906" s="11" t="s">
        <v>8316</v>
      </c>
      <c r="R3906" t="s">
        <v>8317</v>
      </c>
      <c r="S3906" s="15">
        <f t="shared" ref="S3906:S3969" si="246">(((J3906/60)/60)/24)+DATE(1970,1,1)</f>
        <v>42095.229166666672</v>
      </c>
      <c r="T3906" s="15">
        <f t="shared" ref="T3906:T3969" si="247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244"/>
        <v>11.533333333333333</v>
      </c>
      <c r="P3907" s="9">
        <f t="shared" si="245"/>
        <v>24.714285714285715</v>
      </c>
      <c r="Q3907" s="11" t="s">
        <v>8316</v>
      </c>
      <c r="R3907" t="s">
        <v>8317</v>
      </c>
      <c r="S3907" s="15">
        <f t="shared" si="246"/>
        <v>42124.623877314814</v>
      </c>
      <c r="T3907" s="15">
        <f t="shared" si="247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9">
        <f t="shared" si="245"/>
        <v>63.125</v>
      </c>
      <c r="Q3908" s="11" t="s">
        <v>8316</v>
      </c>
      <c r="R3908" t="s">
        <v>8317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9">
        <f t="shared" si="245"/>
        <v>38.25</v>
      </c>
      <c r="Q3909" s="11" t="s">
        <v>8316</v>
      </c>
      <c r="R3909" t="s">
        <v>8317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9">
        <f t="shared" si="245"/>
        <v>16.25</v>
      </c>
      <c r="Q3910" s="11" t="s">
        <v>8316</v>
      </c>
      <c r="R3910" t="s">
        <v>8317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9">
        <f t="shared" si="245"/>
        <v>33.75</v>
      </c>
      <c r="Q3911" s="11" t="s">
        <v>8316</v>
      </c>
      <c r="R3911" t="s">
        <v>8317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9">
        <f t="shared" si="245"/>
        <v>61.666666666666664</v>
      </c>
      <c r="Q3912" s="11" t="s">
        <v>8316</v>
      </c>
      <c r="R3912" t="s">
        <v>8317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9">
        <f t="shared" si="245"/>
        <v>83.138888888888886</v>
      </c>
      <c r="Q3913" s="11" t="s">
        <v>8316</v>
      </c>
      <c r="R3913" t="s">
        <v>8317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9">
        <f t="shared" si="245"/>
        <v>1</v>
      </c>
      <c r="Q3914" s="11" t="s">
        <v>8316</v>
      </c>
      <c r="R3914" t="s">
        <v>8317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9">
        <f t="shared" si="245"/>
        <v>142.85714285714286</v>
      </c>
      <c r="Q3915" s="11" t="s">
        <v>8316</v>
      </c>
      <c r="R3915" t="s">
        <v>8317</v>
      </c>
      <c r="S3915" s="15">
        <f t="shared" si="246"/>
        <v>42308.211215277777</v>
      </c>
      <c r="T3915" s="15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9">
        <f t="shared" si="245"/>
        <v>33.666666666666664</v>
      </c>
      <c r="Q3916" s="11" t="s">
        <v>8316</v>
      </c>
      <c r="R3916" t="s">
        <v>8317</v>
      </c>
      <c r="S3916" s="15">
        <f t="shared" si="246"/>
        <v>42114.818935185183</v>
      </c>
      <c r="T3916" s="15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9">
        <f t="shared" si="245"/>
        <v>5</v>
      </c>
      <c r="Q3917" s="11" t="s">
        <v>8316</v>
      </c>
      <c r="R3917" t="s">
        <v>8317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9" t="e">
        <f t="shared" si="245"/>
        <v>#DIV/0!</v>
      </c>
      <c r="Q3918" s="11" t="s">
        <v>8316</v>
      </c>
      <c r="R3918" t="s">
        <v>8317</v>
      </c>
      <c r="S3918" s="15">
        <f t="shared" si="246"/>
        <v>42494.471666666665</v>
      </c>
      <c r="T3918" s="15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9">
        <f t="shared" si="245"/>
        <v>10</v>
      </c>
      <c r="Q3919" s="11" t="s">
        <v>8316</v>
      </c>
      <c r="R3919" t="s">
        <v>8317</v>
      </c>
      <c r="S3919" s="15">
        <f t="shared" si="246"/>
        <v>41863.527326388888</v>
      </c>
      <c r="T3919" s="15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9">
        <f t="shared" si="245"/>
        <v>40</v>
      </c>
      <c r="Q3920" s="11" t="s">
        <v>8316</v>
      </c>
      <c r="R3920" t="s">
        <v>8317</v>
      </c>
      <c r="S3920" s="15">
        <f t="shared" si="246"/>
        <v>41843.664618055554</v>
      </c>
      <c r="T3920" s="15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9">
        <f t="shared" si="245"/>
        <v>30</v>
      </c>
      <c r="Q3921" s="11" t="s">
        <v>8316</v>
      </c>
      <c r="R3921" t="s">
        <v>8317</v>
      </c>
      <c r="S3921" s="15">
        <f t="shared" si="246"/>
        <v>42358.684872685189</v>
      </c>
      <c r="T3921" s="15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9">
        <f t="shared" si="245"/>
        <v>45</v>
      </c>
      <c r="Q3922" s="11" t="s">
        <v>8316</v>
      </c>
      <c r="R3922" t="s">
        <v>8317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9" t="e">
        <f t="shared" si="245"/>
        <v>#DIV/0!</v>
      </c>
      <c r="Q3923" s="11" t="s">
        <v>8316</v>
      </c>
      <c r="R3923" t="s">
        <v>8317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9">
        <f t="shared" si="245"/>
        <v>10.166666666666666</v>
      </c>
      <c r="Q3924" s="11" t="s">
        <v>8316</v>
      </c>
      <c r="R3924" t="s">
        <v>8317</v>
      </c>
      <c r="S3924" s="15">
        <f t="shared" si="246"/>
        <v>42020.768634259264</v>
      </c>
      <c r="T3924" s="15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9">
        <f t="shared" si="245"/>
        <v>81.411764705882348</v>
      </c>
      <c r="Q3925" s="11" t="s">
        <v>8316</v>
      </c>
      <c r="R3925" t="s">
        <v>8317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9">
        <f t="shared" si="245"/>
        <v>57.25</v>
      </c>
      <c r="Q3926" s="11" t="s">
        <v>8316</v>
      </c>
      <c r="R3926" t="s">
        <v>8317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9">
        <f t="shared" si="245"/>
        <v>5</v>
      </c>
      <c r="Q3927" s="11" t="s">
        <v>8316</v>
      </c>
      <c r="R3927" t="s">
        <v>8317</v>
      </c>
      <c r="S3927" s="15">
        <f t="shared" si="246"/>
        <v>41820.870821759258</v>
      </c>
      <c r="T3927" s="15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9">
        <f t="shared" si="245"/>
        <v>15</v>
      </c>
      <c r="Q3928" s="11" t="s">
        <v>8316</v>
      </c>
      <c r="R3928" t="s">
        <v>8317</v>
      </c>
      <c r="S3928" s="15">
        <f t="shared" si="246"/>
        <v>41970.085046296299</v>
      </c>
      <c r="T3928" s="15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9">
        <f t="shared" si="245"/>
        <v>12.5</v>
      </c>
      <c r="Q3929" s="11" t="s">
        <v>8316</v>
      </c>
      <c r="R3929" t="s">
        <v>8317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9">
        <f t="shared" si="245"/>
        <v>93</v>
      </c>
      <c r="Q3930" s="11" t="s">
        <v>8316</v>
      </c>
      <c r="R3930" t="s">
        <v>8317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9">
        <f t="shared" si="245"/>
        <v>32.357142857142854</v>
      </c>
      <c r="Q3931" s="11" t="s">
        <v>8316</v>
      </c>
      <c r="R3931" t="s">
        <v>8317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9" t="e">
        <f t="shared" si="245"/>
        <v>#DIV/0!</v>
      </c>
      <c r="Q3932" s="11" t="s">
        <v>8316</v>
      </c>
      <c r="R3932" t="s">
        <v>8317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9" t="e">
        <f t="shared" si="245"/>
        <v>#DIV/0!</v>
      </c>
      <c r="Q3933" s="11" t="s">
        <v>8316</v>
      </c>
      <c r="R3933" t="s">
        <v>8317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9">
        <f t="shared" si="245"/>
        <v>1</v>
      </c>
      <c r="Q3934" s="11" t="s">
        <v>8316</v>
      </c>
      <c r="R3934" t="s">
        <v>8317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9">
        <f t="shared" si="245"/>
        <v>91.833333333333329</v>
      </c>
      <c r="Q3935" s="11" t="s">
        <v>8316</v>
      </c>
      <c r="R3935" t="s">
        <v>8317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9">
        <f t="shared" si="245"/>
        <v>45.833333333333336</v>
      </c>
      <c r="Q3936" s="11" t="s">
        <v>8316</v>
      </c>
      <c r="R3936" t="s">
        <v>8317</v>
      </c>
      <c r="S3936" s="15">
        <f t="shared" si="246"/>
        <v>42233.671747685185</v>
      </c>
      <c r="T3936" s="15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9">
        <f t="shared" si="245"/>
        <v>57.173913043478258</v>
      </c>
      <c r="Q3937" s="11" t="s">
        <v>8316</v>
      </c>
      <c r="R3937" t="s">
        <v>8317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9" t="e">
        <f t="shared" si="245"/>
        <v>#DIV/0!</v>
      </c>
      <c r="Q3938" s="11" t="s">
        <v>8316</v>
      </c>
      <c r="R3938" t="s">
        <v>8317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9">
        <f t="shared" si="245"/>
        <v>248.5</v>
      </c>
      <c r="Q3939" s="11" t="s">
        <v>8316</v>
      </c>
      <c r="R3939" t="s">
        <v>8317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9">
        <f t="shared" si="245"/>
        <v>79.400000000000006</v>
      </c>
      <c r="Q3940" s="11" t="s">
        <v>8316</v>
      </c>
      <c r="R3940" t="s">
        <v>8317</v>
      </c>
      <c r="S3940" s="15">
        <f t="shared" si="246"/>
        <v>42151.905717592599</v>
      </c>
      <c r="T3940" s="15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9">
        <f t="shared" si="245"/>
        <v>5</v>
      </c>
      <c r="Q3941" s="11" t="s">
        <v>8316</v>
      </c>
      <c r="R3941" t="s">
        <v>8317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9">
        <f t="shared" si="245"/>
        <v>5.5</v>
      </c>
      <c r="Q3942" s="11" t="s">
        <v>8316</v>
      </c>
      <c r="R3942" t="s">
        <v>8317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9">
        <f t="shared" si="245"/>
        <v>25</v>
      </c>
      <c r="Q3943" s="11" t="s">
        <v>8316</v>
      </c>
      <c r="R3943" t="s">
        <v>8317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9" t="e">
        <f t="shared" si="245"/>
        <v>#DIV/0!</v>
      </c>
      <c r="Q3944" s="11" t="s">
        <v>8316</v>
      </c>
      <c r="R3944" t="s">
        <v>8317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9">
        <f t="shared" si="245"/>
        <v>137.07692307692307</v>
      </c>
      <c r="Q3945" s="11" t="s">
        <v>8316</v>
      </c>
      <c r="R3945" t="s">
        <v>8317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9" t="e">
        <f t="shared" si="245"/>
        <v>#DIV/0!</v>
      </c>
      <c r="Q3946" s="11" t="s">
        <v>8316</v>
      </c>
      <c r="R3946" t="s">
        <v>8317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9">
        <f t="shared" si="245"/>
        <v>5</v>
      </c>
      <c r="Q3947" s="11" t="s">
        <v>8316</v>
      </c>
      <c r="R3947" t="s">
        <v>8317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9">
        <f t="shared" si="245"/>
        <v>39</v>
      </c>
      <c r="Q3948" s="11" t="s">
        <v>8316</v>
      </c>
      <c r="R3948" t="s">
        <v>8317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9">
        <f t="shared" si="245"/>
        <v>50.5</v>
      </c>
      <c r="Q3949" s="11" t="s">
        <v>8316</v>
      </c>
      <c r="R3949" t="s">
        <v>8317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9" t="e">
        <f t="shared" si="245"/>
        <v>#DIV/0!</v>
      </c>
      <c r="Q3950" s="11" t="s">
        <v>8316</v>
      </c>
      <c r="R3950" t="s">
        <v>8317</v>
      </c>
      <c r="S3950" s="15">
        <f t="shared" si="246"/>
        <v>41829.325497685182</v>
      </c>
      <c r="T3950" s="15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9">
        <f t="shared" si="245"/>
        <v>49.28125</v>
      </c>
      <c r="Q3951" s="11" t="s">
        <v>8316</v>
      </c>
      <c r="R3951" t="s">
        <v>8317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9">
        <f t="shared" si="245"/>
        <v>25</v>
      </c>
      <c r="Q3952" s="11" t="s">
        <v>8316</v>
      </c>
      <c r="R3952" t="s">
        <v>8317</v>
      </c>
      <c r="S3952" s="15">
        <f t="shared" si="246"/>
        <v>42439.702314814815</v>
      </c>
      <c r="T3952" s="15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9">
        <f t="shared" si="245"/>
        <v>1</v>
      </c>
      <c r="Q3953" s="11" t="s">
        <v>8316</v>
      </c>
      <c r="R3953" t="s">
        <v>8317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9">
        <f t="shared" si="245"/>
        <v>25</v>
      </c>
      <c r="Q3954" s="11" t="s">
        <v>8316</v>
      </c>
      <c r="R3954" t="s">
        <v>8317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9" t="e">
        <f t="shared" si="245"/>
        <v>#DIV/0!</v>
      </c>
      <c r="Q3955" s="11" t="s">
        <v>8316</v>
      </c>
      <c r="R3955" t="s">
        <v>8317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9" t="e">
        <f t="shared" si="245"/>
        <v>#DIV/0!</v>
      </c>
      <c r="Q3956" s="11" t="s">
        <v>8316</v>
      </c>
      <c r="R3956" t="s">
        <v>8317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9">
        <f t="shared" si="245"/>
        <v>53.125</v>
      </c>
      <c r="Q3957" s="11" t="s">
        <v>8316</v>
      </c>
      <c r="R3957" t="s">
        <v>8317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9" t="e">
        <f t="shared" si="245"/>
        <v>#DIV/0!</v>
      </c>
      <c r="Q3958" s="11" t="s">
        <v>8316</v>
      </c>
      <c r="R3958" t="s">
        <v>8317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9">
        <f t="shared" si="245"/>
        <v>7</v>
      </c>
      <c r="Q3959" s="11" t="s">
        <v>8316</v>
      </c>
      <c r="R3959" t="s">
        <v>8317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9">
        <f t="shared" si="245"/>
        <v>40.0625</v>
      </c>
      <c r="Q3960" s="11" t="s">
        <v>8316</v>
      </c>
      <c r="R3960" t="s">
        <v>8317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9">
        <f t="shared" si="245"/>
        <v>24.333333333333332</v>
      </c>
      <c r="Q3961" s="11" t="s">
        <v>8316</v>
      </c>
      <c r="R3961" t="s">
        <v>8317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9">
        <f t="shared" si="245"/>
        <v>11.25</v>
      </c>
      <c r="Q3962" s="11" t="s">
        <v>8316</v>
      </c>
      <c r="R3962" t="s">
        <v>8317</v>
      </c>
      <c r="S3962" s="15">
        <f t="shared" si="246"/>
        <v>42342.845555555556</v>
      </c>
      <c r="T3962" s="15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9">
        <f t="shared" si="245"/>
        <v>10.5</v>
      </c>
      <c r="Q3963" s="11" t="s">
        <v>8316</v>
      </c>
      <c r="R3963" t="s">
        <v>8317</v>
      </c>
      <c r="S3963" s="15">
        <f t="shared" si="246"/>
        <v>41745.891319444447</v>
      </c>
      <c r="T3963" s="15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9">
        <f t="shared" si="245"/>
        <v>15</v>
      </c>
      <c r="Q3964" s="11" t="s">
        <v>8316</v>
      </c>
      <c r="R3964" t="s">
        <v>8317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9" t="e">
        <f t="shared" si="245"/>
        <v>#DIV/0!</v>
      </c>
      <c r="Q3965" s="11" t="s">
        <v>8316</v>
      </c>
      <c r="R3965" t="s">
        <v>8317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9">
        <f t="shared" si="245"/>
        <v>42</v>
      </c>
      <c r="Q3966" s="11" t="s">
        <v>8316</v>
      </c>
      <c r="R3966" t="s">
        <v>8317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9">
        <f t="shared" si="245"/>
        <v>71.25</v>
      </c>
      <c r="Q3967" s="11" t="s">
        <v>8316</v>
      </c>
      <c r="R3967" t="s">
        <v>8317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9">
        <f t="shared" si="245"/>
        <v>22.5</v>
      </c>
      <c r="Q3968" s="11" t="s">
        <v>8316</v>
      </c>
      <c r="R3968" t="s">
        <v>8317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9">
        <f t="shared" si="245"/>
        <v>41</v>
      </c>
      <c r="Q3969" s="11" t="s">
        <v>8316</v>
      </c>
      <c r="R3969" t="s">
        <v>8317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248">(E3970/D3970)*100</f>
        <v>10.54</v>
      </c>
      <c r="P3970" s="9">
        <f t="shared" ref="P3970:P4033" si="249">E3970/L3970</f>
        <v>47.909090909090907</v>
      </c>
      <c r="Q3970" s="11" t="s">
        <v>8316</v>
      </c>
      <c r="R3970" t="s">
        <v>8317</v>
      </c>
      <c r="S3970" s="15">
        <f t="shared" ref="S3970:S4033" si="250">(((J3970/60)/60)/24)+DATE(1970,1,1)</f>
        <v>42452.815659722226</v>
      </c>
      <c r="T3970" s="15">
        <f t="shared" ref="T3970:T4033" si="251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248"/>
        <v>7.4690265486725664</v>
      </c>
      <c r="P3971" s="9">
        <f t="shared" si="249"/>
        <v>35.166666666666664</v>
      </c>
      <c r="Q3971" s="11" t="s">
        <v>8316</v>
      </c>
      <c r="R3971" t="s">
        <v>8317</v>
      </c>
      <c r="S3971" s="15">
        <f t="shared" si="250"/>
        <v>42601.854699074072</v>
      </c>
      <c r="T3971" s="15">
        <f t="shared" si="251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9">
        <f t="shared" si="249"/>
        <v>5.5</v>
      </c>
      <c r="Q3972" s="11" t="s">
        <v>8316</v>
      </c>
      <c r="R3972" t="s">
        <v>8317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9">
        <f t="shared" si="249"/>
        <v>22.666666666666668</v>
      </c>
      <c r="Q3973" s="11" t="s">
        <v>8316</v>
      </c>
      <c r="R3973" t="s">
        <v>8317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9">
        <f t="shared" si="249"/>
        <v>26.375</v>
      </c>
      <c r="Q3974" s="11" t="s">
        <v>8316</v>
      </c>
      <c r="R3974" t="s">
        <v>8317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9">
        <f t="shared" si="249"/>
        <v>105.54054054054055</v>
      </c>
      <c r="Q3975" s="11" t="s">
        <v>8316</v>
      </c>
      <c r="R3975" t="s">
        <v>8317</v>
      </c>
      <c r="S3975" s="15">
        <f t="shared" si="250"/>
        <v>42469.68414351852</v>
      </c>
      <c r="T3975" s="15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9">
        <f t="shared" si="249"/>
        <v>29.09090909090909</v>
      </c>
      <c r="Q3976" s="11" t="s">
        <v>8316</v>
      </c>
      <c r="R3976" t="s">
        <v>8317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9" t="e">
        <f t="shared" si="249"/>
        <v>#DIV/0!</v>
      </c>
      <c r="Q3977" s="11" t="s">
        <v>8316</v>
      </c>
      <c r="R3977" t="s">
        <v>8317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9">
        <f t="shared" si="249"/>
        <v>62</v>
      </c>
      <c r="Q3978" s="11" t="s">
        <v>8316</v>
      </c>
      <c r="R3978" t="s">
        <v>8317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9">
        <f t="shared" si="249"/>
        <v>217.5</v>
      </c>
      <c r="Q3979" s="11" t="s">
        <v>8316</v>
      </c>
      <c r="R3979" t="s">
        <v>8317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9">
        <f t="shared" si="249"/>
        <v>26.75</v>
      </c>
      <c r="Q3980" s="11" t="s">
        <v>8316</v>
      </c>
      <c r="R3980" t="s">
        <v>8317</v>
      </c>
      <c r="S3980" s="15">
        <f t="shared" si="250"/>
        <v>41975.642974537041</v>
      </c>
      <c r="T3980" s="15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9">
        <f t="shared" si="249"/>
        <v>18.333333333333332</v>
      </c>
      <c r="Q3981" s="11" t="s">
        <v>8316</v>
      </c>
      <c r="R3981" t="s">
        <v>8317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9">
        <f t="shared" si="249"/>
        <v>64.285714285714292</v>
      </c>
      <c r="Q3982" s="11" t="s">
        <v>8316</v>
      </c>
      <c r="R3982" t="s">
        <v>8317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9">
        <f t="shared" si="249"/>
        <v>175</v>
      </c>
      <c r="Q3983" s="11" t="s">
        <v>8316</v>
      </c>
      <c r="R3983" t="s">
        <v>8317</v>
      </c>
      <c r="S3983" s="15">
        <f t="shared" si="250"/>
        <v>42508.179965277777</v>
      </c>
      <c r="T3983" s="15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9">
        <f t="shared" si="249"/>
        <v>34</v>
      </c>
      <c r="Q3984" s="11" t="s">
        <v>8316</v>
      </c>
      <c r="R3984" t="s">
        <v>8317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9">
        <f t="shared" si="249"/>
        <v>84.282608695652172</v>
      </c>
      <c r="Q3985" s="11" t="s">
        <v>8316</v>
      </c>
      <c r="R3985" t="s">
        <v>8317</v>
      </c>
      <c r="S3985" s="15">
        <f t="shared" si="250"/>
        <v>41747.86986111111</v>
      </c>
      <c r="T3985" s="15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9">
        <f t="shared" si="249"/>
        <v>9.5</v>
      </c>
      <c r="Q3986" s="11" t="s">
        <v>8316</v>
      </c>
      <c r="R3986" t="s">
        <v>8317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9">
        <f t="shared" si="249"/>
        <v>33.736842105263158</v>
      </c>
      <c r="Q3987" s="11" t="s">
        <v>8316</v>
      </c>
      <c r="R3987" t="s">
        <v>8317</v>
      </c>
      <c r="S3987" s="15">
        <f t="shared" si="250"/>
        <v>42399.707407407404</v>
      </c>
      <c r="T3987" s="15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9">
        <f t="shared" si="249"/>
        <v>37.53846153846154</v>
      </c>
      <c r="Q3988" s="11" t="s">
        <v>8316</v>
      </c>
      <c r="R3988" t="s">
        <v>8317</v>
      </c>
      <c r="S3988" s="15">
        <f t="shared" si="250"/>
        <v>42467.548541666663</v>
      </c>
      <c r="T3988" s="15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9">
        <f t="shared" si="249"/>
        <v>11.615384615384615</v>
      </c>
      <c r="Q3989" s="11" t="s">
        <v>8316</v>
      </c>
      <c r="R3989" t="s">
        <v>8317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9">
        <f t="shared" si="249"/>
        <v>8</v>
      </c>
      <c r="Q3990" s="11" t="s">
        <v>8316</v>
      </c>
      <c r="R3990" t="s">
        <v>8317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9" t="e">
        <f t="shared" si="249"/>
        <v>#DIV/0!</v>
      </c>
      <c r="Q3991" s="11" t="s">
        <v>8316</v>
      </c>
      <c r="R3991" t="s">
        <v>8317</v>
      </c>
      <c r="S3991" s="15">
        <f t="shared" si="250"/>
        <v>42286.749780092592</v>
      </c>
      <c r="T3991" s="15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9">
        <f t="shared" si="249"/>
        <v>23</v>
      </c>
      <c r="Q3992" s="11" t="s">
        <v>8316</v>
      </c>
      <c r="R3992" t="s">
        <v>8317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9">
        <f t="shared" si="249"/>
        <v>100</v>
      </c>
      <c r="Q3993" s="11" t="s">
        <v>8316</v>
      </c>
      <c r="R3993" t="s">
        <v>8317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9">
        <f t="shared" si="249"/>
        <v>60.111111111111114</v>
      </c>
      <c r="Q3994" s="11" t="s">
        <v>8316</v>
      </c>
      <c r="R3994" t="s">
        <v>8317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9">
        <f t="shared" si="249"/>
        <v>3</v>
      </c>
      <c r="Q3995" s="11" t="s">
        <v>8316</v>
      </c>
      <c r="R3995" t="s">
        <v>8317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9">
        <f t="shared" si="249"/>
        <v>5</v>
      </c>
      <c r="Q3996" s="11" t="s">
        <v>8316</v>
      </c>
      <c r="R3996" t="s">
        <v>8317</v>
      </c>
      <c r="S3996" s="15">
        <f t="shared" si="250"/>
        <v>41809.389930555553</v>
      </c>
      <c r="T3996" s="15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9">
        <f t="shared" si="249"/>
        <v>17.5</v>
      </c>
      <c r="Q3997" s="11" t="s">
        <v>8316</v>
      </c>
      <c r="R3997" t="s">
        <v>8317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9">
        <f t="shared" si="249"/>
        <v>29.235294117647058</v>
      </c>
      <c r="Q3998" s="11" t="s">
        <v>8316</v>
      </c>
      <c r="R3998" t="s">
        <v>8317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9" t="e">
        <f t="shared" si="249"/>
        <v>#DIV/0!</v>
      </c>
      <c r="Q3999" s="11" t="s">
        <v>8316</v>
      </c>
      <c r="R3999" t="s">
        <v>8317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9">
        <f t="shared" si="249"/>
        <v>59.583333333333336</v>
      </c>
      <c r="Q4000" s="11" t="s">
        <v>8316</v>
      </c>
      <c r="R4000" t="s">
        <v>8317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9">
        <f t="shared" si="249"/>
        <v>82.571428571428569</v>
      </c>
      <c r="Q4001" s="11" t="s">
        <v>8316</v>
      </c>
      <c r="R4001" t="s">
        <v>8317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9">
        <f t="shared" si="249"/>
        <v>10</v>
      </c>
      <c r="Q4002" s="11" t="s">
        <v>8316</v>
      </c>
      <c r="R4002" t="s">
        <v>8317</v>
      </c>
      <c r="S4002" s="15">
        <f t="shared" si="250"/>
        <v>42437.64534722222</v>
      </c>
      <c r="T4002" s="15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9">
        <f t="shared" si="249"/>
        <v>32.357142857142854</v>
      </c>
      <c r="Q4003" s="11" t="s">
        <v>8316</v>
      </c>
      <c r="R4003" t="s">
        <v>8317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9">
        <f t="shared" si="249"/>
        <v>5.75</v>
      </c>
      <c r="Q4004" s="11" t="s">
        <v>8316</v>
      </c>
      <c r="R4004" t="s">
        <v>8317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9">
        <f t="shared" si="249"/>
        <v>100.5</v>
      </c>
      <c r="Q4005" s="11" t="s">
        <v>8316</v>
      </c>
      <c r="R4005" t="s">
        <v>8317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9">
        <f t="shared" si="249"/>
        <v>1</v>
      </c>
      <c r="Q4006" s="11" t="s">
        <v>8316</v>
      </c>
      <c r="R4006" t="s">
        <v>8317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9">
        <f t="shared" si="249"/>
        <v>20</v>
      </c>
      <c r="Q4007" s="11" t="s">
        <v>8316</v>
      </c>
      <c r="R4007" t="s">
        <v>8317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9">
        <f t="shared" si="249"/>
        <v>2</v>
      </c>
      <c r="Q4008" s="11" t="s">
        <v>8316</v>
      </c>
      <c r="R4008" t="s">
        <v>8317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9">
        <f t="shared" si="249"/>
        <v>5</v>
      </c>
      <c r="Q4009" s="11" t="s">
        <v>8316</v>
      </c>
      <c r="R4009" t="s">
        <v>8317</v>
      </c>
      <c r="S4009" s="15">
        <f t="shared" si="250"/>
        <v>41848.772928240738</v>
      </c>
      <c r="T4009" s="15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9">
        <f t="shared" si="249"/>
        <v>15</v>
      </c>
      <c r="Q4010" s="11" t="s">
        <v>8316</v>
      </c>
      <c r="R4010" t="s">
        <v>8317</v>
      </c>
      <c r="S4010" s="15">
        <f t="shared" si="250"/>
        <v>42177.964201388888</v>
      </c>
      <c r="T4010" s="15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9">
        <f t="shared" si="249"/>
        <v>25</v>
      </c>
      <c r="Q4011" s="11" t="s">
        <v>8316</v>
      </c>
      <c r="R4011" t="s">
        <v>8317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9">
        <f t="shared" si="249"/>
        <v>45.842105263157897</v>
      </c>
      <c r="Q4012" s="11" t="s">
        <v>8316</v>
      </c>
      <c r="R4012" t="s">
        <v>8317</v>
      </c>
      <c r="S4012" s="15">
        <f t="shared" si="250"/>
        <v>41921.770439814813</v>
      </c>
      <c r="T4012" s="15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9">
        <f t="shared" si="249"/>
        <v>4.75</v>
      </c>
      <c r="Q4013" s="11" t="s">
        <v>8316</v>
      </c>
      <c r="R4013" t="s">
        <v>8317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9" t="e">
        <f t="shared" si="249"/>
        <v>#DIV/0!</v>
      </c>
      <c r="Q4014" s="11" t="s">
        <v>8316</v>
      </c>
      <c r="R4014" t="s">
        <v>8317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9">
        <f t="shared" si="249"/>
        <v>13</v>
      </c>
      <c r="Q4015" s="11" t="s">
        <v>8316</v>
      </c>
      <c r="R4015" t="s">
        <v>8317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9" t="e">
        <f t="shared" si="249"/>
        <v>#DIV/0!</v>
      </c>
      <c r="Q4016" s="11" t="s">
        <v>8316</v>
      </c>
      <c r="R4016" t="s">
        <v>8317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9">
        <f t="shared" si="249"/>
        <v>1</v>
      </c>
      <c r="Q4017" s="11" t="s">
        <v>8316</v>
      </c>
      <c r="R4017" t="s">
        <v>8317</v>
      </c>
      <c r="S4017" s="15">
        <f t="shared" si="250"/>
        <v>42174.780821759254</v>
      </c>
      <c r="T4017" s="15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9">
        <f t="shared" si="249"/>
        <v>10</v>
      </c>
      <c r="Q4018" s="11" t="s">
        <v>8316</v>
      </c>
      <c r="R4018" t="s">
        <v>8317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9">
        <f t="shared" si="249"/>
        <v>52.5</v>
      </c>
      <c r="Q4019" s="11" t="s">
        <v>8316</v>
      </c>
      <c r="R4019" t="s">
        <v>8317</v>
      </c>
      <c r="S4019" s="15">
        <f t="shared" si="250"/>
        <v>41856.672152777777</v>
      </c>
      <c r="T4019" s="15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9">
        <f t="shared" si="249"/>
        <v>32.5</v>
      </c>
      <c r="Q4020" s="11" t="s">
        <v>8316</v>
      </c>
      <c r="R4020" t="s">
        <v>8317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9">
        <f t="shared" si="249"/>
        <v>7.25</v>
      </c>
      <c r="Q4021" s="11" t="s">
        <v>8316</v>
      </c>
      <c r="R4021" t="s">
        <v>8317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9">
        <f t="shared" si="249"/>
        <v>33.333333333333336</v>
      </c>
      <c r="Q4022" s="11" t="s">
        <v>8316</v>
      </c>
      <c r="R4022" t="s">
        <v>8317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9">
        <f t="shared" si="249"/>
        <v>62.5</v>
      </c>
      <c r="Q4023" s="11" t="s">
        <v>8316</v>
      </c>
      <c r="R4023" t="s">
        <v>8317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9">
        <f t="shared" si="249"/>
        <v>63.558375634517766</v>
      </c>
      <c r="Q4024" s="11" t="s">
        <v>8316</v>
      </c>
      <c r="R4024" t="s">
        <v>8317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9" t="e">
        <f t="shared" si="249"/>
        <v>#DIV/0!</v>
      </c>
      <c r="Q4025" s="11" t="s">
        <v>8316</v>
      </c>
      <c r="R4025" t="s">
        <v>8317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9">
        <f t="shared" si="249"/>
        <v>10</v>
      </c>
      <c r="Q4026" s="11" t="s">
        <v>8316</v>
      </c>
      <c r="R4026" t="s">
        <v>8317</v>
      </c>
      <c r="S4026" s="15">
        <f t="shared" si="250"/>
        <v>42217.670104166667</v>
      </c>
      <c r="T4026" s="15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9">
        <f t="shared" si="249"/>
        <v>62.5</v>
      </c>
      <c r="Q4027" s="11" t="s">
        <v>8316</v>
      </c>
      <c r="R4027" t="s">
        <v>8317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9" t="e">
        <f t="shared" si="249"/>
        <v>#DIV/0!</v>
      </c>
      <c r="Q4028" s="11" t="s">
        <v>8316</v>
      </c>
      <c r="R4028" t="s">
        <v>8317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9">
        <f t="shared" si="249"/>
        <v>30.714285714285715</v>
      </c>
      <c r="Q4029" s="11" t="s">
        <v>8316</v>
      </c>
      <c r="R4029" t="s">
        <v>8317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9">
        <f t="shared" si="249"/>
        <v>51</v>
      </c>
      <c r="Q4030" s="11" t="s">
        <v>8316</v>
      </c>
      <c r="R4030" t="s">
        <v>8317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9" t="e">
        <f t="shared" si="249"/>
        <v>#DIV/0!</v>
      </c>
      <c r="Q4031" s="11" t="s">
        <v>8316</v>
      </c>
      <c r="R4031" t="s">
        <v>8317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9">
        <f t="shared" si="249"/>
        <v>66.666666666666671</v>
      </c>
      <c r="Q4032" s="11" t="s">
        <v>8316</v>
      </c>
      <c r="R4032" t="s">
        <v>8317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9" t="e">
        <f t="shared" si="249"/>
        <v>#DIV/0!</v>
      </c>
      <c r="Q4033" s="11" t="s">
        <v>8316</v>
      </c>
      <c r="R4033" t="s">
        <v>8317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252">(E4034/D4034)*100</f>
        <v>6.8287037037037033</v>
      </c>
      <c r="P4034" s="9">
        <f t="shared" ref="P4034:P4097" si="253">E4034/L4034</f>
        <v>59</v>
      </c>
      <c r="Q4034" s="11" t="s">
        <v>8316</v>
      </c>
      <c r="R4034" t="s">
        <v>8317</v>
      </c>
      <c r="S4034" s="15">
        <f t="shared" ref="S4034:S4097" si="254">(((J4034/60)/60)/24)+DATE(1970,1,1)</f>
        <v>42293.809212962966</v>
      </c>
      <c r="T4034" s="15">
        <f t="shared" ref="T4034:T4097" si="255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252"/>
        <v>25.698702928870294</v>
      </c>
      <c r="P4035" s="9">
        <f t="shared" si="253"/>
        <v>65.340319148936175</v>
      </c>
      <c r="Q4035" s="11" t="s">
        <v>8316</v>
      </c>
      <c r="R4035" t="s">
        <v>8317</v>
      </c>
      <c r="S4035" s="15">
        <f t="shared" si="254"/>
        <v>42614.268796296295</v>
      </c>
      <c r="T4035" s="15">
        <f t="shared" si="255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9">
        <f t="shared" si="253"/>
        <v>100</v>
      </c>
      <c r="Q4036" s="11" t="s">
        <v>8316</v>
      </c>
      <c r="R4036" t="s">
        <v>8317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9">
        <f t="shared" si="253"/>
        <v>147.4</v>
      </c>
      <c r="Q4037" s="11" t="s">
        <v>8316</v>
      </c>
      <c r="R4037" t="s">
        <v>8317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9">
        <f t="shared" si="253"/>
        <v>166.05882352941177</v>
      </c>
      <c r="Q4038" s="11" t="s">
        <v>8316</v>
      </c>
      <c r="R4038" t="s">
        <v>8317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9">
        <f t="shared" si="253"/>
        <v>40</v>
      </c>
      <c r="Q4039" s="11" t="s">
        <v>8316</v>
      </c>
      <c r="R4039" t="s">
        <v>8317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9">
        <f t="shared" si="253"/>
        <v>75.25</v>
      </c>
      <c r="Q4040" s="11" t="s">
        <v>8316</v>
      </c>
      <c r="R4040" t="s">
        <v>8317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9">
        <f t="shared" si="253"/>
        <v>60</v>
      </c>
      <c r="Q4041" s="11" t="s">
        <v>8316</v>
      </c>
      <c r="R4041" t="s">
        <v>8317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9">
        <f t="shared" si="253"/>
        <v>1250</v>
      </c>
      <c r="Q4042" s="11" t="s">
        <v>8316</v>
      </c>
      <c r="R4042" t="s">
        <v>8317</v>
      </c>
      <c r="S4042" s="15">
        <f t="shared" si="254"/>
        <v>42144.231527777782</v>
      </c>
      <c r="T4042" s="15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9">
        <f t="shared" si="253"/>
        <v>10.5</v>
      </c>
      <c r="Q4043" s="11" t="s">
        <v>8316</v>
      </c>
      <c r="R4043" t="s">
        <v>8317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9">
        <f t="shared" si="253"/>
        <v>7</v>
      </c>
      <c r="Q4044" s="11" t="s">
        <v>8316</v>
      </c>
      <c r="R4044" t="s">
        <v>8317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9" t="e">
        <f t="shared" si="253"/>
        <v>#DIV/0!</v>
      </c>
      <c r="Q4045" s="11" t="s">
        <v>8316</v>
      </c>
      <c r="R4045" t="s">
        <v>8317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9">
        <f t="shared" si="253"/>
        <v>56.25</v>
      </c>
      <c r="Q4046" s="11" t="s">
        <v>8316</v>
      </c>
      <c r="R4046" t="s">
        <v>8317</v>
      </c>
      <c r="S4046" s="15">
        <f t="shared" si="254"/>
        <v>42074.219699074078</v>
      </c>
      <c r="T4046" s="15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9">
        <f t="shared" si="253"/>
        <v>1</v>
      </c>
      <c r="Q4047" s="11" t="s">
        <v>8316</v>
      </c>
      <c r="R4047" t="s">
        <v>8317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9">
        <f t="shared" si="253"/>
        <v>38.333333333333336</v>
      </c>
      <c r="Q4048" s="11" t="s">
        <v>8316</v>
      </c>
      <c r="R4048" t="s">
        <v>8317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9">
        <f t="shared" si="253"/>
        <v>27.5</v>
      </c>
      <c r="Q4049" s="11" t="s">
        <v>8316</v>
      </c>
      <c r="R4049" t="s">
        <v>8317</v>
      </c>
      <c r="S4049" s="15">
        <f t="shared" si="254"/>
        <v>41991.022488425922</v>
      </c>
      <c r="T4049" s="15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9">
        <f t="shared" si="253"/>
        <v>32.978021978021978</v>
      </c>
      <c r="Q4050" s="11" t="s">
        <v>8316</v>
      </c>
      <c r="R4050" t="s">
        <v>8317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9">
        <f t="shared" si="253"/>
        <v>16</v>
      </c>
      <c r="Q4051" s="11" t="s">
        <v>8316</v>
      </c>
      <c r="R4051" t="s">
        <v>8317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9">
        <f t="shared" si="253"/>
        <v>1</v>
      </c>
      <c r="Q4052" s="11" t="s">
        <v>8316</v>
      </c>
      <c r="R4052" t="s">
        <v>8317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9" t="e">
        <f t="shared" si="253"/>
        <v>#DIV/0!</v>
      </c>
      <c r="Q4053" s="11" t="s">
        <v>8316</v>
      </c>
      <c r="R4053" t="s">
        <v>8317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9">
        <f t="shared" si="253"/>
        <v>86.615384615384613</v>
      </c>
      <c r="Q4054" s="11" t="s">
        <v>8316</v>
      </c>
      <c r="R4054" t="s">
        <v>8317</v>
      </c>
      <c r="S4054" s="15">
        <f t="shared" si="254"/>
        <v>41865.878657407404</v>
      </c>
      <c r="T4054" s="15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9">
        <f t="shared" si="253"/>
        <v>55</v>
      </c>
      <c r="Q4055" s="11" t="s">
        <v>8316</v>
      </c>
      <c r="R4055" t="s">
        <v>8317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9" t="e">
        <f t="shared" si="253"/>
        <v>#DIV/0!</v>
      </c>
      <c r="Q4056" s="11" t="s">
        <v>8316</v>
      </c>
      <c r="R4056" t="s">
        <v>8317</v>
      </c>
      <c r="S4056" s="15">
        <f t="shared" si="254"/>
        <v>42613.841261574074</v>
      </c>
      <c r="T4056" s="15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9">
        <f t="shared" si="253"/>
        <v>41.952380952380949</v>
      </c>
      <c r="Q4057" s="11" t="s">
        <v>8316</v>
      </c>
      <c r="R4057" t="s">
        <v>8317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9">
        <f t="shared" si="253"/>
        <v>88.333333333333329</v>
      </c>
      <c r="Q4058" s="11" t="s">
        <v>8316</v>
      </c>
      <c r="R4058" t="s">
        <v>8317</v>
      </c>
      <c r="S4058" s="15">
        <f t="shared" si="254"/>
        <v>42534.933321759265</v>
      </c>
      <c r="T4058" s="15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9">
        <f t="shared" si="253"/>
        <v>129.16666666666666</v>
      </c>
      <c r="Q4059" s="11" t="s">
        <v>8316</v>
      </c>
      <c r="R4059" t="s">
        <v>8317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9">
        <f t="shared" si="253"/>
        <v>23.75</v>
      </c>
      <c r="Q4060" s="11" t="s">
        <v>8316</v>
      </c>
      <c r="R4060" t="s">
        <v>8317</v>
      </c>
      <c r="S4060" s="15">
        <f t="shared" si="254"/>
        <v>42446.060694444444</v>
      </c>
      <c r="T4060" s="15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9">
        <f t="shared" si="253"/>
        <v>35.714285714285715</v>
      </c>
      <c r="Q4061" s="11" t="s">
        <v>8316</v>
      </c>
      <c r="R4061" t="s">
        <v>8317</v>
      </c>
      <c r="S4061" s="15">
        <f t="shared" si="254"/>
        <v>41866.640648148146</v>
      </c>
      <c r="T4061" s="15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9">
        <f t="shared" si="253"/>
        <v>57</v>
      </c>
      <c r="Q4062" s="11" t="s">
        <v>8316</v>
      </c>
      <c r="R4062" t="s">
        <v>8317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9" t="e">
        <f t="shared" si="253"/>
        <v>#DIV/0!</v>
      </c>
      <c r="Q4063" s="11" t="s">
        <v>8316</v>
      </c>
      <c r="R4063" t="s">
        <v>8317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9">
        <f t="shared" si="253"/>
        <v>163.33333333333334</v>
      </c>
      <c r="Q4064" s="11" t="s">
        <v>8316</v>
      </c>
      <c r="R4064" t="s">
        <v>8317</v>
      </c>
      <c r="S4064" s="15">
        <f t="shared" si="254"/>
        <v>42523.739212962959</v>
      </c>
      <c r="T4064" s="15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9">
        <f t="shared" si="253"/>
        <v>15</v>
      </c>
      <c r="Q4065" s="11" t="s">
        <v>8316</v>
      </c>
      <c r="R4065" t="s">
        <v>8317</v>
      </c>
      <c r="S4065" s="15">
        <f t="shared" si="254"/>
        <v>41787.681527777779</v>
      </c>
      <c r="T4065" s="15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9">
        <f t="shared" si="253"/>
        <v>64.166666666666671</v>
      </c>
      <c r="Q4066" s="11" t="s">
        <v>8316</v>
      </c>
      <c r="R4066" t="s">
        <v>8317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9">
        <f t="shared" si="253"/>
        <v>6.75</v>
      </c>
      <c r="Q4067" s="11" t="s">
        <v>8316</v>
      </c>
      <c r="R4067" t="s">
        <v>8317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9">
        <f t="shared" si="253"/>
        <v>25</v>
      </c>
      <c r="Q4068" s="11" t="s">
        <v>8316</v>
      </c>
      <c r="R4068" t="s">
        <v>8317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9">
        <f t="shared" si="253"/>
        <v>179.11764705882354</v>
      </c>
      <c r="Q4069" s="11" t="s">
        <v>8316</v>
      </c>
      <c r="R4069" t="s">
        <v>8317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9">
        <f t="shared" si="253"/>
        <v>34.950000000000003</v>
      </c>
      <c r="Q4070" s="11" t="s">
        <v>8316</v>
      </c>
      <c r="R4070" t="s">
        <v>8317</v>
      </c>
      <c r="S4070" s="15">
        <f t="shared" si="254"/>
        <v>42718.963599537034</v>
      </c>
      <c r="T4070" s="15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9">
        <f t="shared" si="253"/>
        <v>33.07692307692308</v>
      </c>
      <c r="Q4071" s="11" t="s">
        <v>8316</v>
      </c>
      <c r="R4071" t="s">
        <v>8317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9">
        <f t="shared" si="253"/>
        <v>27.5</v>
      </c>
      <c r="Q4072" s="11" t="s">
        <v>8316</v>
      </c>
      <c r="R4072" t="s">
        <v>8317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9" t="e">
        <f t="shared" si="253"/>
        <v>#DIV/0!</v>
      </c>
      <c r="Q4073" s="11" t="s">
        <v>8316</v>
      </c>
      <c r="R4073" t="s">
        <v>8317</v>
      </c>
      <c r="S4073" s="15">
        <f t="shared" si="254"/>
        <v>42700.804756944446</v>
      </c>
      <c r="T4073" s="15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9">
        <f t="shared" si="253"/>
        <v>2</v>
      </c>
      <c r="Q4074" s="11" t="s">
        <v>8316</v>
      </c>
      <c r="R4074" t="s">
        <v>8317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9">
        <f t="shared" si="253"/>
        <v>18.5</v>
      </c>
      <c r="Q4075" s="11" t="s">
        <v>8316</v>
      </c>
      <c r="R4075" t="s">
        <v>8317</v>
      </c>
      <c r="S4075" s="15">
        <f t="shared" si="254"/>
        <v>42078.34520833334</v>
      </c>
      <c r="T4075" s="15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9">
        <f t="shared" si="253"/>
        <v>35</v>
      </c>
      <c r="Q4076" s="11" t="s">
        <v>8316</v>
      </c>
      <c r="R4076" t="s">
        <v>8317</v>
      </c>
      <c r="S4076" s="15">
        <f t="shared" si="254"/>
        <v>42283.552951388891</v>
      </c>
      <c r="T4076" s="15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9">
        <f t="shared" si="253"/>
        <v>44.307692307692307</v>
      </c>
      <c r="Q4077" s="11" t="s">
        <v>8316</v>
      </c>
      <c r="R4077" t="s">
        <v>8317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9" t="e">
        <f t="shared" si="253"/>
        <v>#DIV/0!</v>
      </c>
      <c r="Q4078" s="11" t="s">
        <v>8316</v>
      </c>
      <c r="R4078" t="s">
        <v>8317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9">
        <f t="shared" si="253"/>
        <v>222.5</v>
      </c>
      <c r="Q4079" s="11" t="s">
        <v>8316</v>
      </c>
      <c r="R4079" t="s">
        <v>8317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9" t="e">
        <f t="shared" si="253"/>
        <v>#DIV/0!</v>
      </c>
      <c r="Q4080" s="11" t="s">
        <v>8316</v>
      </c>
      <c r="R4080" t="s">
        <v>8317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9">
        <f t="shared" si="253"/>
        <v>5</v>
      </c>
      <c r="Q4081" s="11" t="s">
        <v>8316</v>
      </c>
      <c r="R4081" t="s">
        <v>8317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9" t="e">
        <f t="shared" si="253"/>
        <v>#DIV/0!</v>
      </c>
      <c r="Q4082" s="11" t="s">
        <v>8316</v>
      </c>
      <c r="R4082" t="s">
        <v>8317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9">
        <f t="shared" si="253"/>
        <v>29.166666666666668</v>
      </c>
      <c r="Q4083" s="11" t="s">
        <v>8316</v>
      </c>
      <c r="R4083" t="s">
        <v>8317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9">
        <f t="shared" si="253"/>
        <v>1.5</v>
      </c>
      <c r="Q4084" s="11" t="s">
        <v>8316</v>
      </c>
      <c r="R4084" t="s">
        <v>8317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9">
        <f t="shared" si="253"/>
        <v>126.5</v>
      </c>
      <c r="Q4085" s="11" t="s">
        <v>8316</v>
      </c>
      <c r="R4085" t="s">
        <v>8317</v>
      </c>
      <c r="S4085" s="15">
        <f t="shared" si="254"/>
        <v>42353.761759259258</v>
      </c>
      <c r="T4085" s="15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9">
        <f t="shared" si="253"/>
        <v>10</v>
      </c>
      <c r="Q4086" s="11" t="s">
        <v>8316</v>
      </c>
      <c r="R4086" t="s">
        <v>8317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9">
        <f t="shared" si="253"/>
        <v>10</v>
      </c>
      <c r="Q4087" s="11" t="s">
        <v>8316</v>
      </c>
      <c r="R4087" t="s">
        <v>8317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9">
        <f t="shared" si="253"/>
        <v>9.4</v>
      </c>
      <c r="Q4088" s="11" t="s">
        <v>8316</v>
      </c>
      <c r="R4088" t="s">
        <v>8317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9" t="e">
        <f t="shared" si="253"/>
        <v>#DIV/0!</v>
      </c>
      <c r="Q4089" s="11" t="s">
        <v>8316</v>
      </c>
      <c r="R4089" t="s">
        <v>8317</v>
      </c>
      <c r="S4089" s="15">
        <f t="shared" si="254"/>
        <v>42538.742893518516</v>
      </c>
      <c r="T4089" s="15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9">
        <f t="shared" si="253"/>
        <v>72</v>
      </c>
      <c r="Q4090" s="11" t="s">
        <v>8316</v>
      </c>
      <c r="R4090" t="s">
        <v>8317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9">
        <f t="shared" si="253"/>
        <v>30</v>
      </c>
      <c r="Q4091" s="11" t="s">
        <v>8316</v>
      </c>
      <c r="R4091" t="s">
        <v>8317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9">
        <f t="shared" si="253"/>
        <v>10.666666666666666</v>
      </c>
      <c r="Q4092" s="11" t="s">
        <v>8316</v>
      </c>
      <c r="R4092" t="s">
        <v>8317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9">
        <f t="shared" si="253"/>
        <v>25.5</v>
      </c>
      <c r="Q4093" s="11" t="s">
        <v>8316</v>
      </c>
      <c r="R4093" t="s">
        <v>8317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9">
        <f t="shared" si="253"/>
        <v>20</v>
      </c>
      <c r="Q4094" s="11" t="s">
        <v>8316</v>
      </c>
      <c r="R4094" t="s">
        <v>8317</v>
      </c>
      <c r="S4094" s="15">
        <f t="shared" si="254"/>
        <v>42039.194988425923</v>
      </c>
      <c r="T4094" s="15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9">
        <f t="shared" si="253"/>
        <v>15</v>
      </c>
      <c r="Q4095" s="11" t="s">
        <v>8316</v>
      </c>
      <c r="R4095" t="s">
        <v>8317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9">
        <f t="shared" si="253"/>
        <v>91.25</v>
      </c>
      <c r="Q4096" s="11" t="s">
        <v>8316</v>
      </c>
      <c r="R4096" t="s">
        <v>8317</v>
      </c>
      <c r="S4096" s="15">
        <f t="shared" si="254"/>
        <v>41890.086805555555</v>
      </c>
      <c r="T4096" s="15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9">
        <f t="shared" si="253"/>
        <v>800</v>
      </c>
      <c r="Q4097" s="11" t="s">
        <v>8316</v>
      </c>
      <c r="R4097" t="s">
        <v>8317</v>
      </c>
      <c r="S4097" s="15">
        <f t="shared" si="254"/>
        <v>42693.031828703708</v>
      </c>
      <c r="T4097" s="15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256">(E4098/D4098)*100</f>
        <v>11.428571428571429</v>
      </c>
      <c r="P4098" s="9">
        <f t="shared" ref="P4098:P4115" si="257">E4098/L4098</f>
        <v>80</v>
      </c>
      <c r="Q4098" s="11" t="s">
        <v>8316</v>
      </c>
      <c r="R4098" t="s">
        <v>8317</v>
      </c>
      <c r="S4098" s="15">
        <f t="shared" ref="S4098:S4115" si="258">(((J4098/60)/60)/24)+DATE(1970,1,1)</f>
        <v>42750.530312499999</v>
      </c>
      <c r="T4098" s="15">
        <f t="shared" ref="T4098:T4115" si="259">(((I4098/60)/60)/24)+DATE(1970,1,1)</f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256"/>
        <v>0</v>
      </c>
      <c r="P4099" s="9" t="e">
        <f t="shared" si="257"/>
        <v>#DIV/0!</v>
      </c>
      <c r="Q4099" s="11" t="s">
        <v>8316</v>
      </c>
      <c r="R4099" t="s">
        <v>8317</v>
      </c>
      <c r="S4099" s="15">
        <f t="shared" si="258"/>
        <v>42344.824502314819</v>
      </c>
      <c r="T4099" s="15">
        <f t="shared" si="259"/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9" t="e">
        <f t="shared" si="257"/>
        <v>#DIV/0!</v>
      </c>
      <c r="Q4100" s="11" t="s">
        <v>8316</v>
      </c>
      <c r="R4100" t="s">
        <v>8317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9">
        <f t="shared" si="257"/>
        <v>50</v>
      </c>
      <c r="Q4101" s="11" t="s">
        <v>8316</v>
      </c>
      <c r="R4101" t="s">
        <v>8317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9" t="e">
        <f t="shared" si="257"/>
        <v>#DIV/0!</v>
      </c>
      <c r="Q4102" s="11" t="s">
        <v>8316</v>
      </c>
      <c r="R4102" t="s">
        <v>8317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9" t="e">
        <f t="shared" si="257"/>
        <v>#DIV/0!</v>
      </c>
      <c r="Q4103" s="11" t="s">
        <v>8316</v>
      </c>
      <c r="R4103" t="s">
        <v>8317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9">
        <f t="shared" si="257"/>
        <v>22.833333333333332</v>
      </c>
      <c r="Q4104" s="11" t="s">
        <v>8316</v>
      </c>
      <c r="R4104" t="s">
        <v>8317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9">
        <f t="shared" si="257"/>
        <v>16.666666666666668</v>
      </c>
      <c r="Q4105" s="11" t="s">
        <v>8316</v>
      </c>
      <c r="R4105" t="s">
        <v>8317</v>
      </c>
      <c r="S4105" s="15">
        <f t="shared" si="258"/>
        <v>42188.83293981482</v>
      </c>
      <c r="T4105" s="15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9">
        <f t="shared" si="257"/>
        <v>45.785714285714285</v>
      </c>
      <c r="Q4106" s="11" t="s">
        <v>8316</v>
      </c>
      <c r="R4106" t="s">
        <v>8317</v>
      </c>
      <c r="S4106" s="15">
        <f t="shared" si="258"/>
        <v>42640.278171296297</v>
      </c>
      <c r="T4106" s="15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9">
        <f t="shared" si="257"/>
        <v>383.33333333333331</v>
      </c>
      <c r="Q4107" s="11" t="s">
        <v>8316</v>
      </c>
      <c r="R4107" t="s">
        <v>8317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9">
        <f t="shared" si="257"/>
        <v>106.96969696969697</v>
      </c>
      <c r="Q4108" s="11" t="s">
        <v>8316</v>
      </c>
      <c r="R4108" t="s">
        <v>8317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9">
        <f t="shared" si="257"/>
        <v>10.25</v>
      </c>
      <c r="Q4109" s="11" t="s">
        <v>8316</v>
      </c>
      <c r="R4109" t="s">
        <v>8317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9">
        <f t="shared" si="257"/>
        <v>59</v>
      </c>
      <c r="Q4110" s="11" t="s">
        <v>8316</v>
      </c>
      <c r="R4110" t="s">
        <v>8317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9" t="e">
        <f t="shared" si="257"/>
        <v>#DIV/0!</v>
      </c>
      <c r="Q4111" s="11" t="s">
        <v>8316</v>
      </c>
      <c r="R4111" t="s">
        <v>8317</v>
      </c>
      <c r="S4111" s="15">
        <f t="shared" si="258"/>
        <v>42307.539398148147</v>
      </c>
      <c r="T4111" s="15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9">
        <f t="shared" si="257"/>
        <v>14.333333333333334</v>
      </c>
      <c r="Q4112" s="11" t="s">
        <v>8316</v>
      </c>
      <c r="R4112" t="s">
        <v>8317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9">
        <f t="shared" si="257"/>
        <v>15.666666666666666</v>
      </c>
      <c r="Q4113" s="11" t="s">
        <v>8316</v>
      </c>
      <c r="R4113" t="s">
        <v>8317</v>
      </c>
      <c r="S4113" s="15">
        <f t="shared" si="258"/>
        <v>42029.135879629626</v>
      </c>
      <c r="T4113" s="15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9">
        <f t="shared" si="257"/>
        <v>1</v>
      </c>
      <c r="Q4114" s="11" t="s">
        <v>8316</v>
      </c>
      <c r="R4114" t="s">
        <v>8317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9">
        <f t="shared" si="257"/>
        <v>1</v>
      </c>
      <c r="Q4115" s="11" t="s">
        <v>8316</v>
      </c>
      <c r="R4115" t="s">
        <v>8317</v>
      </c>
      <c r="S4115" s="15">
        <f t="shared" si="258"/>
        <v>42358.573182870372</v>
      </c>
      <c r="T4115" s="15">
        <f t="shared" si="259"/>
        <v>42377.273611111115</v>
      </c>
    </row>
    <row r="4116" spans="1:20" x14ac:dyDescent="0.25">
      <c r="O4116" s="7"/>
    </row>
  </sheetData>
  <autoFilter ref="A1:T4115" xr:uid="{FAA79273-3A8D-48C5-A946-4EE6016E0359}">
    <filterColumn colId="15">
      <filters>
        <filter val="$1,000.00"/>
        <filter val="$1,008.24"/>
        <filter val="$1,250.00"/>
        <filter val="$1,270.22"/>
        <filter val="$1,272.73"/>
        <filter val="$1,300.00"/>
        <filter val="$1,323.25"/>
        <filter val="$1,389.36"/>
        <filter val="$1,536.25"/>
        <filter val="$1,644.00"/>
        <filter val="$1.00"/>
        <filter val="$1.33"/>
        <filter val="$1.50"/>
        <filter val="$1.54"/>
        <filter val="$10.00"/>
        <filter val="$10.04"/>
        <filter val="$10.17"/>
        <filter val="$10.25"/>
        <filter val="$10.33"/>
        <filter val="$10.38"/>
        <filter val="$10.50"/>
        <filter val="$10.51"/>
        <filter val="$10.56"/>
        <filter val="$10.67"/>
        <filter val="$100.00"/>
        <filter val="$100.06"/>
        <filter val="$100.08"/>
        <filter val="$100.17"/>
        <filter val="$100.22"/>
        <filter val="$100.23"/>
        <filter val="$100.33"/>
        <filter val="$100.47"/>
        <filter val="$100.50"/>
        <filter val="$100.63"/>
        <filter val="$100.75"/>
        <filter val="$101.25"/>
        <filter val="$101.56"/>
        <filter val="$101.80"/>
        <filter val="$101.83"/>
        <filter val="$101.86"/>
        <filter val="$102.02"/>
        <filter val="$102.08"/>
        <filter val="$102.11"/>
        <filter val="$102.38"/>
        <filter val="$102.50"/>
        <filter val="$102.73"/>
        <filter val="$102.86"/>
        <filter val="$103.04"/>
        <filter val="$103.17"/>
        <filter val="$103.20"/>
        <filter val="$103.21"/>
        <filter val="$103.22"/>
        <filter val="$103.33"/>
        <filter val="$103.35"/>
        <filter val="$103.52"/>
        <filter val="$103.64"/>
        <filter val="$103.68"/>
        <filter val="$103.95"/>
        <filter val="$104.00"/>
        <filter val="$104.07"/>
        <filter val="$104.15"/>
        <filter val="$104.17"/>
        <filter val="$104.26"/>
        <filter val="$104.31"/>
        <filter val="$104.39"/>
        <filter val="$104.57"/>
        <filter val="$104.60"/>
        <filter val="$104.65"/>
        <filter val="$104.73"/>
        <filter val="$104.75"/>
        <filter val="$104.82"/>
        <filter val="$104.85"/>
        <filter val="$104.89"/>
        <filter val="$104.99"/>
        <filter val="$105.00"/>
        <filter val="$105.03"/>
        <filter val="$105.05"/>
        <filter val="$105.18"/>
        <filter val="$105.21"/>
        <filter val="$105.26"/>
        <filter val="$105.32"/>
        <filter val="$105.44"/>
        <filter val="$105.52"/>
        <filter val="$105.54"/>
        <filter val="$105.93"/>
        <filter val="$106.20"/>
        <filter val="$106.43"/>
        <filter val="$106.50"/>
        <filter val="$106.53"/>
        <filter val="$106.57"/>
        <filter val="$106.62"/>
        <filter val="$106.69"/>
        <filter val="$106.80"/>
        <filter val="$106.84"/>
        <filter val="$106.93"/>
        <filter val="$106.97"/>
        <filter val="$107.00"/>
        <filter val="$107.05"/>
        <filter val="$107.07"/>
        <filter val="$107.10"/>
        <filter val="$107.21"/>
        <filter val="$107.25"/>
        <filter val="$107.32"/>
        <filter val="$107.57"/>
        <filter val="$107.64"/>
        <filter val="$107.82"/>
        <filter val="$107.98"/>
        <filter val="$108.00"/>
        <filter val="$108.01"/>
        <filter val="$108.02"/>
        <filter val="$108.05"/>
        <filter val="$108.15"/>
        <filter val="$108.24"/>
        <filter val="$108.25"/>
        <filter val="$108.33"/>
        <filter val="$108.48"/>
        <filter val="$108.59"/>
        <filter val="$108.63"/>
        <filter val="$108.78"/>
        <filter val="$108.97"/>
        <filter val="$109.03"/>
        <filter val="$109.04"/>
        <filter val="$109.07"/>
        <filter val="$109.08"/>
        <filter val="$109.11"/>
        <filter val="$109.18"/>
        <filter val="$109.19"/>
        <filter val="$109.34"/>
        <filter val="$109.42"/>
        <filter val="$109.45"/>
        <filter val="$109.57"/>
        <filter val="$109.59"/>
        <filter val="$109.71"/>
        <filter val="$109.78"/>
        <filter val="$109.82"/>
        <filter val="$109.94"/>
        <filter val="$109.96"/>
        <filter val="$11.25"/>
        <filter val="$11.33"/>
        <filter val="$11.36"/>
        <filter val="$11.43"/>
        <filter val="$11.62"/>
        <filter val="$11.64"/>
        <filter val="$11.67"/>
        <filter val="$11.77"/>
        <filter val="$11.92"/>
        <filter val="$110.07"/>
        <filter val="$110.22"/>
        <filter val="$110.23"/>
        <filter val="$110.29"/>
        <filter val="$110.35"/>
        <filter val="$110.39"/>
        <filter val="$110.47"/>
        <filter val="$110.49"/>
        <filter val="$110.50"/>
        <filter val="$110.62"/>
        <filter val="$110.64"/>
        <filter val="$110.75"/>
        <filter val="$110.87"/>
        <filter val="$110.97"/>
        <filter val="$111.11"/>
        <filter val="$111.18"/>
        <filter val="$111.38"/>
        <filter val="$111.41"/>
        <filter val="$111.53"/>
        <filter val="$111.80"/>
        <filter val="$111.89"/>
        <filter val="$112.02"/>
        <filter val="$112.14"/>
        <filter val="$112.57"/>
        <filter val="$112.61"/>
        <filter val="$112.79"/>
        <filter val="$112.86"/>
        <filter val="$113.42"/>
        <filter val="$113.57"/>
        <filter val="$113.63"/>
        <filter val="$113.64"/>
        <filter val="$113.83"/>
        <filter val="$113.88"/>
        <filter val="$114.00"/>
        <filter val="$114.13"/>
        <filter val="$114.29"/>
        <filter val="$114.55"/>
        <filter val="$114.59"/>
        <filter val="$114.77"/>
        <filter val="$114.82"/>
        <filter val="$115.00"/>
        <filter val="$115.02"/>
        <filter val="$115.08"/>
        <filter val="$115.09"/>
        <filter val="$115.31"/>
        <filter val="$115.38"/>
        <filter val="$115.45"/>
        <filter val="$115.51"/>
        <filter val="$115.53"/>
        <filter val="$115.55"/>
        <filter val="$115.69"/>
        <filter val="$115.71"/>
        <filter val="$115.75"/>
        <filter val="$115.83"/>
        <filter val="$115.87"/>
        <filter val="$115.99"/>
        <filter val="$116.00"/>
        <filter val="$116.21"/>
        <filter val="$116.25"/>
        <filter val="$116.35"/>
        <filter val="$116.53"/>
        <filter val="$116.56"/>
        <filter val="$116.65"/>
        <filter val="$116.67"/>
        <filter val="$116.73"/>
        <filter val="$116.75"/>
        <filter val="$116.86"/>
        <filter val="$116.96"/>
        <filter val="$117.23"/>
        <filter val="$117.36"/>
        <filter val="$117.49"/>
        <filter val="$117.51"/>
        <filter val="$117.56"/>
        <filter val="$117.60"/>
        <filter val="$117.65"/>
        <filter val="$117.68"/>
        <filter val="$117.70"/>
        <filter val="$117.77"/>
        <filter val="$117.85"/>
        <filter val="$117.88"/>
        <filter val="$117.92"/>
        <filter val="$118.13"/>
        <filter val="$118.20"/>
        <filter val="$118.34"/>
        <filter val="$118.36"/>
        <filter val="$118.45"/>
        <filter val="$118.61"/>
        <filter val="$118.70"/>
        <filter val="$118.74"/>
        <filter val="$118.97"/>
        <filter val="$119.00"/>
        <filter val="$119.13"/>
        <filter val="$119.18"/>
        <filter val="$119.19"/>
        <filter val="$119.29"/>
        <filter val="$119.39"/>
        <filter val="$119.57"/>
        <filter val="$119.64"/>
        <filter val="$119.99"/>
        <filter val="$12.00"/>
        <filter val="$12.14"/>
        <filter val="$12.40"/>
        <filter val="$12.47"/>
        <filter val="$12.50"/>
        <filter val="$12.53"/>
        <filter val="$12.67"/>
        <filter val="$12.75"/>
        <filter val="$12.80"/>
        <filter val="$120.00"/>
        <filter val="$120.12"/>
        <filter val="$120.17"/>
        <filter val="$120.25"/>
        <filter val="$120.31"/>
        <filter val="$120.39"/>
        <filter val="$120.55"/>
        <filter val="$120.77"/>
        <filter val="$120.86"/>
        <filter val="$120.91"/>
        <filter val="$121.00"/>
        <filter val="$121.28"/>
        <filter val="$121.36"/>
        <filter val="$121.43"/>
        <filter val="$121.90"/>
        <filter val="$122.00"/>
        <filter val="$122.14"/>
        <filter val="$122.33"/>
        <filter val="$122.54"/>
        <filter val="$122.74"/>
        <filter val="$123.29"/>
        <filter val="$123.35"/>
        <filter val="$123.38"/>
        <filter val="$123.94"/>
        <filter val="$124.92"/>
        <filter val="$125.00"/>
        <filter val="$125.05"/>
        <filter val="$125.09"/>
        <filter val="$125.12"/>
        <filter val="$125.27"/>
        <filter val="$125.38"/>
        <filter val="$125.45"/>
        <filter val="$125.79"/>
        <filter val="$125.81"/>
        <filter val="$125.94"/>
        <filter val="$125.98"/>
        <filter val="$125.99"/>
        <filter val="$126.46"/>
        <filter val="$126.48"/>
        <filter val="$126.50"/>
        <filter val="$126.55"/>
        <filter val="$126.67"/>
        <filter val="$126.69"/>
        <filter val="$126.72"/>
        <filter val="$126.81"/>
        <filter val="$127.32"/>
        <filter val="$127.33"/>
        <filter val="$127.36"/>
        <filter val="$127.60"/>
        <filter val="$127.79"/>
        <filter val="$127.81"/>
        <filter val="$127.93"/>
        <filter val="$127.98"/>
        <filter val="$128.27"/>
        <filter val="$128.39"/>
        <filter val="$128.62"/>
        <filter val="$128.91"/>
        <filter val="$128.95"/>
        <filter val="$129.03"/>
        <filter val="$129.11"/>
        <filter val="$129.17"/>
        <filter val="$129.36"/>
        <filter val="$129.82"/>
        <filter val="$129.97"/>
        <filter val="$13.00"/>
        <filter val="$13.01"/>
        <filter val="$13.11"/>
        <filter val="$13.25"/>
        <filter val="$13.33"/>
        <filter val="$13.53"/>
        <filter val="$13.54"/>
        <filter val="$13.55"/>
        <filter val="$13.60"/>
        <filter val="$130.09"/>
        <filter val="$130.16"/>
        <filter val="$130.23"/>
        <filter val="$130.53"/>
        <filter val="$131.14"/>
        <filter val="$131.17"/>
        <filter val="$131.38"/>
        <filter val="$131.58"/>
        <filter val="$131.67"/>
        <filter val="$131.91"/>
        <filter val="$131.99"/>
        <filter val="$132.05"/>
        <filter val="$132.19"/>
        <filter val="$132.35"/>
        <filter val="$132.44"/>
        <filter val="$132.86"/>
        <filter val="$132.96"/>
        <filter val="$133.14"/>
        <filter val="$133.25"/>
        <filter val="$133.30"/>
        <filter val="$133.33"/>
        <filter val="$133.74"/>
        <filter val="$133.90"/>
        <filter val="$133.93"/>
        <filter val="$134.15"/>
        <filter val="$134.21"/>
        <filter val="$134.26"/>
        <filter val="$134.36"/>
        <filter val="$134.55"/>
        <filter val="$134.91"/>
        <filter val="$135.04"/>
        <filter val="$135.42"/>
        <filter val="$135.59"/>
        <filter val="$135.63"/>
        <filter val="$135.67"/>
        <filter val="$136.00"/>
        <filter val="$136.09"/>
        <filter val="$136.36"/>
        <filter val="$136.46"/>
        <filter val="$136.64"/>
        <filter val="$136.78"/>
        <filter val="$136.85"/>
        <filter val="$136.90"/>
        <filter val="$136.91"/>
        <filter val="$137.08"/>
        <filter val="$137.21"/>
        <filter val="$137.24"/>
        <filter val="$137.25"/>
        <filter val="$137.31"/>
        <filter val="$137.93"/>
        <filter val="$138.26"/>
        <filter val="$138.49"/>
        <filter val="$138.67"/>
        <filter val="$138.80"/>
        <filter val="$139.19"/>
        <filter val="$139.24"/>
        <filter val="$139.53"/>
        <filter val="$139.56"/>
        <filter val="$139.83"/>
        <filter val="$14.00"/>
        <filter val="$14.13"/>
        <filter val="$14.33"/>
        <filter val="$14.37"/>
        <filter val="$14.43"/>
        <filter val="$14.44"/>
        <filter val="$14.84"/>
        <filter val="$140.00"/>
        <filter val="$140.10"/>
        <filter val="$140.54"/>
        <filter val="$140.86"/>
        <filter val="$140.98"/>
        <filter val="$141.29"/>
        <filter val="$141.42"/>
        <filter val="$141.47"/>
        <filter val="$141.71"/>
        <filter val="$141.75"/>
        <filter val="$142.00"/>
        <filter val="$142.28"/>
        <filter val="$142.86"/>
        <filter val="$143.00"/>
        <filter val="$143.10"/>
        <filter val="$143.11"/>
        <filter val="$143.21"/>
        <filter val="$143.36"/>
        <filter val="$143.67"/>
        <filter val="$143.82"/>
        <filter val="$143.98"/>
        <filter val="$144.43"/>
        <filter val="$144.69"/>
        <filter val="$144.91"/>
        <filter val="$145.00"/>
        <filter val="$145.04"/>
        <filter val="$145.16"/>
        <filter val="$145.41"/>
        <filter val="$145.65"/>
        <filter val="$145.87"/>
        <filter val="$146.35"/>
        <filter val="$146.45"/>
        <filter val="$146.65"/>
        <filter val="$146.69"/>
        <filter val="$146.88"/>
        <filter val="$147.17"/>
        <filter val="$147.33"/>
        <filter val="$147.40"/>
        <filter val="$147.68"/>
        <filter val="$147.71"/>
        <filter val="$147.81"/>
        <filter val="$147.88"/>
        <filter val="$147.95"/>
        <filter val="$148.08"/>
        <filter val="$148.48"/>
        <filter val="$148.57"/>
        <filter val="$148.78"/>
        <filter val="$148.97"/>
        <filter val="$149.03"/>
        <filter val="$149.31"/>
        <filter val="$149.44"/>
        <filter val="$149.46"/>
        <filter val="$15.00"/>
        <filter val="$15.04"/>
        <filter val="$15.13"/>
        <filter val="$15.15"/>
        <filter val="$15.20"/>
        <filter val="$15.33"/>
        <filter val="$15.43"/>
        <filter val="$15.50"/>
        <filter val="$15.67"/>
        <filter val="$15.71"/>
        <filter val="$15.72"/>
        <filter val="$15.75"/>
        <filter val="$15.77"/>
        <filter val="$15.83"/>
        <filter val="$150.00"/>
        <filter val="$150.15"/>
        <filter val="$150.42"/>
        <filter val="$150.50"/>
        <filter val="$150.65"/>
        <filter val="$150.90"/>
        <filter val="$151.24"/>
        <filter val="$151.32"/>
        <filter val="$151.46"/>
        <filter val="$151.98"/>
        <filter val="$152.41"/>
        <filter val="$152.50"/>
        <filter val="$152.54"/>
        <filter val="$152.62"/>
        <filter val="$153.43"/>
        <filter val="$153.52"/>
        <filter val="$153.89"/>
        <filter val="$154.17"/>
        <filter val="$154.42"/>
        <filter val="$155.00"/>
        <filter val="$155.24"/>
        <filter val="$155.25"/>
        <filter val="$155.33"/>
        <filter val="$155.95"/>
        <filter val="$156.05"/>
        <filter val="$156.17"/>
        <filter val="$156.77"/>
        <filter val="$157.29"/>
        <filter val="$157.33"/>
        <filter val="$157.46"/>
        <filter val="$158.00"/>
        <filter val="$158.36"/>
        <filter val="$158.64"/>
        <filter val="$158.68"/>
        <filter val="$158.96"/>
        <filter val="$159.24"/>
        <filter val="$159.33"/>
        <filter val="$159.47"/>
        <filter val="$159.51"/>
        <filter val="$159.52"/>
        <filter val="$159.82"/>
        <filter val="$16.00"/>
        <filter val="$16.20"/>
        <filter val="$16.25"/>
        <filter val="$16.31"/>
        <filter val="$16.38"/>
        <filter val="$16.40"/>
        <filter val="$16.43"/>
        <filter val="$16.63"/>
        <filter val="$16.67"/>
        <filter val="$16.76"/>
        <filter val="$16.83"/>
        <filter val="$160.00"/>
        <filter val="$160.16"/>
        <filter val="$160.44"/>
        <filter val="$160.47"/>
        <filter val="$160.50"/>
        <filter val="$160.79"/>
        <filter val="$161.12"/>
        <filter val="$161.22"/>
        <filter val="$161.26"/>
        <filter val="$161.88"/>
        <filter val="$162.27"/>
        <filter val="$162.71"/>
        <filter val="$162.77"/>
        <filter val="$162.91"/>
        <filter val="$162.92"/>
        <filter val="$163.33"/>
        <filter val="$163.57"/>
        <filter val="$163.78"/>
        <filter val="$163.85"/>
        <filter val="$164.00"/>
        <filter val="$164.30"/>
        <filter val="$164.62"/>
        <filter val="$164.80"/>
        <filter val="$164.91"/>
        <filter val="$164.94"/>
        <filter val="$165.16"/>
        <filter val="$165.35"/>
        <filter val="$166.06"/>
        <filter val="$166.67"/>
        <filter val="$166.97"/>
        <filter val="$167.15"/>
        <filter val="$167.49"/>
        <filter val="$167.67"/>
        <filter val="$168.25"/>
        <filter val="$168.39"/>
        <filter val="$168.50"/>
        <filter val="$168.51"/>
        <filter val="$168.69"/>
        <filter val="$168.75"/>
        <filter val="$168.78"/>
        <filter val="$169.52"/>
        <filter val="$169.58"/>
        <filter val="$169.61"/>
        <filter val="$169.85"/>
        <filter val="$169.92"/>
        <filter val="$17.00"/>
        <filter val="$17.20"/>
        <filter val="$17.24"/>
        <filter val="$17.25"/>
        <filter val="$17.33"/>
        <filter val="$17.50"/>
        <filter val="$17.53"/>
        <filter val="$17.67"/>
        <filter val="$17.71"/>
        <filter val="$17.82"/>
        <filter val="$17.83"/>
        <filter val="$17.85"/>
        <filter val="$17.99"/>
        <filter val="$170.45"/>
        <filter val="$170.55"/>
        <filter val="$170.63"/>
        <filter val="$170.70"/>
        <filter val="$171.43"/>
        <filter val="$171.79"/>
        <filter val="$171.84"/>
        <filter val="$172.23"/>
        <filter val="$172.41"/>
        <filter val="$173.58"/>
        <filter val="$173.70"/>
        <filter val="$174.00"/>
        <filter val="$174.03"/>
        <filter val="$174.04"/>
        <filter val="$174.21"/>
        <filter val="$174.95"/>
        <filter val="$175.00"/>
        <filter val="$175.51"/>
        <filter val="$176.09"/>
        <filter val="$176.20"/>
        <filter val="$176.36"/>
        <filter val="$176.47"/>
        <filter val="$176.94"/>
        <filter val="$177.02"/>
        <filter val="$177.09"/>
        <filter val="$177.21"/>
        <filter val="$177.39"/>
        <filter val="$177.50"/>
        <filter val="$177.62"/>
        <filter val="$178.53"/>
        <filter val="$178.57"/>
        <filter val="$178.61"/>
        <filter val="$178.93"/>
        <filter val="$179.12"/>
        <filter val="$179.28"/>
        <filter val="$18.00"/>
        <filter val="$18.24"/>
        <filter val="$18.27"/>
        <filter val="$18.33"/>
        <filter val="$18.50"/>
        <filter val="$18.58"/>
        <filter val="$18.67"/>
        <filter val="$18.71"/>
        <filter val="$18.75"/>
        <filter val="$18.77"/>
        <filter val="$18.90"/>
        <filter val="$18.91"/>
        <filter val="$180.41"/>
        <filter val="$180.50"/>
        <filter val="$180.75"/>
        <filter val="$181.13"/>
        <filter val="$182.13"/>
        <filter val="$182.62"/>
        <filter val="$182.78"/>
        <filter val="$182.91"/>
        <filter val="$183.29"/>
        <filter val="$183.33"/>
        <filter val="$183.80"/>
        <filter val="$184.36"/>
        <filter val="$184.68"/>
        <filter val="$184.78"/>
        <filter val="$185.19"/>
        <filter val="$185.48"/>
        <filter val="$185.83"/>
        <filter val="$186.07"/>
        <filter val="$186.11"/>
        <filter val="$186.80"/>
        <filter val="$186.81"/>
        <filter val="$187.19"/>
        <filter val="$188.13"/>
        <filter val="$188.31"/>
        <filter val="$188.38"/>
        <filter val="$188.51"/>
        <filter val="$188.56"/>
        <filter val="$189.29"/>
        <filter val="$189.33"/>
        <filter val="$189.76"/>
        <filter val="$19.00"/>
        <filter val="$19.24"/>
        <filter val="$19.27"/>
        <filter val="$19.33"/>
        <filter val="$19.40"/>
        <filter val="$19.46"/>
        <filter val="$19.47"/>
        <filter val="$19.49"/>
        <filter val="$19.60"/>
        <filter val="$19.67"/>
        <filter val="$19.70"/>
        <filter val="$190.45"/>
        <filter val="$190.55"/>
        <filter val="$190.90"/>
        <filter val="$191.13"/>
        <filter val="$191.25"/>
        <filter val="$192.31"/>
        <filter val="$192.39"/>
        <filter val="$193.05"/>
        <filter val="$193.62"/>
        <filter val="$193.84"/>
        <filter val="$194.23"/>
        <filter val="$194.26"/>
        <filter val="$194.44"/>
        <filter val="$195.40"/>
        <filter val="$196.34"/>
        <filter val="$196.83"/>
        <filter val="$199.00"/>
        <filter val="$199.17"/>
        <filter val="$199.18"/>
        <filter val="$199.90"/>
        <filter val="$2,500.97"/>
        <filter val="$2,796.67"/>
        <filter val="$2,928.93"/>
        <filter val="$2.00"/>
        <filter val="$2.33"/>
        <filter val="$2.67"/>
        <filter val="$2.75"/>
        <filter val="$20.00"/>
        <filter val="$20.08"/>
        <filter val="$20.12"/>
        <filter val="$20.14"/>
        <filter val="$20.25"/>
        <filter val="$20.33"/>
        <filter val="$20.34"/>
        <filter val="$20.47"/>
        <filter val="$20.50"/>
        <filter val="$20.71"/>
        <filter val="$20.88"/>
        <filter val="$200.00"/>
        <filter val="$200.49"/>
        <filter val="$200.63"/>
        <filter val="$200.69"/>
        <filter val="$200.89"/>
        <filter val="$201.22"/>
        <filter val="$201.60"/>
        <filter val="$201.67"/>
        <filter val="$201.94"/>
        <filter val="$201.96"/>
        <filter val="$202.00"/>
        <filter val="$202.23"/>
        <filter val="$202.42"/>
        <filter val="$202.83"/>
        <filter val="$202.85"/>
        <filter val="$203.20"/>
        <filter val="$203.33"/>
        <filter val="$203.63"/>
        <filter val="$203.67"/>
        <filter val="$204.05"/>
        <filter val="$204.57"/>
        <filter val="$205.00"/>
        <filter val="$205.30"/>
        <filter val="$206.31"/>
        <filter val="$207.07"/>
        <filter val="$207.62"/>
        <filter val="$209.84"/>
        <filter val="$21.10"/>
        <filter val="$21.19"/>
        <filter val="$21.20"/>
        <filter val="$21.23"/>
        <filter val="$21.25"/>
        <filter val="$21.34"/>
        <filter val="$21.37"/>
        <filter val="$21.38"/>
        <filter val="$21.47"/>
        <filter val="$21.50"/>
        <filter val="$21.56"/>
        <filter val="$21.57"/>
        <filter val="$21.64"/>
        <filter val="$21.67"/>
        <filter val="$21.73"/>
        <filter val="$21.76"/>
        <filter val="$21.80"/>
        <filter val="$21.86"/>
        <filter val="$21.90"/>
        <filter val="$211.48"/>
        <filter val="$211.84"/>
        <filter val="$213.38"/>
        <filter val="$214.07"/>
        <filter val="$215.25"/>
        <filter val="$215.73"/>
        <filter val="$215.86"/>
        <filter val="$215.96"/>
        <filter val="$216.34"/>
        <filter val="$216.67"/>
        <filter val="$216.75"/>
        <filter val="$217.38"/>
        <filter val="$217.50"/>
        <filter val="$218.33"/>
        <filter val="$219.93"/>
        <filter val="$22.00"/>
        <filter val="$22.08"/>
        <filter val="$22.12"/>
        <filter val="$22.22"/>
        <filter val="$22.33"/>
        <filter val="$22.50"/>
        <filter val="$22.61"/>
        <filter val="$22.64"/>
        <filter val="$22.67"/>
        <filter val="$22.74"/>
        <filter val="$22.75"/>
        <filter val="$22.83"/>
        <filter val="$22.91"/>
        <filter val="$220.00"/>
        <filter val="$220.74"/>
        <filter val="$221.52"/>
        <filter val="$221.79"/>
        <filter val="$222.50"/>
        <filter val="$222.99"/>
        <filter val="$223.10"/>
        <filter val="$223.48"/>
        <filter val="$223.58"/>
        <filter val="$224.13"/>
        <filter val="$224.43"/>
        <filter val="$224.85"/>
        <filter val="$225.00"/>
        <filter val="$226.21"/>
        <filter val="$227.27"/>
        <filter val="$227.85"/>
        <filter val="$23.00"/>
        <filter val="$23.08"/>
        <filter val="$23.10"/>
        <filter val="$23.12"/>
        <filter val="$23.14"/>
        <filter val="$23.15"/>
        <filter val="$23.17"/>
        <filter val="$23.18"/>
        <filter val="$23.25"/>
        <filter val="$23.28"/>
        <filter val="$23.33"/>
        <filter val="$23.45"/>
        <filter val="$23.50"/>
        <filter val="$23.52"/>
        <filter val="$23.57"/>
        <filter val="$23.63"/>
        <filter val="$23.64"/>
        <filter val="$23.65"/>
        <filter val="$23.67"/>
        <filter val="$23.75"/>
        <filter val="$23.80"/>
        <filter val="$23.81"/>
        <filter val="$23.87"/>
        <filter val="$23.92"/>
        <filter val="$23.95"/>
        <filter val="$23.96"/>
        <filter val="$230.09"/>
        <filter val="$230.19"/>
        <filter val="$230.56"/>
        <filter val="$231.66"/>
        <filter val="$231.75"/>
        <filter val="$233.90"/>
        <filter val="$234.67"/>
        <filter val="$234.79"/>
        <filter val="$234.81"/>
        <filter val="$235.46"/>
        <filter val="$237.00"/>
        <filter val="$239.35"/>
        <filter val="$239.94"/>
        <filter val="$24.00"/>
        <filter val="$24.08"/>
        <filter val="$24.15"/>
        <filter val="$24.20"/>
        <filter val="$24.21"/>
        <filter val="$24.27"/>
        <filter val="$24.29"/>
        <filter val="$24.33"/>
        <filter val="$24.42"/>
        <filter val="$24.44"/>
        <filter val="$24.46"/>
        <filter val="$24.50"/>
        <filter val="$24.55"/>
        <filter val="$24.58"/>
        <filter val="$24.60"/>
        <filter val="$24.62"/>
        <filter val="$24.71"/>
        <filter val="$24.76"/>
        <filter val="$24.78"/>
        <filter val="$242.28"/>
        <filter val="$244.12"/>
        <filter val="$244.80"/>
        <filter val="$245.02"/>
        <filter val="$246.29"/>
        <filter val="$246.61"/>
        <filter val="$247.94"/>
        <filter val="$248.50"/>
        <filter val="$25.00"/>
        <filter val="$25.02"/>
        <filter val="$25.09"/>
        <filter val="$25.13"/>
        <filter val="$25.16"/>
        <filter val="$25.17"/>
        <filter val="$25.20"/>
        <filter val="$25.21"/>
        <filter val="$25.25"/>
        <filter val="$25.29"/>
        <filter val="$25.31"/>
        <filter val="$25.35"/>
        <filter val="$25.40"/>
        <filter val="$25.43"/>
        <filter val="$25.46"/>
        <filter val="$25.49"/>
        <filter val="$25.50"/>
        <filter val="$25.52"/>
        <filter val="$25.57"/>
        <filter val="$25.58"/>
        <filter val="$25.65"/>
        <filter val="$25.69"/>
        <filter val="$25.71"/>
        <filter val="$250.00"/>
        <filter val="$251.33"/>
        <filter val="$251.74"/>
        <filter val="$252.02"/>
        <filter val="$253.14"/>
        <filter val="$253.21"/>
        <filter val="$254.39"/>
        <filter val="$255.17"/>
        <filter val="$256.37"/>
        <filter val="$259.25"/>
        <filter val="$259.95"/>
        <filter val="$26.00"/>
        <filter val="$26.02"/>
        <filter val="$26.06"/>
        <filter val="$26.15"/>
        <filter val="$26.25"/>
        <filter val="$26.27"/>
        <filter val="$26.33"/>
        <filter val="$26.38"/>
        <filter val="$26.50"/>
        <filter val="$26.54"/>
        <filter val="$26.55"/>
        <filter val="$26.57"/>
        <filter val="$26.59"/>
        <filter val="$26.60"/>
        <filter val="$26.61"/>
        <filter val="$26.67"/>
        <filter val="$26.75"/>
        <filter val="$26.92"/>
        <filter val="$261.75"/>
        <filter val="$262.11"/>
        <filter val="$262.16"/>
        <filter val="$264.26"/>
        <filter val="$264.85"/>
        <filter val="$266.09"/>
        <filter val="$267.00"/>
        <filter val="$267.65"/>
        <filter val="$267.81"/>
        <filter val="$27.00"/>
        <filter val="$27.07"/>
        <filter val="$27.08"/>
        <filter val="$27.10"/>
        <filter val="$27.14"/>
        <filter val="$27.15"/>
        <filter val="$27.23"/>
        <filter val="$27.27"/>
        <filter val="$27.30"/>
        <filter val="$27.32"/>
        <filter val="$27.36"/>
        <filter val="$27.39"/>
        <filter val="$27.47"/>
        <filter val="$27.50"/>
        <filter val="$27.56"/>
        <filter val="$27.58"/>
        <filter val="$27.60"/>
        <filter val="$27.61"/>
        <filter val="$27.73"/>
        <filter val="$27.78"/>
        <filter val="$27.86"/>
        <filter val="$27.90"/>
        <filter val="$27.94"/>
        <filter val="$270.57"/>
        <filter val="$271.51"/>
        <filter val="$272.36"/>
        <filter val="$272.59"/>
        <filter val="$272.73"/>
        <filter val="$273.83"/>
        <filter val="$278.39"/>
        <filter val="$279.38"/>
        <filter val="$28.00"/>
        <filter val="$28.10"/>
        <filter val="$28.11"/>
        <filter val="$28.13"/>
        <filter val="$28.18"/>
        <filter val="$28.19"/>
        <filter val="$28.20"/>
        <filter val="$28.32"/>
        <filter val="$28.33"/>
        <filter val="$28.40"/>
        <filter val="$28.41"/>
        <filter val="$28.55"/>
        <filter val="$28.57"/>
        <filter val="$28.58"/>
        <filter val="$28.63"/>
        <filter val="$28.66"/>
        <filter val="$28.68"/>
        <filter val="$28.73"/>
        <filter val="$28.88"/>
        <filter val="$28.89"/>
        <filter val="$28.92"/>
        <filter val="$28.94"/>
        <filter val="$282.66"/>
        <filter val="$282.72"/>
        <filter val="$285.71"/>
        <filter val="$286.25"/>
        <filter val="$287.31"/>
        <filter val="$29.00"/>
        <filter val="$29.02"/>
        <filter val="$29.04"/>
        <filter val="$29.05"/>
        <filter val="$29.07"/>
        <filter val="$29.09"/>
        <filter val="$29.13"/>
        <filter val="$29.17"/>
        <filter val="$29.19"/>
        <filter val="$29.24"/>
        <filter val="$29.25"/>
        <filter val="$29.26"/>
        <filter val="$29.29"/>
        <filter val="$29.31"/>
        <filter val="$29.41"/>
        <filter val="$29.43"/>
        <filter val="$29.47"/>
        <filter val="$29.50"/>
        <filter val="$29.56"/>
        <filter val="$29.58"/>
        <filter val="$29.61"/>
        <filter val="$29.62"/>
        <filter val="$29.63"/>
        <filter val="$29.67"/>
        <filter val="$29.71"/>
        <filter val="$29.79"/>
        <filter val="$29.89"/>
        <filter val="$291.33"/>
        <filter val="$291.79"/>
        <filter val="$292.08"/>
        <filter val="$292.20"/>
        <filter val="$292.78"/>
        <filter val="$297.03"/>
        <filter val="$299.22"/>
        <filter val="$3,000.00"/>
        <filter val="$3,304.00"/>
        <filter val="$3.00"/>
        <filter val="$3.25"/>
        <filter val="$3.33"/>
        <filter val="$3.67"/>
        <filter val="$3.71"/>
        <filter val="$3.80"/>
        <filter val="$30.00"/>
        <filter val="$30.08"/>
        <filter val="$30.12"/>
        <filter val="$30.13"/>
        <filter val="$30.15"/>
        <filter val="$30.19"/>
        <filter val="$30.20"/>
        <filter val="$30.27"/>
        <filter val="$30.29"/>
        <filter val="$30.31"/>
        <filter val="$30.37"/>
        <filter val="$30.50"/>
        <filter val="$30.58"/>
        <filter val="$30.65"/>
        <filter val="$30.67"/>
        <filter val="$30.71"/>
        <filter val="$30.77"/>
        <filter val="$30.78"/>
        <filter val="$30.85"/>
        <filter val="$30.93"/>
        <filter val="$30.94"/>
        <filter val="$30.95"/>
        <filter val="$30.96"/>
        <filter val="$300.00"/>
        <filter val="$301.94"/>
        <filter val="$302.31"/>
        <filter val="$305.56"/>
        <filter val="$305.78"/>
        <filter val="$306.00"/>
        <filter val="$307.20"/>
        <filter val="$307.69"/>
        <filter val="$307.82"/>
        <filter val="$308.75"/>
        <filter val="$31.00"/>
        <filter val="$31.05"/>
        <filter val="$31.07"/>
        <filter val="$31.14"/>
        <filter val="$31.17"/>
        <filter val="$31.21"/>
        <filter val="$31.25"/>
        <filter val="$31.34"/>
        <filter val="$31.38"/>
        <filter val="$31.44"/>
        <filter val="$31.50"/>
        <filter val="$31.56"/>
        <filter val="$31.57"/>
        <filter val="$31.58"/>
        <filter val="$31.62"/>
        <filter val="$31.66"/>
        <filter val="$31.69"/>
        <filter val="$31.75"/>
        <filter val="$31.76"/>
        <filter val="$31.81"/>
        <filter val="$31.82"/>
        <filter val="$31.83"/>
        <filter val="$31.85"/>
        <filter val="$31.91"/>
        <filter val="$31.93"/>
        <filter val="$31.96"/>
        <filter val="$31.97"/>
        <filter val="$310.00"/>
        <filter val="$311.17"/>
        <filter val="$314.29"/>
        <filter val="$315.50"/>
        <filter val="$32.00"/>
        <filter val="$32.01"/>
        <filter val="$32.07"/>
        <filter val="$32.10"/>
        <filter val="$32.25"/>
        <filter val="$32.27"/>
        <filter val="$32.32"/>
        <filter val="$32.34"/>
        <filter val="$32.36"/>
        <filter val="$32.50"/>
        <filter val="$32.67"/>
        <filter val="$32.72"/>
        <filter val="$32.75"/>
        <filter val="$32.82"/>
        <filter val="$32.97"/>
        <filter val="$32.98"/>
        <filter val="$320.45"/>
        <filter val="$322.39"/>
        <filter val="$324.69"/>
        <filter val="$326.29"/>
        <filter val="$327.08"/>
        <filter val="$329.20"/>
        <filter val="$33.03"/>
        <filter val="$33.06"/>
        <filter val="$33.08"/>
        <filter val="$33.19"/>
        <filter val="$33.24"/>
        <filter val="$33.25"/>
        <filter val="$33.29"/>
        <filter val="$33.31"/>
        <filter val="$33.32"/>
        <filter val="$33.33"/>
        <filter val="$33.55"/>
        <filter val="$33.57"/>
        <filter val="$33.67"/>
        <filter val="$33.71"/>
        <filter val="$33.74"/>
        <filter val="$33.75"/>
        <filter val="$33.76"/>
        <filter val="$33.94"/>
        <filter val="$33.99"/>
        <filter val="$331.10"/>
        <filter val="$331.54"/>
        <filter val="$34.00"/>
        <filter val="$34.01"/>
        <filter val="$34.02"/>
        <filter val="$34.07"/>
        <filter val="$34.10"/>
        <filter val="$34.13"/>
        <filter val="$34.17"/>
        <filter val="$34.18"/>
        <filter val="$34.21"/>
        <filter val="$34.22"/>
        <filter val="$34.25"/>
        <filter val="$34.27"/>
        <filter val="$34.38"/>
        <filter val="$34.41"/>
        <filter val="$34.44"/>
        <filter val="$34.60"/>
        <filter val="$34.67"/>
        <filter val="$34.69"/>
        <filter val="$34.75"/>
        <filter val="$34.76"/>
        <filter val="$34.79"/>
        <filter val="$34.87"/>
        <filter val="$34.88"/>
        <filter val="$34.90"/>
        <filter val="$34.92"/>
        <filter val="$34.95"/>
        <filter val="$340.00"/>
        <filter val="$340.57"/>
        <filter val="$342.00"/>
        <filter val="$343.15"/>
        <filter val="$346.04"/>
        <filter val="$346.13"/>
        <filter val="$346.67"/>
        <filter val="$347.85"/>
        <filter val="$35.00"/>
        <filter val="$35.04"/>
        <filter val="$35.10"/>
        <filter val="$35.12"/>
        <filter val="$35.13"/>
        <filter val="$35.17"/>
        <filter val="$35.33"/>
        <filter val="$35.38"/>
        <filter val="$35.40"/>
        <filter val="$35.44"/>
        <filter val="$35.47"/>
        <filter val="$35.49"/>
        <filter val="$35.50"/>
        <filter val="$35.52"/>
        <filter val="$35.55"/>
        <filter val="$35.60"/>
        <filter val="$35.61"/>
        <filter val="$35.62"/>
        <filter val="$35.71"/>
        <filter val="$35.73"/>
        <filter val="$35.74"/>
        <filter val="$35.77"/>
        <filter val="$35.79"/>
        <filter val="$35.80"/>
        <filter val="$35.83"/>
        <filter val="$35.84"/>
        <filter val="$35.90"/>
        <filter val="$35.92"/>
        <filter val="$35.95"/>
        <filter val="$35.96"/>
        <filter val="$356.84"/>
        <filter val="$358.69"/>
        <filter val="$358.88"/>
        <filter val="$358.97"/>
        <filter val="$36.00"/>
        <filter val="$36.07"/>
        <filter val="$36.08"/>
        <filter val="$36.11"/>
        <filter val="$36.21"/>
        <filter val="$36.24"/>
        <filter val="$36.33"/>
        <filter val="$36.36"/>
        <filter val="$36.47"/>
        <filter val="$36.50"/>
        <filter val="$36.53"/>
        <filter val="$36.59"/>
        <filter val="$36.61"/>
        <filter val="$36.63"/>
        <filter val="$36.67"/>
        <filter val="$36.68"/>
        <filter val="$36.77"/>
        <filter val="$36.86"/>
        <filter val="$36.96"/>
        <filter val="$36.97"/>
        <filter val="$364.35"/>
        <filter val="$367.00"/>
        <filter val="$367.97"/>
        <filter val="$37.07"/>
        <filter val="$37.08"/>
        <filter val="$37.12"/>
        <filter val="$37.13"/>
        <filter val="$37.14"/>
        <filter val="$37.15"/>
        <filter val="$37.20"/>
        <filter val="$37.21"/>
        <filter val="$37.22"/>
        <filter val="$37.25"/>
        <filter val="$37.27"/>
        <filter val="$37.41"/>
        <filter val="$37.45"/>
        <filter val="$37.46"/>
        <filter val="$37.47"/>
        <filter val="$37.48"/>
        <filter val="$37.50"/>
        <filter val="$37.54"/>
        <filter val="$37.56"/>
        <filter val="$37.59"/>
        <filter val="$37.61"/>
        <filter val="$37.63"/>
        <filter val="$37.65"/>
        <filter val="$37.67"/>
        <filter val="$37.75"/>
        <filter val="$37.78"/>
        <filter val="$37.89"/>
        <filter val="$37.94"/>
        <filter val="$37.95"/>
        <filter val="$37.96"/>
        <filter val="$370.37"/>
        <filter val="$370.95"/>
        <filter val="$373.50"/>
        <filter val="$373.56"/>
        <filter val="$375.76"/>
        <filter val="$379.23"/>
        <filter val="$38.18"/>
        <filter val="$38.24"/>
        <filter val="$38.25"/>
        <filter val="$38.28"/>
        <filter val="$38.33"/>
        <filter val="$38.42"/>
        <filter val="$38.44"/>
        <filter val="$38.46"/>
        <filter val="$38.48"/>
        <filter val="$38.50"/>
        <filter val="$38.52"/>
        <filter val="$38.54"/>
        <filter val="$38.55"/>
        <filter val="$38.57"/>
        <filter val="$38.59"/>
        <filter val="$38.60"/>
        <filter val="$38.65"/>
        <filter val="$38.71"/>
        <filter val="$38.74"/>
        <filter val="$38.75"/>
        <filter val="$38.79"/>
        <filter val="$38.85"/>
        <filter val="$38.86"/>
        <filter val="$38.87"/>
        <filter val="$38.88"/>
        <filter val="$38.89"/>
        <filter val="$38.94"/>
        <filter val="$38.99"/>
        <filter val="$381.60"/>
        <filter val="$382.39"/>
        <filter val="$383.33"/>
        <filter val="$383.36"/>
        <filter val="$385.04"/>
        <filter val="$388.98"/>
        <filter val="$389.29"/>
        <filter val="$39.00"/>
        <filter val="$39.04"/>
        <filter val="$39.05"/>
        <filter val="$39.07"/>
        <filter val="$39.16"/>
        <filter val="$39.17"/>
        <filter val="$39.18"/>
        <filter val="$39.23"/>
        <filter val="$39.29"/>
        <filter val="$39.31"/>
        <filter val="$39.38"/>
        <filter val="$39.44"/>
        <filter val="$39.48"/>
        <filter val="$39.49"/>
        <filter val="$39.51"/>
        <filter val="$39.54"/>
        <filter val="$39.57"/>
        <filter val="$39.60"/>
        <filter val="$39.67"/>
        <filter val="$39.74"/>
        <filter val="$39.81"/>
        <filter val="$39.82"/>
        <filter val="$39.83"/>
        <filter val="$39.87"/>
        <filter val="$39.92"/>
        <filter val="$39.97"/>
        <filter val="$393.59"/>
        <filter val="$4.00"/>
        <filter val="$4.57"/>
        <filter val="$4.75"/>
        <filter val="$4.80"/>
        <filter val="$4.83"/>
        <filter val="$4.92"/>
        <filter val="$40.00"/>
        <filter val="$40.01"/>
        <filter val="$40.04"/>
        <filter val="$40.06"/>
        <filter val="$40.07"/>
        <filter val="$40.08"/>
        <filter val="$40.14"/>
        <filter val="$40.21"/>
        <filter val="$40.24"/>
        <filter val="$40.27"/>
        <filter val="$40.29"/>
        <filter val="$40.35"/>
        <filter val="$40.40"/>
        <filter val="$40.42"/>
        <filter val="$40.45"/>
        <filter val="$40.48"/>
        <filter val="$40.49"/>
        <filter val="$40.55"/>
        <filter val="$40.61"/>
        <filter val="$40.63"/>
        <filter val="$40.71"/>
        <filter val="$40.75"/>
        <filter val="$40.76"/>
        <filter val="$40.78"/>
        <filter val="$40.80"/>
        <filter val="$40.83"/>
        <filter val="$40.85"/>
        <filter val="$40.92"/>
        <filter val="$40.94"/>
        <filter val="$40.96"/>
        <filter val="$40.98"/>
        <filter val="$402.71"/>
        <filter val="$405.50"/>
        <filter val="$408.98"/>
        <filter val="$41.00"/>
        <filter val="$41.03"/>
        <filter val="$41.04"/>
        <filter val="$41.13"/>
        <filter val="$41.22"/>
        <filter val="$41.23"/>
        <filter val="$41.24"/>
        <filter val="$41.33"/>
        <filter val="$41.38"/>
        <filter val="$41.41"/>
        <filter val="$41.42"/>
        <filter val="$41.58"/>
        <filter val="$41.59"/>
        <filter val="$41.61"/>
        <filter val="$41.67"/>
        <filter val="$41.68"/>
        <filter val="$41.70"/>
        <filter val="$41.73"/>
        <filter val="$41.74"/>
        <filter val="$41.75"/>
        <filter val="$41.77"/>
        <filter val="$41.78"/>
        <filter val="$41.83"/>
        <filter val="$41.85"/>
        <filter val="$41.89"/>
        <filter val="$41.92"/>
        <filter val="$41.94"/>
        <filter val="$41.95"/>
        <filter val="$41.96"/>
        <filter val="$410.00"/>
        <filter val="$414.29"/>
        <filter val="$415.78"/>
        <filter val="$416.88"/>
        <filter val="$417.33"/>
        <filter val="$42.00"/>
        <filter val="$42.02"/>
        <filter val="$42.11"/>
        <filter val="$42.16"/>
        <filter val="$42.21"/>
        <filter val="$42.22"/>
        <filter val="$42.24"/>
        <filter val="$42.30"/>
        <filter val="$42.33"/>
        <filter val="$42.35"/>
        <filter val="$42.38"/>
        <filter val="$42.48"/>
        <filter val="$42.50"/>
        <filter val="$42.52"/>
        <filter val="$42.55"/>
        <filter val="$42.61"/>
        <filter val="$42.63"/>
        <filter val="$42.67"/>
        <filter val="$42.72"/>
        <filter val="$42.73"/>
        <filter val="$42.80"/>
        <filter val="$42.86"/>
        <filter val="$42.87"/>
        <filter val="$42.89"/>
        <filter val="$42.90"/>
        <filter val="$420.60"/>
        <filter val="$421.11"/>
        <filter val="$422.02"/>
        <filter val="$424.45"/>
        <filter val="$426.93"/>
        <filter val="$43.00"/>
        <filter val="$43.02"/>
        <filter val="$43.03"/>
        <filter val="$43.04"/>
        <filter val="$43.06"/>
        <filter val="$43.10"/>
        <filter val="$43.13"/>
        <filter val="$43.20"/>
        <filter val="$43.21"/>
        <filter val="$43.28"/>
        <filter val="$43.33"/>
        <filter val="$43.35"/>
        <filter val="$43.42"/>
        <filter val="$43.50"/>
        <filter val="$43.52"/>
        <filter val="$43.54"/>
        <filter val="$43.55"/>
        <filter val="$43.57"/>
        <filter val="$43.62"/>
        <filter val="$43.64"/>
        <filter val="$43.70"/>
        <filter val="$43.71"/>
        <filter val="$43.73"/>
        <filter val="$43.82"/>
        <filter val="$43.85"/>
        <filter val="$43.91"/>
        <filter val="$43.98"/>
        <filter val="$437.50"/>
        <filter val="$44.00"/>
        <filter val="$44.06"/>
        <filter val="$44.09"/>
        <filter val="$44.10"/>
        <filter val="$44.14"/>
        <filter val="$44.17"/>
        <filter val="$44.19"/>
        <filter val="$44.21"/>
        <filter val="$44.24"/>
        <filter val="$44.25"/>
        <filter val="$44.31"/>
        <filter val="$44.32"/>
        <filter val="$44.33"/>
        <filter val="$44.44"/>
        <filter val="$44.46"/>
        <filter val="$44.48"/>
        <filter val="$44.50"/>
        <filter val="$44.54"/>
        <filter val="$44.61"/>
        <filter val="$44.65"/>
        <filter val="$44.67"/>
        <filter val="$44.69"/>
        <filter val="$44.76"/>
        <filter val="$44.85"/>
        <filter val="$44.86"/>
        <filter val="$44.91"/>
        <filter val="$44.92"/>
        <filter val="$44.94"/>
        <filter val="$44.96"/>
        <filter val="$443.75"/>
        <filter val="$449.26"/>
        <filter val="$449.43"/>
        <filter val="$45.00"/>
        <filter val="$45.04"/>
        <filter val="$45.05"/>
        <filter val="$45.11"/>
        <filter val="$45.16"/>
        <filter val="$45.20"/>
        <filter val="$45.21"/>
        <filter val="$45.33"/>
        <filter val="$45.35"/>
        <filter val="$45.39"/>
        <filter val="$45.41"/>
        <filter val="$45.42"/>
        <filter val="$45.44"/>
        <filter val="$45.46"/>
        <filter val="$45.48"/>
        <filter val="$45.54"/>
        <filter val="$45.55"/>
        <filter val="$45.57"/>
        <filter val="$45.59"/>
        <filter val="$45.60"/>
        <filter val="$45.62"/>
        <filter val="$45.67"/>
        <filter val="$45.79"/>
        <filter val="$45.83"/>
        <filter val="$45.84"/>
        <filter val="$45.88"/>
        <filter val="$45.94"/>
        <filter val="$45.97"/>
        <filter val="$45.98"/>
        <filter val="$45.99"/>
        <filter val="$450.00"/>
        <filter val="$451.84"/>
        <filter val="$453.14"/>
        <filter val="$457.39"/>
        <filter val="$46.03"/>
        <filter val="$46.05"/>
        <filter val="$46.07"/>
        <filter val="$46.09"/>
        <filter val="$46.13"/>
        <filter val="$46.18"/>
        <filter val="$46.20"/>
        <filter val="$46.22"/>
        <filter val="$46.23"/>
        <filter val="$46.25"/>
        <filter val="$46.40"/>
        <filter val="$46.42"/>
        <filter val="$46.43"/>
        <filter val="$46.50"/>
        <filter val="$46.58"/>
        <filter val="$46.59"/>
        <filter val="$46.61"/>
        <filter val="$46.63"/>
        <filter val="$46.65"/>
        <filter val="$46.67"/>
        <filter val="$46.70"/>
        <filter val="$46.71"/>
        <filter val="$46.73"/>
        <filter val="$46.77"/>
        <filter val="$46.88"/>
        <filter val="$46.89"/>
        <filter val="$46.93"/>
        <filter val="$46.95"/>
        <filter val="$462.86"/>
        <filter val="$47.00"/>
        <filter val="$47.03"/>
        <filter val="$47.06"/>
        <filter val="$47.11"/>
        <filter val="$47.13"/>
        <filter val="$47.18"/>
        <filter val="$47.19"/>
        <filter val="$47.20"/>
        <filter val="$47.22"/>
        <filter val="$47.26"/>
        <filter val="$47.27"/>
        <filter val="$47.33"/>
        <filter val="$47.38"/>
        <filter val="$47.40"/>
        <filter val="$47.41"/>
        <filter val="$47.43"/>
        <filter val="$47.46"/>
        <filter val="$47.47"/>
        <filter val="$47.50"/>
        <filter val="$47.54"/>
        <filter val="$47.57"/>
        <filter val="$47.66"/>
        <filter val="$47.67"/>
        <filter val="$47.68"/>
        <filter val="$47.70"/>
        <filter val="$47.76"/>
        <filter val="$47.77"/>
        <filter val="$47.78"/>
        <filter val="$47.85"/>
        <filter val="$47.86"/>
        <filter val="$47.88"/>
        <filter val="$47.91"/>
        <filter val="$47.94"/>
        <filter val="$48.04"/>
        <filter val="$48.05"/>
        <filter val="$48.06"/>
        <filter val="$48.08"/>
        <filter val="$48.09"/>
        <filter val="$48.10"/>
        <filter val="$48.13"/>
        <filter val="$48.15"/>
        <filter val="$48.18"/>
        <filter val="$48.20"/>
        <filter val="$48.24"/>
        <filter val="$48.25"/>
        <filter val="$48.28"/>
        <filter val="$48.33"/>
        <filter val="$48.34"/>
        <filter val="$48.43"/>
        <filter val="$48.44"/>
        <filter val="$48.45"/>
        <filter val="$48.54"/>
        <filter val="$48.55"/>
        <filter val="$48.56"/>
        <filter val="$48.62"/>
        <filter val="$48.70"/>
        <filter val="$48.71"/>
        <filter val="$48.72"/>
        <filter val="$48.84"/>
        <filter val="$48.85"/>
        <filter val="$48.98"/>
        <filter val="$483.34"/>
        <filter val="$486.43"/>
        <filter val="$49.00"/>
        <filter val="$49.06"/>
        <filter val="$49.11"/>
        <filter val="$49.12"/>
        <filter val="$49.14"/>
        <filter val="$49.19"/>
        <filter val="$49.21"/>
        <filter val="$49.23"/>
        <filter val="$49.25"/>
        <filter val="$49.28"/>
        <filter val="$49.32"/>
        <filter val="$49.34"/>
        <filter val="$49.38"/>
        <filter val="$49.44"/>
        <filter val="$49.47"/>
        <filter val="$49.51"/>
        <filter val="$49.55"/>
        <filter val="$49.67"/>
        <filter val="$49.69"/>
        <filter val="$49.80"/>
        <filter val="$49.88"/>
        <filter val="$49.93"/>
        <filter val="$492.31"/>
        <filter val="$493.13"/>
        <filter val="$493.82"/>
        <filter val="$5.00"/>
        <filter val="$5.29"/>
        <filter val="$5.31"/>
        <filter val="$5.33"/>
        <filter val="$5.50"/>
        <filter val="$5.67"/>
        <filter val="$5.75"/>
        <filter val="$5.80"/>
        <filter val="$50.00"/>
        <filter val="$50.02"/>
        <filter val="$50.04"/>
        <filter val="$50.08"/>
        <filter val="$50.11"/>
        <filter val="$50.16"/>
        <filter val="$50.17"/>
        <filter val="$50.18"/>
        <filter val="$50.20"/>
        <filter val="$50.22"/>
        <filter val="$50.25"/>
        <filter val="$50.27"/>
        <filter val="$50.29"/>
        <filter val="$50.30"/>
        <filter val="$50.33"/>
        <filter val="$50.37"/>
        <filter val="$50.38"/>
        <filter val="$50.40"/>
        <filter val="$50.45"/>
        <filter val="$50.46"/>
        <filter val="$50.50"/>
        <filter val="$50.53"/>
        <filter val="$50.56"/>
        <filter val="$50.59"/>
        <filter val="$50.63"/>
        <filter val="$50.65"/>
        <filter val="$50.66"/>
        <filter val="$50.67"/>
        <filter val="$50.69"/>
        <filter val="$50.75"/>
        <filter val="$50.76"/>
        <filter val="$50.85"/>
        <filter val="$50.88"/>
        <filter val="$50.90"/>
        <filter val="$50.91"/>
        <filter val="$50.93"/>
        <filter val="$50.98"/>
        <filter val="$500.00"/>
        <filter val="$501.25"/>
        <filter val="$51.00"/>
        <filter val="$51.04"/>
        <filter val="$51.19"/>
        <filter val="$51.21"/>
        <filter val="$51.22"/>
        <filter val="$51.23"/>
        <filter val="$51.25"/>
        <filter val="$51.29"/>
        <filter val="$51.30"/>
        <filter val="$51.31"/>
        <filter val="$51.38"/>
        <filter val="$51.47"/>
        <filter val="$51.48"/>
        <filter val="$51.60"/>
        <filter val="$51.62"/>
        <filter val="$51.63"/>
        <filter val="$51.67"/>
        <filter val="$51.72"/>
        <filter val="$51.79"/>
        <filter val="$51.81"/>
        <filter val="$51.82"/>
        <filter val="$51.85"/>
        <filter val="$51.88"/>
        <filter val="$51.89"/>
        <filter val="$51.92"/>
        <filter val="$51.96"/>
        <filter val="$510.00"/>
        <filter val="$511.65"/>
        <filter val="$511.79"/>
        <filter val="$52.00"/>
        <filter val="$52.08"/>
        <filter val="$52.10"/>
        <filter val="$52.17"/>
        <filter val="$52.21"/>
        <filter val="$52.35"/>
        <filter val="$52.41"/>
        <filter val="$52.49"/>
        <filter val="$52.50"/>
        <filter val="$52.55"/>
        <filter val="$52.58"/>
        <filter val="$52.60"/>
        <filter val="$52.62"/>
        <filter val="$52.63"/>
        <filter val="$52.68"/>
        <filter val="$52.70"/>
        <filter val="$52.79"/>
        <filter val="$52.80"/>
        <filter val="$52.82"/>
        <filter val="$52.83"/>
        <filter val="$52.92"/>
        <filter val="$52.95"/>
        <filter val="$52.96"/>
        <filter val="$525.00"/>
        <filter val="$526.46"/>
        <filter val="$53.00"/>
        <filter val="$53.01"/>
        <filter val="$53.04"/>
        <filter val="$53.08"/>
        <filter val="$53.13"/>
        <filter val="$53.16"/>
        <filter val="$53.18"/>
        <filter val="$53.19"/>
        <filter val="$53.23"/>
        <filter val="$53.25"/>
        <filter val="$53.29"/>
        <filter val="$53.34"/>
        <filter val="$53.36"/>
        <filter val="$53.40"/>
        <filter val="$53.41"/>
        <filter val="$53.42"/>
        <filter val="$53.44"/>
        <filter val="$53.47"/>
        <filter val="$53.48"/>
        <filter val="$53.52"/>
        <filter val="$53.53"/>
        <filter val="$53.55"/>
        <filter val="$53.56"/>
        <filter val="$53.57"/>
        <filter val="$53.71"/>
        <filter val="$53.72"/>
        <filter val="$53.73"/>
        <filter val="$53.75"/>
        <filter val="$53.83"/>
        <filter val="$53.85"/>
        <filter val="$53.87"/>
        <filter val="$53.88"/>
        <filter val="$53.89"/>
        <filter val="$53.95"/>
        <filter val="$53.99"/>
        <filter val="$530.69"/>
        <filter val="$54.00"/>
        <filter val="$54.02"/>
        <filter val="$54.08"/>
        <filter val="$54.11"/>
        <filter val="$54.14"/>
        <filter val="$54.15"/>
        <filter val="$54.20"/>
        <filter val="$54.27"/>
        <filter val="$54.29"/>
        <filter val="$54.30"/>
        <filter val="$54.50"/>
        <filter val="$54.55"/>
        <filter val="$54.62"/>
        <filter val="$54.67"/>
        <filter val="$54.69"/>
        <filter val="$54.75"/>
        <filter val="$54.88"/>
        <filter val="$54.91"/>
        <filter val="$54.99"/>
        <filter val="$546.69"/>
        <filter val="$55.00"/>
        <filter val="$55.01"/>
        <filter val="$55.06"/>
        <filter val="$55.07"/>
        <filter val="$55.13"/>
        <filter val="$55.20"/>
        <filter val="$55.22"/>
        <filter val="$55.23"/>
        <filter val="$55.28"/>
        <filter val="$55.30"/>
        <filter val="$55.33"/>
        <filter val="$55.37"/>
        <filter val="$55.39"/>
        <filter val="$55.46"/>
        <filter val="$55.50"/>
        <filter val="$55.56"/>
        <filter val="$55.60"/>
        <filter val="$55.61"/>
        <filter val="$55.70"/>
        <filter val="$55.76"/>
        <filter val="$55.77"/>
        <filter val="$55.80"/>
        <filter val="$55.81"/>
        <filter val="$55.82"/>
        <filter val="$55.83"/>
        <filter val="$55.89"/>
        <filter val="$55.95"/>
        <filter val="$55.96"/>
        <filter val="$55.97"/>
        <filter val="$550.00"/>
        <filter val="$550.04"/>
        <filter val="$554.00"/>
        <filter val="$56.00"/>
        <filter val="$56.05"/>
        <filter val="$56.07"/>
        <filter val="$56.14"/>
        <filter val="$56.20"/>
        <filter val="$56.25"/>
        <filter val="$56.30"/>
        <filter val="$56.33"/>
        <filter val="$56.34"/>
        <filter val="$56.36"/>
        <filter val="$56.41"/>
        <filter val="$56.42"/>
        <filter val="$56.46"/>
        <filter val="$56.57"/>
        <filter val="$56.64"/>
        <filter val="$56.67"/>
        <filter val="$56.79"/>
        <filter val="$56.82"/>
        <filter val="$56.83"/>
        <filter val="$56.84"/>
        <filter val="$56.90"/>
        <filter val="$56.97"/>
        <filter val="$56.98"/>
        <filter val="$566.39"/>
        <filter val="$57.00"/>
        <filter val="$57.08"/>
        <filter val="$57.14"/>
        <filter val="$57.17"/>
        <filter val="$57.20"/>
        <filter val="$57.22"/>
        <filter val="$57.25"/>
        <filter val="$57.26"/>
        <filter val="$57.30"/>
        <filter val="$57.34"/>
        <filter val="$57.38"/>
        <filter val="$57.39"/>
        <filter val="$57.50"/>
        <filter val="$57.52"/>
        <filter val="$57.54"/>
        <filter val="$57.55"/>
        <filter val="$57.63"/>
        <filter val="$57.65"/>
        <filter val="$57.73"/>
        <filter val="$57.77"/>
        <filter val="$57.78"/>
        <filter val="$57.88"/>
        <filter val="$57.89"/>
        <filter val="$57.92"/>
        <filter val="$57.93"/>
        <filter val="$577.28"/>
        <filter val="$58.00"/>
        <filter val="$58.06"/>
        <filter val="$58.08"/>
        <filter val="$58.10"/>
        <filter val="$58.17"/>
        <filter val="$58.18"/>
        <filter val="$58.21"/>
        <filter val="$58.33"/>
        <filter val="$58.37"/>
        <filter val="$58.38"/>
        <filter val="$58.41"/>
        <filter val="$58.42"/>
        <filter val="$58.53"/>
        <filter val="$58.54"/>
        <filter val="$58.57"/>
        <filter val="$58.60"/>
        <filter val="$58.61"/>
        <filter val="$58.62"/>
        <filter val="$58.63"/>
        <filter val="$58.69"/>
        <filter val="$58.72"/>
        <filter val="$58.79"/>
        <filter val="$58.82"/>
        <filter val="$58.89"/>
        <filter val="$58.90"/>
        <filter val="$58.93"/>
        <filter val="$58.95"/>
        <filter val="$58.97"/>
        <filter val="$589.95"/>
        <filter val="$59.00"/>
        <filter val="$59.04"/>
        <filter val="$59.12"/>
        <filter val="$59.16"/>
        <filter val="$59.17"/>
        <filter val="$59.20"/>
        <filter val="$59.21"/>
        <filter val="$59.23"/>
        <filter val="$59.25"/>
        <filter val="$59.26"/>
        <filter val="$59.33"/>
        <filter val="$59.36"/>
        <filter val="$59.41"/>
        <filter val="$59.46"/>
        <filter val="$59.52"/>
        <filter val="$59.58"/>
        <filter val="$59.60"/>
        <filter val="$59.65"/>
        <filter val="$59.70"/>
        <filter val="$59.82"/>
        <filter val="$59.85"/>
        <filter val="$59.96"/>
        <filter val="$59.97"/>
        <filter val="$591.67"/>
        <filter val="$593.94"/>
        <filter val="$6.00"/>
        <filter val="$6.18"/>
        <filter val="$6.25"/>
        <filter val="$6.50"/>
        <filter val="$6.71"/>
        <filter val="$6.75"/>
        <filter val="$6.83"/>
        <filter val="$60.00"/>
        <filter val="$60.06"/>
        <filter val="$60.11"/>
        <filter val="$60.13"/>
        <filter val="$60.15"/>
        <filter val="$60.18"/>
        <filter val="$60.24"/>
        <filter val="$60.27"/>
        <filter val="$60.29"/>
        <filter val="$60.30"/>
        <filter val="$60.33"/>
        <filter val="$60.38"/>
        <filter val="$60.48"/>
        <filter val="$60.66"/>
        <filter val="$60.67"/>
        <filter val="$60.69"/>
        <filter val="$60.71"/>
        <filter val="$60.73"/>
        <filter val="$60.74"/>
        <filter val="$60.75"/>
        <filter val="$60.78"/>
        <filter val="$60.79"/>
        <filter val="$60.82"/>
        <filter val="$60.86"/>
        <filter val="$60.87"/>
        <filter val="$60.90"/>
        <filter val="$60.91"/>
        <filter val="$60.95"/>
        <filter val="$60.96"/>
        <filter val="$60.97"/>
        <filter val="$600.00"/>
        <filter val="$603.53"/>
        <filter val="$606.82"/>
        <filter val="$61.00"/>
        <filter val="$61.02"/>
        <filter val="$61.03"/>
        <filter val="$61.04"/>
        <filter val="$61.06"/>
        <filter val="$61.09"/>
        <filter val="$61.10"/>
        <filter val="$61.18"/>
        <filter val="$61.19"/>
        <filter val="$61.20"/>
        <filter val="$61.29"/>
        <filter val="$61.30"/>
        <filter val="$61.31"/>
        <filter val="$61.34"/>
        <filter val="$61.37"/>
        <filter val="$61.38"/>
        <filter val="$61.39"/>
        <filter val="$61.50"/>
        <filter val="$61.53"/>
        <filter val="$61.56"/>
        <filter val="$61.58"/>
        <filter val="$61.67"/>
        <filter val="$61.70"/>
        <filter val="$61.82"/>
        <filter val="$61.90"/>
        <filter val="$61.94"/>
        <filter val="$62.00"/>
        <filter val="$62.05"/>
        <filter val="$62.07"/>
        <filter val="$62.12"/>
        <filter val="$62.17"/>
        <filter val="$62.22"/>
        <filter val="$62.33"/>
        <filter val="$62.38"/>
        <filter val="$62.50"/>
        <filter val="$62.52"/>
        <filter val="$62.59"/>
        <filter val="$62.63"/>
        <filter val="$62.67"/>
        <filter val="$62.71"/>
        <filter val="$62.80"/>
        <filter val="$62.81"/>
        <filter val="$62.83"/>
        <filter val="$62.87"/>
        <filter val="$62.88"/>
        <filter val="$62.92"/>
        <filter val="$63.00"/>
        <filter val="$63.03"/>
        <filter val="$63.05"/>
        <filter val="$63.10"/>
        <filter val="$63.11"/>
        <filter val="$63.12"/>
        <filter val="$63.13"/>
        <filter val="$63.17"/>
        <filter val="$63.18"/>
        <filter val="$63.23"/>
        <filter val="$63.28"/>
        <filter val="$63.36"/>
        <filter val="$63.38"/>
        <filter val="$63.42"/>
        <filter val="$63.48"/>
        <filter val="$63.49"/>
        <filter val="$63.56"/>
        <filter val="$63.57"/>
        <filter val="$63.62"/>
        <filter val="$63.65"/>
        <filter val="$63.70"/>
        <filter val="$63.83"/>
        <filter val="$63.85"/>
        <filter val="$63.87"/>
        <filter val="$63.88"/>
        <filter val="$63.92"/>
        <filter val="$63.97"/>
        <filter val="$64.00"/>
        <filter val="$64.02"/>
        <filter val="$64.03"/>
        <filter val="$64.16"/>
        <filter val="$64.17"/>
        <filter val="$64.18"/>
        <filter val="$64.20"/>
        <filter val="$64.25"/>
        <filter val="$64.27"/>
        <filter val="$64.29"/>
        <filter val="$64.36"/>
        <filter val="$64.37"/>
        <filter val="$64.38"/>
        <filter val="$64.44"/>
        <filter val="$64.46"/>
        <filter val="$64.47"/>
        <filter val="$64.52"/>
        <filter val="$64.53"/>
        <filter val="$64.54"/>
        <filter val="$64.57"/>
        <filter val="$64.62"/>
        <filter val="$64.63"/>
        <filter val="$64.71"/>
        <filter val="$64.75"/>
        <filter val="$64.76"/>
        <filter val="$64.80"/>
        <filter val="$64.82"/>
        <filter val="$64.91"/>
        <filter val="$64.93"/>
        <filter val="$64.94"/>
        <filter val="$64.95"/>
        <filter val="$640.00"/>
        <filter val="$65.00"/>
        <filter val="$65.08"/>
        <filter val="$65.10"/>
        <filter val="$65.11"/>
        <filter val="$65.16"/>
        <filter val="$65.17"/>
        <filter val="$65.18"/>
        <filter val="$65.21"/>
        <filter val="$65.30"/>
        <filter val="$65.32"/>
        <filter val="$65.34"/>
        <filter val="$65.38"/>
        <filter val="$65.41"/>
        <filter val="$65.46"/>
        <filter val="$65.58"/>
        <filter val="$65.67"/>
        <filter val="$65.76"/>
        <filter val="$65.84"/>
        <filter val="$65.86"/>
        <filter val="$65.87"/>
        <filter val="$65.88"/>
        <filter val="$65.89"/>
        <filter val="$65.91"/>
        <filter val="$65.97"/>
        <filter val="$66.02"/>
        <filter val="$66.07"/>
        <filter val="$66.10"/>
        <filter val="$66.11"/>
        <filter val="$66.13"/>
        <filter val="$66.14"/>
        <filter val="$66.15"/>
        <filter val="$66.33"/>
        <filter val="$66.35"/>
        <filter val="$66.37"/>
        <filter val="$66.45"/>
        <filter val="$66.47"/>
        <filter val="$66.51"/>
        <filter val="$66.52"/>
        <filter val="$66.59"/>
        <filter val="$66.62"/>
        <filter val="$66.67"/>
        <filter val="$66.69"/>
        <filter val="$66.70"/>
        <filter val="$66.71"/>
        <filter val="$66.83"/>
        <filter val="$66.87"/>
        <filter val="$66.96"/>
        <filter val="$67.00"/>
        <filter val="$67.13"/>
        <filter val="$67.14"/>
        <filter val="$67.16"/>
        <filter val="$67.26"/>
        <filter val="$67.31"/>
        <filter val="$67.39"/>
        <filter val="$67.42"/>
        <filter val="$67.65"/>
        <filter val="$67.67"/>
        <filter val="$67.69"/>
        <filter val="$67.70"/>
        <filter val="$67.73"/>
        <filter val="$67.74"/>
        <filter val="$67.77"/>
        <filter val="$67.78"/>
        <filter val="$67.84"/>
        <filter val="$67.88"/>
        <filter val="$67.91"/>
        <filter val="$67.92"/>
        <filter val="$67.96"/>
        <filter val="$67.97"/>
        <filter val="$673.33"/>
        <filter val="$68.01"/>
        <filter val="$68.06"/>
        <filter val="$68.10"/>
        <filter val="$68.11"/>
        <filter val="$68.24"/>
        <filter val="$68.25"/>
        <filter val="$68.30"/>
        <filter val="$68.33"/>
        <filter val="$68.35"/>
        <filter val="$68.37"/>
        <filter val="$68.42"/>
        <filter val="$68.48"/>
        <filter val="$68.49"/>
        <filter val="$68.53"/>
        <filter val="$68.60"/>
        <filter val="$68.63"/>
        <filter val="$68.67"/>
        <filter val="$68.71"/>
        <filter val="$68.81"/>
        <filter val="$68.82"/>
        <filter val="$68.84"/>
        <filter val="$68.86"/>
        <filter val="$68.94"/>
        <filter val="$68.97"/>
        <filter val="$69.00"/>
        <filter val="$69.12"/>
        <filter val="$69.13"/>
        <filter val="$69.19"/>
        <filter val="$69.27"/>
        <filter val="$69.33"/>
        <filter val="$69.41"/>
        <filter val="$69.47"/>
        <filter val="$69.53"/>
        <filter val="$69.57"/>
        <filter val="$69.60"/>
        <filter val="$69.67"/>
        <filter val="$69.72"/>
        <filter val="$69.76"/>
        <filter val="$69.77"/>
        <filter val="$69.79"/>
        <filter val="$69.82"/>
        <filter val="$69.89"/>
        <filter val="$7.00"/>
        <filter val="$7.19"/>
        <filter val="$7.25"/>
        <filter val="$7.33"/>
        <filter val="$7.50"/>
        <filter val="$70.00"/>
        <filter val="$70.03"/>
        <filter val="$70.04"/>
        <filter val="$70.06"/>
        <filter val="$70.11"/>
        <filter val="$70.17"/>
        <filter val="$70.21"/>
        <filter val="$70.23"/>
        <filter val="$70.29"/>
        <filter val="$70.46"/>
        <filter val="$70.53"/>
        <filter val="$70.55"/>
        <filter val="$70.57"/>
        <filter val="$70.58"/>
        <filter val="$70.60"/>
        <filter val="$70.62"/>
        <filter val="$70.63"/>
        <filter val="$70.65"/>
        <filter val="$70.67"/>
        <filter val="$70.76"/>
        <filter val="$70.77"/>
        <filter val="$70.78"/>
        <filter val="$70.79"/>
        <filter val="$70.83"/>
        <filter val="$70.85"/>
        <filter val="$70.86"/>
        <filter val="$70.88"/>
        <filter val="$70.92"/>
        <filter val="$709.42"/>
        <filter val="$71.15"/>
        <filter val="$71.24"/>
        <filter val="$71.25"/>
        <filter val="$71.34"/>
        <filter val="$71.43"/>
        <filter val="$71.44"/>
        <filter val="$71.49"/>
        <filter val="$71.55"/>
        <filter val="$71.59"/>
        <filter val="$71.60"/>
        <filter val="$71.67"/>
        <filter val="$71.71"/>
        <filter val="$71.73"/>
        <filter val="$71.79"/>
        <filter val="$71.85"/>
        <filter val="$71.87"/>
        <filter val="$71.90"/>
        <filter val="$71.97"/>
        <filter val="$711.04"/>
        <filter val="$716.35"/>
        <filter val="$72.00"/>
        <filter val="$72.05"/>
        <filter val="$72.06"/>
        <filter val="$72.17"/>
        <filter val="$72.29"/>
        <filter val="$72.38"/>
        <filter val="$72.39"/>
        <filter val="$72.40"/>
        <filter val="$72.43"/>
        <filter val="$72.48"/>
        <filter val="$72.50"/>
        <filter val="$72.59"/>
        <filter val="$72.71"/>
        <filter val="$72.76"/>
        <filter val="$72.87"/>
        <filter val="$72.89"/>
        <filter val="$72.91"/>
        <filter val="$72.95"/>
        <filter val="$72.97"/>
        <filter val="$725.03"/>
        <filter val="$73.02"/>
        <filter val="$73.03"/>
        <filter val="$73.13"/>
        <filter val="$73.21"/>
        <filter val="$73.24"/>
        <filter val="$73.33"/>
        <filter val="$73.34"/>
        <filter val="$73.36"/>
        <filter val="$73.37"/>
        <filter val="$73.40"/>
        <filter val="$73.42"/>
        <filter val="$73.46"/>
        <filter val="$73.49"/>
        <filter val="$73.50"/>
        <filter val="$73.53"/>
        <filter val="$73.57"/>
        <filter val="$73.58"/>
        <filter val="$73.73"/>
        <filter val="$73.76"/>
        <filter val="$73.77"/>
        <filter val="$73.88"/>
        <filter val="$73.91"/>
        <filter val="$74.07"/>
        <filter val="$74.11"/>
        <filter val="$74.12"/>
        <filter val="$74.15"/>
        <filter val="$74.18"/>
        <filter val="$74.21"/>
        <filter val="$74.22"/>
        <filter val="$74.23"/>
        <filter val="$74.24"/>
        <filter val="$74.25"/>
        <filter val="$74.33"/>
        <filter val="$74.35"/>
        <filter val="$74.53"/>
        <filter val="$74.58"/>
        <filter val="$74.61"/>
        <filter val="$74.62"/>
        <filter val="$74.64"/>
        <filter val="$74.79"/>
        <filter val="$74.82"/>
        <filter val="$74.95"/>
        <filter val="$744.55"/>
        <filter val="$75.00"/>
        <filter val="$75.04"/>
        <filter val="$75.05"/>
        <filter val="$75.09"/>
        <filter val="$75.11"/>
        <filter val="$75.13"/>
        <filter val="$75.19"/>
        <filter val="$75.25"/>
        <filter val="$75.34"/>
        <filter val="$75.37"/>
        <filter val="$75.38"/>
        <filter val="$75.44"/>
        <filter val="$75.46"/>
        <filter val="$75.48"/>
        <filter val="$75.50"/>
        <filter val="$75.61"/>
        <filter val="$75.65"/>
        <filter val="$75.67"/>
        <filter val="$75.71"/>
        <filter val="$75.75"/>
        <filter val="$75.77"/>
        <filter val="$75.85"/>
        <filter val="$75.96"/>
        <filter val="$75.98"/>
        <filter val="$76.00"/>
        <filter val="$76.03"/>
        <filter val="$76.05"/>
        <filter val="$76.14"/>
        <filter val="$76.25"/>
        <filter val="$76.44"/>
        <filter val="$76.45"/>
        <filter val="$76.47"/>
        <filter val="$76.65"/>
        <filter val="$76.67"/>
        <filter val="$76.72"/>
        <filter val="$76.79"/>
        <filter val="$76.80"/>
        <filter val="$76.86"/>
        <filter val="$76.87"/>
        <filter val="$76.92"/>
        <filter val="$77.00"/>
        <filter val="$77.11"/>
        <filter val="$77.19"/>
        <filter val="$77.22"/>
        <filter val="$77.23"/>
        <filter val="$77.27"/>
        <filter val="$77.33"/>
        <filter val="$77.34"/>
        <filter val="$77.35"/>
        <filter val="$77.50"/>
        <filter val="$77.64"/>
        <filter val="$77.73"/>
        <filter val="$77.75"/>
        <filter val="$775.00"/>
        <filter val="$78.03"/>
        <filter val="$78.08"/>
        <filter val="$78.18"/>
        <filter val="$78.20"/>
        <filter val="$78.21"/>
        <filter val="$78.26"/>
        <filter val="$78.33"/>
        <filter val="$78.44"/>
        <filter val="$78.50"/>
        <filter val="$78.52"/>
        <filter val="$78.58"/>
        <filter val="$78.66"/>
        <filter val="$78.67"/>
        <filter val="$78.72"/>
        <filter val="$78.83"/>
        <filter val="$78.88"/>
        <filter val="$78.94"/>
        <filter val="$78.95"/>
        <filter val="$788.53"/>
        <filter val="$79.00"/>
        <filter val="$79.10"/>
        <filter val="$79.18"/>
        <filter val="$79.26"/>
        <filter val="$79.31"/>
        <filter val="$79.40"/>
        <filter val="$79.41"/>
        <filter val="$79.53"/>
        <filter val="$79.54"/>
        <filter val="$79.62"/>
        <filter val="$79.83"/>
        <filter val="$79.87"/>
        <filter val="$79.89"/>
        <filter val="$79.97"/>
        <filter val="$790.84"/>
        <filter val="$8.00"/>
        <filter val="$8.13"/>
        <filter val="$8.33"/>
        <filter val="$8.50"/>
        <filter val="$8.57"/>
        <filter val="$8.75"/>
        <filter val="$8.86"/>
        <filter val="$80.00"/>
        <filter val="$80.02"/>
        <filter val="$80.03"/>
        <filter val="$80.13"/>
        <filter val="$80.16"/>
        <filter val="$80.18"/>
        <filter val="$80.19"/>
        <filter val="$80.20"/>
        <filter val="$80.23"/>
        <filter val="$80.25"/>
        <filter val="$80.27"/>
        <filter val="$80.30"/>
        <filter val="$80.32"/>
        <filter val="$80.33"/>
        <filter val="$80.40"/>
        <filter val="$80.45"/>
        <filter val="$80.46"/>
        <filter val="$80.50"/>
        <filter val="$80.55"/>
        <filter val="$80.59"/>
        <filter val="$80.60"/>
        <filter val="$80.65"/>
        <filter val="$80.67"/>
        <filter val="$80.71"/>
        <filter val="$80.72"/>
        <filter val="$80.73"/>
        <filter val="$80.87"/>
        <filter val="$80.99"/>
        <filter val="$800.00"/>
        <filter val="$800.70"/>
        <filter val="$81.03"/>
        <filter val="$81.07"/>
        <filter val="$81.10"/>
        <filter val="$81.13"/>
        <filter val="$81.24"/>
        <filter val="$81.25"/>
        <filter val="$81.27"/>
        <filter val="$81.29"/>
        <filter val="$81.32"/>
        <filter val="$81.38"/>
        <filter val="$81.41"/>
        <filter val="$81.54"/>
        <filter val="$81.56"/>
        <filter val="$81.57"/>
        <filter val="$81.58"/>
        <filter val="$81.63"/>
        <filter val="$81.65"/>
        <filter val="$81.67"/>
        <filter val="$81.74"/>
        <filter val="$81.75"/>
        <filter val="$81.78"/>
        <filter val="$81.85"/>
        <filter val="$81.89"/>
        <filter val="$81.95"/>
        <filter val="$82.09"/>
        <filter val="$82.15"/>
        <filter val="$82.26"/>
        <filter val="$82.32"/>
        <filter val="$82.33"/>
        <filter val="$82.38"/>
        <filter val="$82.40"/>
        <filter val="$82.42"/>
        <filter val="$82.46"/>
        <filter val="$82.50"/>
        <filter val="$82.52"/>
        <filter val="$82.54"/>
        <filter val="$82.57"/>
        <filter val="$82.58"/>
        <filter val="$82.61"/>
        <filter val="$82.82"/>
        <filter val="$82.94"/>
        <filter val="$82.96"/>
        <filter val="$83.05"/>
        <filter val="$83.14"/>
        <filter val="$83.33"/>
        <filter val="$83.35"/>
        <filter val="$83.38"/>
        <filter val="$83.43"/>
        <filter val="$83.51"/>
        <filter val="$83.57"/>
        <filter val="$83.72"/>
        <filter val="$83.75"/>
        <filter val="$83.80"/>
        <filter val="$83.89"/>
        <filter val="$83.94"/>
        <filter val="$83.95"/>
        <filter val="$83.97"/>
        <filter val="$84.02"/>
        <filter val="$84.06"/>
        <filter val="$84.08"/>
        <filter val="$84.11"/>
        <filter val="$84.14"/>
        <filter val="$84.17"/>
        <filter val="$84.21"/>
        <filter val="$84.28"/>
        <filter val="$84.29"/>
        <filter val="$84.33"/>
        <filter val="$84.46"/>
        <filter val="$84.83"/>
        <filter val="$84.85"/>
        <filter val="$84.86"/>
        <filter val="$84.87"/>
        <filter val="$84.90"/>
        <filter val="$84.91"/>
        <filter val="$84.94"/>
        <filter val="$842.11"/>
        <filter val="$845.70"/>
        <filter val="$849.67"/>
        <filter val="$85.00"/>
        <filter val="$85.05"/>
        <filter val="$85.18"/>
        <filter val="$85.21"/>
        <filter val="$85.34"/>
        <filter val="$85.44"/>
        <filter val="$85.50"/>
        <filter val="$85.53"/>
        <filter val="$85.55"/>
        <filter val="$85.74"/>
        <filter val="$85.75"/>
        <filter val="$85.96"/>
        <filter val="$859.86"/>
        <filter val="$86.14"/>
        <filter val="$86.16"/>
        <filter val="$86.23"/>
        <filter val="$86.44"/>
        <filter val="$86.49"/>
        <filter val="$86.55"/>
        <filter val="$86.62"/>
        <filter val="$86.67"/>
        <filter val="$86.85"/>
        <filter val="$86.94"/>
        <filter val="$86.96"/>
        <filter val="$866.67"/>
        <filter val="$87.00"/>
        <filter val="$87.10"/>
        <filter val="$87.14"/>
        <filter val="$87.31"/>
        <filter val="$87.36"/>
        <filter val="$87.44"/>
        <filter val="$87.50"/>
        <filter val="$87.69"/>
        <filter val="$87.70"/>
        <filter val="$87.83"/>
        <filter val="$87.96"/>
        <filter val="$88.04"/>
        <filter val="$88.15"/>
        <filter val="$88.19"/>
        <filter val="$88.24"/>
        <filter val="$88.25"/>
        <filter val="$88.26"/>
        <filter val="$88.31"/>
        <filter val="$88.33"/>
        <filter val="$88.44"/>
        <filter val="$88.47"/>
        <filter val="$88.57"/>
        <filter val="$88.59"/>
        <filter val="$88.60"/>
        <filter val="$88.64"/>
        <filter val="$88.69"/>
        <filter val="$88.71"/>
        <filter val="$88.73"/>
        <filter val="$88.74"/>
        <filter val="$88.75"/>
        <filter val="$88.77"/>
        <filter val="$88.80"/>
        <filter val="$88.85"/>
        <filter val="$88.87"/>
        <filter val="$88.89"/>
        <filter val="$89.10"/>
        <filter val="$89.19"/>
        <filter val="$89.21"/>
        <filter val="$89.24"/>
        <filter val="$89.25"/>
        <filter val="$89.30"/>
        <filter val="$89.31"/>
        <filter val="$89.39"/>
        <filter val="$89.40"/>
        <filter val="$89.42"/>
        <filter val="$89.59"/>
        <filter val="$89.60"/>
        <filter val="$89.65"/>
        <filter val="$89.67"/>
        <filter val="$89.79"/>
        <filter val="$89.89"/>
        <filter val="$89.90"/>
        <filter val="$89.93"/>
        <filter val="$89.96"/>
        <filter val="$9.00"/>
        <filter val="$9.40"/>
        <filter val="$9.50"/>
        <filter val="$9.75"/>
        <filter val="$90.00"/>
        <filter val="$90.10"/>
        <filter val="$90.18"/>
        <filter val="$90.20"/>
        <filter val="$90.28"/>
        <filter val="$90.33"/>
        <filter val="$90.38"/>
        <filter val="$90.50"/>
        <filter val="$90.52"/>
        <filter val="$90.54"/>
        <filter val="$90.58"/>
        <filter val="$90.62"/>
        <filter val="$90.64"/>
        <filter val="$90.68"/>
        <filter val="$90.74"/>
        <filter val="$90.82"/>
        <filter val="$90.86"/>
        <filter val="$90.94"/>
        <filter val="$91.00"/>
        <filter val="$91.19"/>
        <filter val="$91.21"/>
        <filter val="$91.23"/>
        <filter val="$91.25"/>
        <filter val="$91.30"/>
        <filter val="$91.43"/>
        <filter val="$91.48"/>
        <filter val="$91.59"/>
        <filter val="$91.63"/>
        <filter val="$91.67"/>
        <filter val="$91.76"/>
        <filter val="$91.82"/>
        <filter val="$91.83"/>
        <filter val="$91.84"/>
        <filter val="$91.88"/>
        <filter val="$92.04"/>
        <filter val="$92.10"/>
        <filter val="$92.13"/>
        <filter val="$92.14"/>
        <filter val="$92.16"/>
        <filter val="$92.22"/>
        <filter val="$92.25"/>
        <filter val="$92.32"/>
        <filter val="$92.39"/>
        <filter val="$92.50"/>
        <filter val="$92.54"/>
        <filter val="$92.55"/>
        <filter val="$92.84"/>
        <filter val="$922.22"/>
        <filter val="$93.00"/>
        <filter val="$93.02"/>
        <filter val="$93.07"/>
        <filter val="$93.25"/>
        <filter val="$93.26"/>
        <filter val="$93.33"/>
        <filter val="$93.40"/>
        <filter val="$93.43"/>
        <filter val="$93.61"/>
        <filter val="$93.67"/>
        <filter val="$93.70"/>
        <filter val="$93.75"/>
        <filter val="$93.76"/>
        <filter val="$93.77"/>
        <filter val="$93.81"/>
        <filter val="$93.90"/>
        <filter val="$93.98"/>
        <filter val="$932.31"/>
        <filter val="$94.03"/>
        <filter val="$94.05"/>
        <filter val="$94.10"/>
        <filter val="$94.19"/>
        <filter val="$94.28"/>
        <filter val="$94.41"/>
        <filter val="$94.49"/>
        <filter val="$94.51"/>
        <filter val="$94.55"/>
        <filter val="$94.64"/>
        <filter val="$94.74"/>
        <filter val="$94.90"/>
        <filter val="$94.91"/>
        <filter val="$95.23"/>
        <filter val="$95.24"/>
        <filter val="$95.28"/>
        <filter val="$95.37"/>
        <filter val="$95.49"/>
        <filter val="$95.59"/>
        <filter val="$95.70"/>
        <filter val="$95.74"/>
        <filter val="$95.76"/>
        <filter val="$95.78"/>
        <filter val="$95.83"/>
        <filter val="$95.91"/>
        <filter val="$95.93"/>
        <filter val="$95.95"/>
        <filter val="$95.96"/>
        <filter val="$96.05"/>
        <filter val="$96.06"/>
        <filter val="$96.08"/>
        <filter val="$96.19"/>
        <filter val="$96.20"/>
        <filter val="$96.30"/>
        <filter val="$96.38"/>
        <filter val="$96.53"/>
        <filter val="$96.55"/>
        <filter val="$96.67"/>
        <filter val="$96.71"/>
        <filter val="$96.88"/>
        <filter val="$97.00"/>
        <filter val="$97.11"/>
        <filter val="$97.19"/>
        <filter val="$97.30"/>
        <filter val="$97.33"/>
        <filter val="$97.36"/>
        <filter val="$97.38"/>
        <filter val="$97.41"/>
        <filter val="$97.50"/>
        <filter val="$97.64"/>
        <filter val="$97.73"/>
        <filter val="$97.82"/>
        <filter val="$97.90"/>
        <filter val="$97.92"/>
        <filter val="$97.99"/>
        <filter val="$98.03"/>
        <filter val="$98.20"/>
        <filter val="$98.31"/>
        <filter val="$98.36"/>
        <filter val="$98.41"/>
        <filter val="$98.54"/>
        <filter val="$98.79"/>
        <filter val="$98.82"/>
        <filter val="$98.84"/>
        <filter val="$98.99"/>
        <filter val="$99.00"/>
        <filter val="$99.16"/>
        <filter val="$99.33"/>
        <filter val="$99.34"/>
        <filter val="$99.38"/>
        <filter val="$99.46"/>
        <filter val="$99.50"/>
        <filter val="$99.53"/>
        <filter val="$99.54"/>
        <filter val="$99.76"/>
        <filter val="$99.77"/>
        <filter val="$99.79"/>
        <filter val="$99.86"/>
        <filter val="$99.97"/>
      </filters>
    </filterColumn>
  </autoFilter>
  <conditionalFormatting sqref="F1:F4115">
    <cfRule type="cellIs" dxfId="11" priority="17" operator="equal">
      <formula>"failed"</formula>
    </cfRule>
    <cfRule type="cellIs" dxfId="10" priority="18" operator="equal">
      <formula>"canceled"</formula>
    </cfRule>
    <cfRule type="cellIs" dxfId="9" priority="19" operator="equal">
      <formula>"successful"</formula>
    </cfRule>
    <cfRule type="cellIs" dxfId="8" priority="20" operator="equal">
      <formula>"""successful"""</formula>
    </cfRule>
  </conditionalFormatting>
  <conditionalFormatting sqref="F1:F3148">
    <cfRule type="cellIs" dxfId="7" priority="16" operator="equal">
      <formula>"live"</formula>
    </cfRule>
  </conditionalFormatting>
  <conditionalFormatting sqref="Q1835:R1835 U1835:XFD1835 A1835:N1835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4115">
    <cfRule type="colorScale" priority="1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P1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">
    <cfRule type="colorScale" priority="7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Q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">
    <cfRule type="colorScale" priority="5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R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37BF7-4416-48F2-89DF-D53DBC6968D9}">
  <dimension ref="A1:H3705"/>
  <sheetViews>
    <sheetView zoomScale="80" zoomScaleNormal="80" workbookViewId="0">
      <selection activeCell="K23" sqref="K23"/>
    </sheetView>
  </sheetViews>
  <sheetFormatPr defaultRowHeight="15" x14ac:dyDescent="0.25"/>
  <cols>
    <col min="1" max="1" width="31.42578125" bestFit="1" customWidth="1"/>
    <col min="2" max="2" width="17.7109375" bestFit="1" customWidth="1"/>
    <col min="3" max="3" width="13.7109375" bestFit="1" customWidth="1"/>
    <col min="4" max="4" width="16.42578125" bestFit="1" customWidth="1"/>
    <col min="5" max="5" width="14.42578125" bestFit="1" customWidth="1"/>
    <col min="6" max="6" width="20.85546875" bestFit="1" customWidth="1"/>
    <col min="7" max="7" width="16.7109375" bestFit="1" customWidth="1"/>
    <col min="8" max="8" width="19.5703125" bestFit="1" customWidth="1"/>
  </cols>
  <sheetData>
    <row r="1" spans="1:8" ht="24" customHeight="1" x14ac:dyDescent="0.25">
      <c r="A1" s="1" t="s">
        <v>8216</v>
      </c>
      <c r="B1" s="1" t="s">
        <v>8381</v>
      </c>
      <c r="C1" s="1" t="s">
        <v>8382</v>
      </c>
      <c r="D1" s="1" t="s">
        <v>8383</v>
      </c>
      <c r="E1" s="2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COUNTIFS(Sheet1!F1:F4115, "=successful", goal, "&lt;1000")</f>
        <v>322</v>
      </c>
      <c r="C2">
        <f>COUNTIFS(Sheet1!F1:F4115, "=failed", goal, "&lt;1000")</f>
        <v>113</v>
      </c>
      <c r="D2">
        <f>COUNTIFS(Sheet1!F1:F4115, "=canceled", goal, "&lt;1000")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5">
      <c r="A3" t="s">
        <v>8389</v>
      </c>
      <c r="B3">
        <f>COUNTIFS(Sheet1!F1:F4115, "=successful", goal, "&gt;=1000", goal,"&lt;5000")</f>
        <v>932</v>
      </c>
      <c r="C3">
        <f>COUNTIFS(Sheet1!F1:F4115, "=failed", goal, "&gt;=1000", goal,"&lt;5000")</f>
        <v>420</v>
      </c>
      <c r="D3">
        <f>COUNTIFS(Sheet1!F1:F4115, "=canceled", goal, "&gt;=1000", goal,"&lt;5000")</f>
        <v>60</v>
      </c>
      <c r="E3">
        <f t="shared" ref="E3:E12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25">
      <c r="A4" t="s">
        <v>8390</v>
      </c>
      <c r="B4">
        <f>COUNTIFS(Sheet1!F1:F4115, "=successful", goal, "&gt;=5000", goal,"&lt;10000")</f>
        <v>381</v>
      </c>
      <c r="C4">
        <f>COUNTIFS(Sheet1!F1:F4115, "=failed", goal, "&gt;=5000", goal,"&lt;10000")</f>
        <v>283</v>
      </c>
      <c r="D4">
        <f>COUNTIFS(Sheet1!F1:F4115, "=canceled", goal, "&gt;=5000", goal,"&lt;10000")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25">
      <c r="A5" t="s">
        <v>8391</v>
      </c>
      <c r="B5">
        <f>COUNTIFS(Sheet1!F1:F4115, "=successful", goal, "&gt;=10000", goal,"&lt;15000")</f>
        <v>168</v>
      </c>
      <c r="C5">
        <f>COUNTIFS(Sheet1!F1:F4115, "=failed", goal, "&gt;=10000", goal,"&lt;15000")</f>
        <v>144</v>
      </c>
      <c r="D5">
        <f>COUNTIFS(Sheet1!F1:F4115, "=canceled", goal, "&gt;=10000", goal,"&lt;15000")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25">
      <c r="A6" t="s">
        <v>8392</v>
      </c>
      <c r="B6">
        <f>COUNTIFS(Sheet1!F1:F4115, "=successful", goal, "&gt;=15000", goal,"&lt;20000")</f>
        <v>94</v>
      </c>
      <c r="C6">
        <f>COUNTIFS(Sheet1!F1:F4115, "=failed", goal, "&gt;=15000", goal,"&lt;20000")</f>
        <v>90</v>
      </c>
      <c r="D6">
        <f>COUNTIFS(Sheet1!F1:F4115, "=canceled", goal, "&gt;=15000", goal,"&lt;20000")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25">
      <c r="A7" t="s">
        <v>8393</v>
      </c>
      <c r="B7">
        <f>COUNTIFS(Sheet1!F1:F4115, "=successful", goal, "&gt;=20000", goal,"&lt;25000")</f>
        <v>62</v>
      </c>
      <c r="C7">
        <f>COUNTIFS(Sheet1!F1:F4115, "=failed", goal, "&gt;=20000", goal,"&lt;25000")</f>
        <v>72</v>
      </c>
      <c r="D7">
        <f>COUNTIFS(Sheet1!F1:F4115, "=canceled", goal, "&gt;=20000", goal,"&lt;25000")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25">
      <c r="A8" t="s">
        <v>8394</v>
      </c>
      <c r="B8">
        <f>COUNTIFS(Sheet1!F1:F4115, "=successful", goal, "&gt;=25000", goal,"&lt;30000")</f>
        <v>55</v>
      </c>
      <c r="C8">
        <f>COUNTIFS(Sheet1!F1:F4115, "=failed", goal, "&gt;=25000", goal,"&lt;30000")</f>
        <v>64</v>
      </c>
      <c r="D8">
        <f>COUNTIFS(Sheet1!F1:F4115, "=canceled", goal, "&gt;=25000", goal,"&lt;30000")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25">
      <c r="A9" t="s">
        <v>8395</v>
      </c>
      <c r="B9">
        <f>COUNTIFS(Sheet1!F1:F4115, "=successful", goal, "&gt;=30000", goal,"&lt;35000")</f>
        <v>32</v>
      </c>
      <c r="C9">
        <f>COUNTIFS(Sheet1!F1:F4115, "=failed", goal, "&gt;=30000", goal,"&lt;35000")</f>
        <v>37</v>
      </c>
      <c r="D9">
        <f>COUNTIFS(Sheet1!F1:F4115, "=canceled", goal, "&gt;=30000", goal,"&lt;35000")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25">
      <c r="A10" t="s">
        <v>8396</v>
      </c>
      <c r="B10">
        <f>COUNTIFS(Sheet1!F1:F4115, "=successful", goal, "&gt;=35000", goal,"&lt;40000")</f>
        <v>26</v>
      </c>
      <c r="C10">
        <f>COUNTIFS(Sheet1!F1:F4115, "=failed", goal, "&gt;=35000", goal,"&lt;40000")</f>
        <v>22</v>
      </c>
      <c r="D10">
        <f>COUNTIFS(Sheet1!F1:F4115, "=canceled", goal, "&gt;=35000", goal,"&lt;40000")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5">
      <c r="A11" t="s">
        <v>8397</v>
      </c>
      <c r="B11">
        <f>COUNTIFS(Sheet1!F1:F4115, "=successful", goal, "&gt;=40000", goal,"&lt;45000")</f>
        <v>21</v>
      </c>
      <c r="C11">
        <f>COUNTIFS(Sheet1!F1:F4115, "=failed", goal, "&gt;=40000", goal,"&lt;45000")</f>
        <v>16</v>
      </c>
      <c r="D11">
        <f>COUNTIFS(Sheet1!F1:F4115, "=canceled", goal, "&gt;=40000", goal,"&lt;45000")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25">
      <c r="A12" t="s">
        <v>8398</v>
      </c>
      <c r="B12">
        <f>COUNTIFS(Sheet1!F1:F4115, "=successful", goal, "&gt;=45000", goal,"&lt;50000")</f>
        <v>6</v>
      </c>
      <c r="C12">
        <f>COUNTIFS(Sheet1!F1:F4115, "=failed", goal, "&gt;=45000", goal,"&lt;50000")</f>
        <v>11</v>
      </c>
      <c r="D12">
        <f>COUNTIFS(Sheet1!F1:F4115, "=canceled", goal, "&gt;=45000", goal,"&lt;50000")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25">
      <c r="A13" t="s">
        <v>8399</v>
      </c>
      <c r="B13">
        <f>COUNTIFS(Sheet1!F1:F4115, "=successful", goal, "&gt;=50000")</f>
        <v>86</v>
      </c>
      <c r="C13">
        <f>COUNTIFS(Sheet1!F1:F4115, "=failed", goal, "&gt;=50000")</f>
        <v>258</v>
      </c>
      <c r="D13">
        <f>COUNTIFS(Sheet1!F1:F4115, "=canceled", goal, "&gt;=50000")</f>
        <v>100</v>
      </c>
      <c r="E13">
        <f t="shared" ref="E13" si="4">SUM(B13:D13)</f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  <row r="14" spans="1:8" x14ac:dyDescent="0.25">
      <c r="E14" s="11"/>
      <c r="G14" s="15"/>
      <c r="H14" s="15"/>
    </row>
    <row r="15" spans="1:8" x14ac:dyDescent="0.25">
      <c r="E15" s="11"/>
      <c r="G15" s="15"/>
      <c r="H15" s="15"/>
    </row>
    <row r="16" spans="1:8" x14ac:dyDescent="0.25">
      <c r="E16" s="11"/>
      <c r="G16" s="15"/>
      <c r="H16" s="15"/>
    </row>
    <row r="17" spans="5:8" x14ac:dyDescent="0.25">
      <c r="E17" s="11"/>
      <c r="G17" s="15"/>
      <c r="H17" s="15"/>
    </row>
    <row r="18" spans="5:8" x14ac:dyDescent="0.25">
      <c r="E18" s="11"/>
      <c r="G18" s="15"/>
      <c r="H18" s="15"/>
    </row>
    <row r="19" spans="5:8" x14ac:dyDescent="0.25">
      <c r="E19" s="11"/>
      <c r="G19" s="15"/>
      <c r="H19" s="15"/>
    </row>
    <row r="20" spans="5:8" x14ac:dyDescent="0.25">
      <c r="E20" s="11"/>
      <c r="G20" s="15"/>
      <c r="H20" s="15"/>
    </row>
    <row r="21" spans="5:8" x14ac:dyDescent="0.25">
      <c r="E21" s="11"/>
      <c r="G21" s="15"/>
      <c r="H21" s="15"/>
    </row>
    <row r="22" spans="5:8" x14ac:dyDescent="0.25">
      <c r="E22" s="11"/>
      <c r="G22" s="15"/>
      <c r="H22" s="15"/>
    </row>
    <row r="23" spans="5:8" x14ac:dyDescent="0.25">
      <c r="E23" s="11"/>
      <c r="G23" s="15"/>
      <c r="H23" s="15"/>
    </row>
    <row r="24" spans="5:8" x14ac:dyDescent="0.25">
      <c r="E24" s="11"/>
      <c r="G24" s="15"/>
      <c r="H24" s="15"/>
    </row>
    <row r="25" spans="5:8" x14ac:dyDescent="0.25">
      <c r="E25" s="11"/>
      <c r="G25" s="15"/>
      <c r="H25" s="15"/>
    </row>
    <row r="26" spans="5:8" x14ac:dyDescent="0.25">
      <c r="E26" s="11"/>
      <c r="G26" s="15"/>
      <c r="H26" s="15"/>
    </row>
    <row r="27" spans="5:8" x14ac:dyDescent="0.25">
      <c r="E27" s="11"/>
      <c r="G27" s="15"/>
      <c r="H27" s="15"/>
    </row>
    <row r="28" spans="5:8" x14ac:dyDescent="0.25">
      <c r="E28" s="11"/>
      <c r="G28" s="15"/>
      <c r="H28" s="15"/>
    </row>
    <row r="29" spans="5:8" x14ac:dyDescent="0.25">
      <c r="E29" s="11"/>
      <c r="G29" s="15"/>
      <c r="H29" s="15"/>
    </row>
    <row r="30" spans="5:8" x14ac:dyDescent="0.25">
      <c r="E30" s="11"/>
      <c r="G30" s="15"/>
      <c r="H30" s="15"/>
    </row>
    <row r="31" spans="5:8" x14ac:dyDescent="0.25">
      <c r="E31" s="11"/>
      <c r="G31" s="15"/>
      <c r="H31" s="15"/>
    </row>
    <row r="32" spans="5:8" x14ac:dyDescent="0.25">
      <c r="E32" s="11"/>
      <c r="G32" s="15"/>
      <c r="H32" s="15"/>
    </row>
    <row r="33" spans="5:8" x14ac:dyDescent="0.25">
      <c r="E33" s="11"/>
      <c r="G33" s="15"/>
      <c r="H33" s="15"/>
    </row>
    <row r="34" spans="5:8" x14ac:dyDescent="0.25">
      <c r="E34" s="11"/>
      <c r="G34" s="15"/>
      <c r="H34" s="15"/>
    </row>
    <row r="35" spans="5:8" x14ac:dyDescent="0.25">
      <c r="E35" s="11"/>
      <c r="G35" s="15"/>
      <c r="H35" s="15"/>
    </row>
    <row r="36" spans="5:8" x14ac:dyDescent="0.25">
      <c r="E36" s="11"/>
      <c r="G36" s="15"/>
      <c r="H36" s="15"/>
    </row>
    <row r="37" spans="5:8" x14ac:dyDescent="0.25">
      <c r="E37" s="11"/>
      <c r="G37" s="15"/>
      <c r="H37" s="15"/>
    </row>
    <row r="38" spans="5:8" x14ac:dyDescent="0.25">
      <c r="E38" s="11"/>
      <c r="G38" s="15"/>
      <c r="H38" s="15"/>
    </row>
    <row r="39" spans="5:8" x14ac:dyDescent="0.25">
      <c r="E39" s="11"/>
      <c r="G39" s="15"/>
      <c r="H39" s="15"/>
    </row>
    <row r="40" spans="5:8" x14ac:dyDescent="0.25">
      <c r="E40" s="11"/>
      <c r="G40" s="15"/>
      <c r="H40" s="15"/>
    </row>
    <row r="41" spans="5:8" x14ac:dyDescent="0.25">
      <c r="E41" s="11"/>
      <c r="G41" s="15"/>
      <c r="H41" s="15"/>
    </row>
    <row r="42" spans="5:8" x14ac:dyDescent="0.25">
      <c r="E42" s="11"/>
      <c r="G42" s="15"/>
      <c r="H42" s="15"/>
    </row>
    <row r="43" spans="5:8" x14ac:dyDescent="0.25">
      <c r="E43" s="11"/>
      <c r="G43" s="15"/>
      <c r="H43" s="15"/>
    </row>
    <row r="44" spans="5:8" x14ac:dyDescent="0.25">
      <c r="E44" s="11"/>
      <c r="G44" s="15"/>
      <c r="H44" s="15"/>
    </row>
    <row r="45" spans="5:8" x14ac:dyDescent="0.25">
      <c r="E45" s="11"/>
      <c r="G45" s="15"/>
      <c r="H45" s="15"/>
    </row>
    <row r="46" spans="5:8" x14ac:dyDescent="0.25">
      <c r="E46" s="11"/>
      <c r="G46" s="15"/>
      <c r="H46" s="15"/>
    </row>
    <row r="47" spans="5:8" x14ac:dyDescent="0.25">
      <c r="E47" s="11"/>
      <c r="G47" s="15"/>
      <c r="H47" s="15"/>
    </row>
    <row r="48" spans="5:8" x14ac:dyDescent="0.25">
      <c r="E48" s="11"/>
      <c r="G48" s="15"/>
      <c r="H48" s="15"/>
    </row>
    <row r="49" spans="5:8" x14ac:dyDescent="0.25">
      <c r="E49" s="11"/>
      <c r="G49" s="15"/>
      <c r="H49" s="15"/>
    </row>
    <row r="50" spans="5:8" x14ac:dyDescent="0.25">
      <c r="E50" s="11"/>
      <c r="G50" s="15"/>
      <c r="H50" s="15"/>
    </row>
    <row r="51" spans="5:8" x14ac:dyDescent="0.25">
      <c r="E51" s="11"/>
      <c r="G51" s="15"/>
      <c r="H51" s="15"/>
    </row>
    <row r="52" spans="5:8" x14ac:dyDescent="0.25">
      <c r="E52" s="11"/>
      <c r="G52" s="15"/>
      <c r="H52" s="15"/>
    </row>
    <row r="53" spans="5:8" x14ac:dyDescent="0.25">
      <c r="E53" s="11"/>
      <c r="G53" s="15"/>
      <c r="H53" s="15"/>
    </row>
    <row r="54" spans="5:8" x14ac:dyDescent="0.25">
      <c r="E54" s="11"/>
      <c r="G54" s="15"/>
      <c r="H54" s="15"/>
    </row>
    <row r="55" spans="5:8" x14ac:dyDescent="0.25">
      <c r="E55" s="11"/>
      <c r="G55" s="15"/>
      <c r="H55" s="15"/>
    </row>
    <row r="56" spans="5:8" x14ac:dyDescent="0.25">
      <c r="E56" s="11"/>
      <c r="G56" s="15"/>
      <c r="H56" s="15"/>
    </row>
    <row r="57" spans="5:8" x14ac:dyDescent="0.25">
      <c r="E57" s="11"/>
      <c r="G57" s="15"/>
      <c r="H57" s="15"/>
    </row>
    <row r="58" spans="5:8" x14ac:dyDescent="0.25">
      <c r="E58" s="11"/>
      <c r="G58" s="15"/>
      <c r="H58" s="15"/>
    </row>
    <row r="59" spans="5:8" x14ac:dyDescent="0.25">
      <c r="E59" s="11"/>
      <c r="G59" s="15"/>
      <c r="H59" s="15"/>
    </row>
    <row r="60" spans="5:8" x14ac:dyDescent="0.25">
      <c r="E60" s="11"/>
      <c r="G60" s="15"/>
      <c r="H60" s="15"/>
    </row>
    <row r="61" spans="5:8" x14ac:dyDescent="0.25">
      <c r="E61" s="11"/>
      <c r="G61" s="15"/>
      <c r="H61" s="15"/>
    </row>
    <row r="62" spans="5:8" x14ac:dyDescent="0.25">
      <c r="E62" s="11"/>
      <c r="G62" s="15"/>
      <c r="H62" s="15"/>
    </row>
    <row r="63" spans="5:8" x14ac:dyDescent="0.25">
      <c r="E63" s="11"/>
      <c r="G63" s="15"/>
      <c r="H63" s="15"/>
    </row>
    <row r="64" spans="5:8" x14ac:dyDescent="0.25">
      <c r="E64" s="11"/>
      <c r="G64" s="15"/>
      <c r="H64" s="15"/>
    </row>
    <row r="65" spans="5:8" x14ac:dyDescent="0.25">
      <c r="E65" s="11"/>
      <c r="G65" s="15"/>
      <c r="H65" s="15"/>
    </row>
    <row r="66" spans="5:8" x14ac:dyDescent="0.25">
      <c r="E66" s="11"/>
      <c r="G66" s="15"/>
      <c r="H66" s="15"/>
    </row>
    <row r="67" spans="5:8" x14ac:dyDescent="0.25">
      <c r="E67" s="11"/>
      <c r="G67" s="15"/>
      <c r="H67" s="15"/>
    </row>
    <row r="68" spans="5:8" x14ac:dyDescent="0.25">
      <c r="E68" s="11"/>
      <c r="G68" s="15"/>
      <c r="H68" s="15"/>
    </row>
    <row r="69" spans="5:8" x14ac:dyDescent="0.25">
      <c r="E69" s="11"/>
      <c r="G69" s="15"/>
      <c r="H69" s="15"/>
    </row>
    <row r="70" spans="5:8" x14ac:dyDescent="0.25">
      <c r="E70" s="11"/>
      <c r="G70" s="15"/>
      <c r="H70" s="15"/>
    </row>
    <row r="71" spans="5:8" x14ac:dyDescent="0.25">
      <c r="E71" s="11"/>
      <c r="G71" s="15"/>
      <c r="H71" s="15"/>
    </row>
    <row r="72" spans="5:8" x14ac:dyDescent="0.25">
      <c r="E72" s="11"/>
      <c r="G72" s="15"/>
      <c r="H72" s="15"/>
    </row>
    <row r="73" spans="5:8" x14ac:dyDescent="0.25">
      <c r="E73" s="11"/>
      <c r="G73" s="15"/>
      <c r="H73" s="15"/>
    </row>
    <row r="74" spans="5:8" x14ac:dyDescent="0.25">
      <c r="E74" s="11"/>
      <c r="G74" s="15"/>
      <c r="H74" s="15"/>
    </row>
    <row r="75" spans="5:8" x14ac:dyDescent="0.25">
      <c r="E75" s="11"/>
      <c r="G75" s="15"/>
      <c r="H75" s="15"/>
    </row>
    <row r="76" spans="5:8" x14ac:dyDescent="0.25">
      <c r="E76" s="11"/>
      <c r="G76" s="15"/>
      <c r="H76" s="15"/>
    </row>
    <row r="77" spans="5:8" x14ac:dyDescent="0.25">
      <c r="E77" s="11"/>
      <c r="G77" s="15"/>
      <c r="H77" s="15"/>
    </row>
    <row r="78" spans="5:8" x14ac:dyDescent="0.25">
      <c r="E78" s="11"/>
      <c r="G78" s="15"/>
      <c r="H78" s="15"/>
    </row>
    <row r="79" spans="5:8" x14ac:dyDescent="0.25">
      <c r="E79" s="11"/>
      <c r="G79" s="15"/>
      <c r="H79" s="15"/>
    </row>
    <row r="80" spans="5:8" x14ac:dyDescent="0.25">
      <c r="E80" s="11"/>
      <c r="G80" s="15"/>
      <c r="H80" s="15"/>
    </row>
    <row r="81" spans="5:8" x14ac:dyDescent="0.25">
      <c r="E81" s="11"/>
      <c r="G81" s="15"/>
      <c r="H81" s="15"/>
    </row>
    <row r="82" spans="5:8" x14ac:dyDescent="0.25">
      <c r="E82" s="11"/>
      <c r="G82" s="15"/>
      <c r="H82" s="15"/>
    </row>
    <row r="83" spans="5:8" x14ac:dyDescent="0.25">
      <c r="E83" s="11"/>
      <c r="G83" s="15"/>
      <c r="H83" s="15"/>
    </row>
    <row r="84" spans="5:8" x14ac:dyDescent="0.25">
      <c r="E84" s="11"/>
      <c r="G84" s="15"/>
      <c r="H84" s="15"/>
    </row>
    <row r="85" spans="5:8" x14ac:dyDescent="0.25">
      <c r="E85" s="11"/>
      <c r="G85" s="15"/>
      <c r="H85" s="15"/>
    </row>
    <row r="86" spans="5:8" x14ac:dyDescent="0.25">
      <c r="E86" s="11"/>
      <c r="G86" s="15"/>
      <c r="H86" s="15"/>
    </row>
    <row r="87" spans="5:8" x14ac:dyDescent="0.25">
      <c r="E87" s="11"/>
      <c r="G87" s="15"/>
      <c r="H87" s="15"/>
    </row>
    <row r="88" spans="5:8" x14ac:dyDescent="0.25">
      <c r="E88" s="11"/>
      <c r="G88" s="15"/>
      <c r="H88" s="15"/>
    </row>
    <row r="89" spans="5:8" x14ac:dyDescent="0.25">
      <c r="E89" s="11"/>
      <c r="G89" s="15"/>
      <c r="H89" s="15"/>
    </row>
    <row r="90" spans="5:8" x14ac:dyDescent="0.25">
      <c r="E90" s="11"/>
      <c r="G90" s="15"/>
      <c r="H90" s="15"/>
    </row>
    <row r="91" spans="5:8" x14ac:dyDescent="0.25">
      <c r="E91" s="11"/>
      <c r="G91" s="15"/>
      <c r="H91" s="15"/>
    </row>
    <row r="92" spans="5:8" x14ac:dyDescent="0.25">
      <c r="E92" s="11"/>
      <c r="G92" s="15"/>
      <c r="H92" s="15"/>
    </row>
    <row r="93" spans="5:8" x14ac:dyDescent="0.25">
      <c r="E93" s="11"/>
      <c r="G93" s="15"/>
      <c r="H93" s="15"/>
    </row>
    <row r="94" spans="5:8" x14ac:dyDescent="0.25">
      <c r="E94" s="11"/>
      <c r="G94" s="15"/>
      <c r="H94" s="15"/>
    </row>
    <row r="95" spans="5:8" x14ac:dyDescent="0.25">
      <c r="E95" s="11"/>
      <c r="G95" s="15"/>
      <c r="H95" s="15"/>
    </row>
    <row r="96" spans="5:8" x14ac:dyDescent="0.25">
      <c r="E96" s="11"/>
      <c r="G96" s="15"/>
      <c r="H96" s="15"/>
    </row>
    <row r="97" spans="5:8" x14ac:dyDescent="0.25">
      <c r="E97" s="11"/>
      <c r="G97" s="15"/>
      <c r="H97" s="15"/>
    </row>
    <row r="98" spans="5:8" x14ac:dyDescent="0.25">
      <c r="E98" s="11"/>
      <c r="G98" s="15"/>
      <c r="H98" s="15"/>
    </row>
    <row r="99" spans="5:8" x14ac:dyDescent="0.25">
      <c r="E99" s="11"/>
      <c r="G99" s="15"/>
      <c r="H99" s="15"/>
    </row>
    <row r="100" spans="5:8" x14ac:dyDescent="0.25">
      <c r="E100" s="11"/>
      <c r="G100" s="15"/>
      <c r="H100" s="15"/>
    </row>
    <row r="101" spans="5:8" x14ac:dyDescent="0.25">
      <c r="E101" s="11"/>
      <c r="G101" s="15"/>
      <c r="H101" s="15"/>
    </row>
    <row r="102" spans="5:8" x14ac:dyDescent="0.25">
      <c r="E102" s="11"/>
      <c r="G102" s="15"/>
      <c r="H102" s="15"/>
    </row>
    <row r="103" spans="5:8" x14ac:dyDescent="0.25">
      <c r="E103" s="11"/>
      <c r="G103" s="15"/>
      <c r="H103" s="15"/>
    </row>
    <row r="104" spans="5:8" x14ac:dyDescent="0.25">
      <c r="E104" s="11"/>
      <c r="G104" s="15"/>
      <c r="H104" s="15"/>
    </row>
    <row r="105" spans="5:8" x14ac:dyDescent="0.25">
      <c r="E105" s="11"/>
      <c r="G105" s="15"/>
      <c r="H105" s="15"/>
    </row>
    <row r="106" spans="5:8" x14ac:dyDescent="0.25">
      <c r="E106" s="11"/>
      <c r="G106" s="15"/>
      <c r="H106" s="15"/>
    </row>
    <row r="107" spans="5:8" x14ac:dyDescent="0.25">
      <c r="E107" s="11"/>
      <c r="G107" s="15"/>
      <c r="H107" s="15"/>
    </row>
    <row r="108" spans="5:8" x14ac:dyDescent="0.25">
      <c r="E108" s="11"/>
      <c r="G108" s="15"/>
      <c r="H108" s="15"/>
    </row>
    <row r="109" spans="5:8" x14ac:dyDescent="0.25">
      <c r="E109" s="11"/>
      <c r="G109" s="15"/>
      <c r="H109" s="15"/>
    </row>
    <row r="110" spans="5:8" x14ac:dyDescent="0.25">
      <c r="E110" s="11"/>
      <c r="G110" s="15"/>
      <c r="H110" s="15"/>
    </row>
    <row r="111" spans="5:8" x14ac:dyDescent="0.25">
      <c r="E111" s="11"/>
      <c r="G111" s="15"/>
      <c r="H111" s="15"/>
    </row>
    <row r="112" spans="5:8" x14ac:dyDescent="0.25">
      <c r="E112" s="11"/>
      <c r="G112" s="15"/>
      <c r="H112" s="15"/>
    </row>
    <row r="113" spans="5:8" x14ac:dyDescent="0.25">
      <c r="E113" s="11"/>
      <c r="G113" s="15"/>
      <c r="H113" s="15"/>
    </row>
    <row r="114" spans="5:8" x14ac:dyDescent="0.25">
      <c r="E114" s="11"/>
      <c r="G114" s="15"/>
      <c r="H114" s="15"/>
    </row>
    <row r="115" spans="5:8" x14ac:dyDescent="0.25">
      <c r="E115" s="11"/>
      <c r="G115" s="15"/>
      <c r="H115" s="15"/>
    </row>
    <row r="116" spans="5:8" x14ac:dyDescent="0.25">
      <c r="E116" s="11"/>
      <c r="G116" s="15"/>
      <c r="H116" s="15"/>
    </row>
    <row r="117" spans="5:8" x14ac:dyDescent="0.25">
      <c r="E117" s="11"/>
      <c r="G117" s="15"/>
      <c r="H117" s="15"/>
    </row>
    <row r="118" spans="5:8" x14ac:dyDescent="0.25">
      <c r="E118" s="11"/>
      <c r="G118" s="15"/>
      <c r="H118" s="15"/>
    </row>
    <row r="119" spans="5:8" x14ac:dyDescent="0.25">
      <c r="E119" s="11"/>
      <c r="G119" s="15"/>
      <c r="H119" s="15"/>
    </row>
    <row r="120" spans="5:8" x14ac:dyDescent="0.25">
      <c r="E120" s="11"/>
      <c r="G120" s="15"/>
      <c r="H120" s="15"/>
    </row>
    <row r="121" spans="5:8" x14ac:dyDescent="0.25">
      <c r="E121" s="11"/>
      <c r="G121" s="15"/>
      <c r="H121" s="15"/>
    </row>
    <row r="122" spans="5:8" x14ac:dyDescent="0.25">
      <c r="E122" s="11"/>
      <c r="G122" s="15"/>
      <c r="H122" s="15"/>
    </row>
    <row r="123" spans="5:8" x14ac:dyDescent="0.25">
      <c r="E123" s="11"/>
      <c r="G123" s="15"/>
      <c r="H123" s="15"/>
    </row>
    <row r="124" spans="5:8" x14ac:dyDescent="0.25">
      <c r="E124" s="11"/>
      <c r="G124" s="15"/>
      <c r="H124" s="15"/>
    </row>
    <row r="125" spans="5:8" x14ac:dyDescent="0.25">
      <c r="E125" s="11"/>
      <c r="G125" s="15"/>
      <c r="H125" s="15"/>
    </row>
    <row r="126" spans="5:8" x14ac:dyDescent="0.25">
      <c r="E126" s="11"/>
      <c r="G126" s="15"/>
      <c r="H126" s="15"/>
    </row>
    <row r="127" spans="5:8" x14ac:dyDescent="0.25">
      <c r="E127" s="11"/>
      <c r="G127" s="15"/>
      <c r="H127" s="15"/>
    </row>
    <row r="128" spans="5:8" x14ac:dyDescent="0.25">
      <c r="E128" s="11"/>
      <c r="G128" s="15"/>
      <c r="H128" s="15"/>
    </row>
    <row r="129" spans="5:8" x14ac:dyDescent="0.25">
      <c r="E129" s="11"/>
      <c r="G129" s="15"/>
      <c r="H129" s="15"/>
    </row>
    <row r="130" spans="5:8" x14ac:dyDescent="0.25">
      <c r="E130" s="11"/>
      <c r="G130" s="15"/>
      <c r="H130" s="15"/>
    </row>
    <row r="131" spans="5:8" x14ac:dyDescent="0.25">
      <c r="E131" s="11"/>
      <c r="G131" s="15"/>
      <c r="H131" s="15"/>
    </row>
    <row r="132" spans="5:8" x14ac:dyDescent="0.25">
      <c r="E132" s="11"/>
      <c r="G132" s="15"/>
      <c r="H132" s="15"/>
    </row>
    <row r="133" spans="5:8" x14ac:dyDescent="0.25">
      <c r="E133" s="11"/>
      <c r="G133" s="15"/>
      <c r="H133" s="15"/>
    </row>
    <row r="134" spans="5:8" x14ac:dyDescent="0.25">
      <c r="E134" s="11"/>
      <c r="G134" s="15"/>
      <c r="H134" s="15"/>
    </row>
    <row r="135" spans="5:8" x14ac:dyDescent="0.25">
      <c r="E135" s="11"/>
      <c r="G135" s="15"/>
      <c r="H135" s="15"/>
    </row>
    <row r="136" spans="5:8" x14ac:dyDescent="0.25">
      <c r="E136" s="11"/>
      <c r="G136" s="15"/>
      <c r="H136" s="15"/>
    </row>
    <row r="137" spans="5:8" x14ac:dyDescent="0.25">
      <c r="E137" s="11"/>
      <c r="G137" s="15"/>
      <c r="H137" s="15"/>
    </row>
    <row r="138" spans="5:8" x14ac:dyDescent="0.25">
      <c r="E138" s="11"/>
      <c r="G138" s="15"/>
      <c r="H138" s="15"/>
    </row>
    <row r="139" spans="5:8" x14ac:dyDescent="0.25">
      <c r="E139" s="11"/>
      <c r="G139" s="15"/>
      <c r="H139" s="15"/>
    </row>
    <row r="140" spans="5:8" x14ac:dyDescent="0.25">
      <c r="E140" s="11"/>
      <c r="G140" s="15"/>
      <c r="H140" s="15"/>
    </row>
    <row r="141" spans="5:8" x14ac:dyDescent="0.25">
      <c r="E141" s="11"/>
      <c r="G141" s="15"/>
      <c r="H141" s="15"/>
    </row>
    <row r="142" spans="5:8" x14ac:dyDescent="0.25">
      <c r="E142" s="11"/>
      <c r="G142" s="15"/>
      <c r="H142" s="15"/>
    </row>
    <row r="143" spans="5:8" x14ac:dyDescent="0.25">
      <c r="E143" s="11"/>
      <c r="G143" s="15"/>
      <c r="H143" s="15"/>
    </row>
    <row r="144" spans="5:8" x14ac:dyDescent="0.25">
      <c r="E144" s="11"/>
      <c r="G144" s="15"/>
      <c r="H144" s="15"/>
    </row>
    <row r="145" spans="5:8" x14ac:dyDescent="0.25">
      <c r="E145" s="11"/>
      <c r="G145" s="15"/>
      <c r="H145" s="15"/>
    </row>
    <row r="146" spans="5:8" x14ac:dyDescent="0.25">
      <c r="E146" s="11"/>
      <c r="G146" s="15"/>
      <c r="H146" s="15"/>
    </row>
    <row r="147" spans="5:8" x14ac:dyDescent="0.25">
      <c r="E147" s="11"/>
      <c r="G147" s="15"/>
      <c r="H147" s="15"/>
    </row>
    <row r="148" spans="5:8" x14ac:dyDescent="0.25">
      <c r="E148" s="11"/>
      <c r="G148" s="15"/>
      <c r="H148" s="15"/>
    </row>
    <row r="149" spans="5:8" x14ac:dyDescent="0.25">
      <c r="E149" s="11"/>
      <c r="G149" s="15"/>
      <c r="H149" s="15"/>
    </row>
    <row r="150" spans="5:8" x14ac:dyDescent="0.25">
      <c r="E150" s="11"/>
      <c r="G150" s="15"/>
      <c r="H150" s="15"/>
    </row>
    <row r="151" spans="5:8" x14ac:dyDescent="0.25">
      <c r="E151" s="11"/>
      <c r="G151" s="15"/>
      <c r="H151" s="15"/>
    </row>
    <row r="152" spans="5:8" x14ac:dyDescent="0.25">
      <c r="E152" s="11"/>
      <c r="G152" s="15"/>
      <c r="H152" s="15"/>
    </row>
    <row r="153" spans="5:8" x14ac:dyDescent="0.25">
      <c r="E153" s="11"/>
      <c r="G153" s="15"/>
      <c r="H153" s="15"/>
    </row>
    <row r="154" spans="5:8" x14ac:dyDescent="0.25">
      <c r="E154" s="11"/>
      <c r="G154" s="15"/>
      <c r="H154" s="15"/>
    </row>
    <row r="155" spans="5:8" x14ac:dyDescent="0.25">
      <c r="E155" s="11"/>
      <c r="G155" s="15"/>
      <c r="H155" s="15"/>
    </row>
    <row r="156" spans="5:8" x14ac:dyDescent="0.25">
      <c r="E156" s="11"/>
      <c r="G156" s="15"/>
      <c r="H156" s="15"/>
    </row>
    <row r="157" spans="5:8" x14ac:dyDescent="0.25">
      <c r="E157" s="11"/>
      <c r="G157" s="15"/>
      <c r="H157" s="15"/>
    </row>
    <row r="158" spans="5:8" x14ac:dyDescent="0.25">
      <c r="E158" s="11"/>
      <c r="G158" s="15"/>
      <c r="H158" s="15"/>
    </row>
    <row r="159" spans="5:8" x14ac:dyDescent="0.25">
      <c r="E159" s="11"/>
      <c r="G159" s="15"/>
      <c r="H159" s="15"/>
    </row>
    <row r="160" spans="5:8" x14ac:dyDescent="0.25">
      <c r="E160" s="11"/>
      <c r="G160" s="15"/>
      <c r="H160" s="15"/>
    </row>
    <row r="161" spans="5:8" x14ac:dyDescent="0.25">
      <c r="E161" s="11"/>
      <c r="G161" s="15"/>
      <c r="H161" s="15"/>
    </row>
    <row r="162" spans="5:8" x14ac:dyDescent="0.25">
      <c r="E162" s="11"/>
      <c r="G162" s="15"/>
      <c r="H162" s="15"/>
    </row>
    <row r="163" spans="5:8" x14ac:dyDescent="0.25">
      <c r="E163" s="11"/>
      <c r="G163" s="15"/>
      <c r="H163" s="15"/>
    </row>
    <row r="164" spans="5:8" x14ac:dyDescent="0.25">
      <c r="E164" s="11"/>
      <c r="G164" s="15"/>
      <c r="H164" s="15"/>
    </row>
    <row r="165" spans="5:8" x14ac:dyDescent="0.25">
      <c r="E165" s="11"/>
      <c r="G165" s="15"/>
      <c r="H165" s="15"/>
    </row>
    <row r="166" spans="5:8" x14ac:dyDescent="0.25">
      <c r="E166" s="11"/>
      <c r="G166" s="15"/>
      <c r="H166" s="15"/>
    </row>
    <row r="167" spans="5:8" x14ac:dyDescent="0.25">
      <c r="E167" s="11"/>
      <c r="G167" s="15"/>
      <c r="H167" s="15"/>
    </row>
    <row r="168" spans="5:8" x14ac:dyDescent="0.25">
      <c r="E168" s="11"/>
      <c r="G168" s="15"/>
      <c r="H168" s="15"/>
    </row>
    <row r="169" spans="5:8" x14ac:dyDescent="0.25">
      <c r="E169" s="11"/>
      <c r="G169" s="15"/>
      <c r="H169" s="15"/>
    </row>
    <row r="170" spans="5:8" x14ac:dyDescent="0.25">
      <c r="E170" s="11"/>
      <c r="G170" s="15"/>
      <c r="H170" s="15"/>
    </row>
    <row r="171" spans="5:8" x14ac:dyDescent="0.25">
      <c r="E171" s="11"/>
      <c r="G171" s="15"/>
      <c r="H171" s="15"/>
    </row>
    <row r="172" spans="5:8" x14ac:dyDescent="0.25">
      <c r="E172" s="11"/>
      <c r="G172" s="15"/>
      <c r="H172" s="15"/>
    </row>
    <row r="173" spans="5:8" x14ac:dyDescent="0.25">
      <c r="E173" s="11"/>
      <c r="G173" s="15"/>
      <c r="H173" s="15"/>
    </row>
    <row r="174" spans="5:8" x14ac:dyDescent="0.25">
      <c r="E174" s="11"/>
      <c r="G174" s="15"/>
      <c r="H174" s="15"/>
    </row>
    <row r="175" spans="5:8" x14ac:dyDescent="0.25">
      <c r="E175" s="11"/>
      <c r="G175" s="15"/>
      <c r="H175" s="15"/>
    </row>
    <row r="176" spans="5:8" x14ac:dyDescent="0.25">
      <c r="E176" s="11"/>
      <c r="G176" s="15"/>
      <c r="H176" s="15"/>
    </row>
    <row r="177" spans="5:8" x14ac:dyDescent="0.25">
      <c r="E177" s="11"/>
      <c r="G177" s="15"/>
      <c r="H177" s="15"/>
    </row>
    <row r="178" spans="5:8" x14ac:dyDescent="0.25">
      <c r="E178" s="11"/>
      <c r="G178" s="15"/>
      <c r="H178" s="15"/>
    </row>
    <row r="179" spans="5:8" x14ac:dyDescent="0.25">
      <c r="E179" s="11"/>
      <c r="G179" s="15"/>
      <c r="H179" s="15"/>
    </row>
    <row r="180" spans="5:8" x14ac:dyDescent="0.25">
      <c r="E180" s="11"/>
      <c r="G180" s="15"/>
      <c r="H180" s="15"/>
    </row>
    <row r="181" spans="5:8" x14ac:dyDescent="0.25">
      <c r="E181" s="11"/>
      <c r="G181" s="15"/>
      <c r="H181" s="15"/>
    </row>
    <row r="182" spans="5:8" x14ac:dyDescent="0.25">
      <c r="E182" s="11"/>
      <c r="G182" s="15"/>
      <c r="H182" s="15"/>
    </row>
    <row r="183" spans="5:8" x14ac:dyDescent="0.25">
      <c r="E183" s="11"/>
      <c r="G183" s="15"/>
      <c r="H183" s="15"/>
    </row>
    <row r="184" spans="5:8" x14ac:dyDescent="0.25">
      <c r="E184" s="11"/>
      <c r="G184" s="15"/>
      <c r="H184" s="15"/>
    </row>
    <row r="185" spans="5:8" x14ac:dyDescent="0.25">
      <c r="E185" s="11"/>
      <c r="G185" s="15"/>
      <c r="H185" s="15"/>
    </row>
    <row r="186" spans="5:8" x14ac:dyDescent="0.25">
      <c r="E186" s="11"/>
      <c r="G186" s="15"/>
      <c r="H186" s="15"/>
    </row>
    <row r="187" spans="5:8" x14ac:dyDescent="0.25">
      <c r="E187" s="11"/>
      <c r="G187" s="15"/>
      <c r="H187" s="15"/>
    </row>
    <row r="188" spans="5:8" x14ac:dyDescent="0.25">
      <c r="E188" s="11"/>
      <c r="G188" s="15"/>
      <c r="H188" s="15"/>
    </row>
    <row r="189" spans="5:8" x14ac:dyDescent="0.25">
      <c r="E189" s="11"/>
      <c r="G189" s="15"/>
      <c r="H189" s="15"/>
    </row>
    <row r="190" spans="5:8" x14ac:dyDescent="0.25">
      <c r="E190" s="11"/>
      <c r="G190" s="15"/>
      <c r="H190" s="15"/>
    </row>
    <row r="191" spans="5:8" x14ac:dyDescent="0.25">
      <c r="E191" s="11"/>
      <c r="G191" s="15"/>
      <c r="H191" s="15"/>
    </row>
    <row r="192" spans="5:8" x14ac:dyDescent="0.25">
      <c r="E192" s="11"/>
      <c r="G192" s="15"/>
      <c r="H192" s="15"/>
    </row>
    <row r="193" spans="5:8" x14ac:dyDescent="0.25">
      <c r="E193" s="11"/>
      <c r="G193" s="15"/>
      <c r="H193" s="15"/>
    </row>
    <row r="194" spans="5:8" x14ac:dyDescent="0.25">
      <c r="E194" s="11"/>
      <c r="G194" s="15"/>
      <c r="H194" s="15"/>
    </row>
    <row r="195" spans="5:8" x14ac:dyDescent="0.25">
      <c r="E195" s="11"/>
      <c r="G195" s="15"/>
      <c r="H195" s="15"/>
    </row>
    <row r="196" spans="5:8" x14ac:dyDescent="0.25">
      <c r="E196" s="11"/>
      <c r="G196" s="15"/>
      <c r="H196" s="15"/>
    </row>
    <row r="197" spans="5:8" x14ac:dyDescent="0.25">
      <c r="E197" s="11"/>
      <c r="G197" s="15"/>
      <c r="H197" s="15"/>
    </row>
    <row r="198" spans="5:8" x14ac:dyDescent="0.25">
      <c r="E198" s="11"/>
      <c r="G198" s="15"/>
      <c r="H198" s="15"/>
    </row>
    <row r="199" spans="5:8" x14ac:dyDescent="0.25">
      <c r="E199" s="11"/>
      <c r="G199" s="15"/>
      <c r="H199" s="15"/>
    </row>
    <row r="200" spans="5:8" x14ac:dyDescent="0.25">
      <c r="E200" s="11"/>
      <c r="G200" s="15"/>
      <c r="H200" s="15"/>
    </row>
    <row r="201" spans="5:8" x14ac:dyDescent="0.25">
      <c r="E201" s="11"/>
      <c r="G201" s="15"/>
      <c r="H201" s="15"/>
    </row>
    <row r="202" spans="5:8" x14ac:dyDescent="0.25">
      <c r="E202" s="11"/>
      <c r="G202" s="15"/>
      <c r="H202" s="15"/>
    </row>
    <row r="203" spans="5:8" x14ac:dyDescent="0.25">
      <c r="E203" s="11"/>
      <c r="G203" s="15"/>
      <c r="H203" s="15"/>
    </row>
    <row r="204" spans="5:8" x14ac:dyDescent="0.25">
      <c r="E204" s="11"/>
      <c r="G204" s="15"/>
      <c r="H204" s="15"/>
    </row>
    <row r="205" spans="5:8" x14ac:dyDescent="0.25">
      <c r="E205" s="11"/>
      <c r="G205" s="15"/>
      <c r="H205" s="15"/>
    </row>
    <row r="206" spans="5:8" x14ac:dyDescent="0.25">
      <c r="E206" s="11"/>
      <c r="G206" s="15"/>
      <c r="H206" s="15"/>
    </row>
    <row r="207" spans="5:8" x14ac:dyDescent="0.25">
      <c r="E207" s="11"/>
      <c r="G207" s="15"/>
      <c r="H207" s="15"/>
    </row>
    <row r="208" spans="5:8" x14ac:dyDescent="0.25">
      <c r="E208" s="11"/>
      <c r="G208" s="15"/>
      <c r="H208" s="15"/>
    </row>
    <row r="209" spans="5:8" x14ac:dyDescent="0.25">
      <c r="E209" s="11"/>
      <c r="G209" s="15"/>
      <c r="H209" s="15"/>
    </row>
    <row r="210" spans="5:8" x14ac:dyDescent="0.25">
      <c r="E210" s="11"/>
      <c r="G210" s="15"/>
      <c r="H210" s="15"/>
    </row>
    <row r="211" spans="5:8" x14ac:dyDescent="0.25">
      <c r="E211" s="11"/>
      <c r="G211" s="15"/>
      <c r="H211" s="15"/>
    </row>
    <row r="212" spans="5:8" x14ac:dyDescent="0.25">
      <c r="E212" s="11"/>
      <c r="G212" s="15"/>
      <c r="H212" s="15"/>
    </row>
    <row r="213" spans="5:8" x14ac:dyDescent="0.25">
      <c r="E213" s="11"/>
      <c r="G213" s="15"/>
      <c r="H213" s="15"/>
    </row>
    <row r="214" spans="5:8" x14ac:dyDescent="0.25">
      <c r="E214" s="11"/>
      <c r="G214" s="15"/>
      <c r="H214" s="15"/>
    </row>
    <row r="215" spans="5:8" x14ac:dyDescent="0.25">
      <c r="E215" s="11"/>
      <c r="G215" s="15"/>
      <c r="H215" s="15"/>
    </row>
    <row r="216" spans="5:8" x14ac:dyDescent="0.25">
      <c r="E216" s="11"/>
      <c r="G216" s="15"/>
      <c r="H216" s="15"/>
    </row>
    <row r="217" spans="5:8" x14ac:dyDescent="0.25">
      <c r="E217" s="11"/>
      <c r="G217" s="15"/>
      <c r="H217" s="15"/>
    </row>
    <row r="218" spans="5:8" x14ac:dyDescent="0.25">
      <c r="E218" s="11"/>
      <c r="G218" s="15"/>
      <c r="H218" s="15"/>
    </row>
    <row r="219" spans="5:8" x14ac:dyDescent="0.25">
      <c r="E219" s="11"/>
      <c r="G219" s="15"/>
      <c r="H219" s="15"/>
    </row>
    <row r="220" spans="5:8" x14ac:dyDescent="0.25">
      <c r="E220" s="11"/>
      <c r="G220" s="15"/>
      <c r="H220" s="15"/>
    </row>
    <row r="221" spans="5:8" x14ac:dyDescent="0.25">
      <c r="E221" s="11"/>
      <c r="G221" s="15"/>
      <c r="H221" s="15"/>
    </row>
    <row r="222" spans="5:8" x14ac:dyDescent="0.25">
      <c r="E222" s="11"/>
      <c r="G222" s="15"/>
      <c r="H222" s="15"/>
    </row>
    <row r="223" spans="5:8" x14ac:dyDescent="0.25">
      <c r="E223" s="11"/>
      <c r="G223" s="15"/>
      <c r="H223" s="15"/>
    </row>
    <row r="224" spans="5:8" x14ac:dyDescent="0.25">
      <c r="E224" s="11"/>
      <c r="G224" s="15"/>
      <c r="H224" s="15"/>
    </row>
    <row r="225" spans="5:8" x14ac:dyDescent="0.25">
      <c r="E225" s="11"/>
      <c r="G225" s="15"/>
      <c r="H225" s="15"/>
    </row>
    <row r="226" spans="5:8" x14ac:dyDescent="0.25">
      <c r="E226" s="11"/>
      <c r="G226" s="15"/>
      <c r="H226" s="15"/>
    </row>
    <row r="227" spans="5:8" x14ac:dyDescent="0.25">
      <c r="E227" s="11"/>
      <c r="G227" s="15"/>
      <c r="H227" s="15"/>
    </row>
    <row r="228" spans="5:8" x14ac:dyDescent="0.25">
      <c r="E228" s="11"/>
      <c r="G228" s="15"/>
      <c r="H228" s="15"/>
    </row>
    <row r="229" spans="5:8" x14ac:dyDescent="0.25">
      <c r="E229" s="11"/>
      <c r="G229" s="15"/>
      <c r="H229" s="15"/>
    </row>
    <row r="230" spans="5:8" x14ac:dyDescent="0.25">
      <c r="E230" s="11"/>
      <c r="G230" s="15"/>
      <c r="H230" s="15"/>
    </row>
    <row r="231" spans="5:8" x14ac:dyDescent="0.25">
      <c r="E231" s="11"/>
      <c r="G231" s="15"/>
      <c r="H231" s="15"/>
    </row>
    <row r="232" spans="5:8" x14ac:dyDescent="0.25">
      <c r="E232" s="11"/>
      <c r="G232" s="15"/>
      <c r="H232" s="15"/>
    </row>
    <row r="233" spans="5:8" x14ac:dyDescent="0.25">
      <c r="E233" s="11"/>
      <c r="G233" s="15"/>
      <c r="H233" s="15"/>
    </row>
    <row r="234" spans="5:8" x14ac:dyDescent="0.25">
      <c r="E234" s="11"/>
      <c r="G234" s="15"/>
      <c r="H234" s="15"/>
    </row>
    <row r="235" spans="5:8" x14ac:dyDescent="0.25">
      <c r="E235" s="11"/>
      <c r="G235" s="15"/>
      <c r="H235" s="15"/>
    </row>
    <row r="236" spans="5:8" x14ac:dyDescent="0.25">
      <c r="E236" s="11"/>
      <c r="G236" s="15"/>
      <c r="H236" s="15"/>
    </row>
    <row r="237" spans="5:8" x14ac:dyDescent="0.25">
      <c r="E237" s="11"/>
      <c r="G237" s="15"/>
      <c r="H237" s="15"/>
    </row>
    <row r="238" spans="5:8" x14ac:dyDescent="0.25">
      <c r="E238" s="11"/>
      <c r="G238" s="15"/>
      <c r="H238" s="15"/>
    </row>
    <row r="239" spans="5:8" x14ac:dyDescent="0.25">
      <c r="E239" s="11"/>
      <c r="G239" s="15"/>
      <c r="H239" s="15"/>
    </row>
    <row r="240" spans="5:8" x14ac:dyDescent="0.25">
      <c r="E240" s="11"/>
      <c r="G240" s="15"/>
      <c r="H240" s="15"/>
    </row>
    <row r="241" spans="5:8" x14ac:dyDescent="0.25">
      <c r="E241" s="11"/>
      <c r="G241" s="15"/>
      <c r="H241" s="15"/>
    </row>
    <row r="242" spans="5:8" x14ac:dyDescent="0.25">
      <c r="E242" s="11"/>
      <c r="G242" s="15"/>
      <c r="H242" s="15"/>
    </row>
    <row r="243" spans="5:8" x14ac:dyDescent="0.25">
      <c r="E243" s="11"/>
      <c r="G243" s="15"/>
      <c r="H243" s="15"/>
    </row>
    <row r="244" spans="5:8" x14ac:dyDescent="0.25">
      <c r="E244" s="11"/>
      <c r="G244" s="15"/>
      <c r="H244" s="15"/>
    </row>
    <row r="245" spans="5:8" x14ac:dyDescent="0.25">
      <c r="E245" s="11"/>
      <c r="G245" s="15"/>
      <c r="H245" s="15"/>
    </row>
    <row r="246" spans="5:8" x14ac:dyDescent="0.25">
      <c r="E246" s="11"/>
      <c r="G246" s="15"/>
      <c r="H246" s="15"/>
    </row>
    <row r="247" spans="5:8" x14ac:dyDescent="0.25">
      <c r="E247" s="11"/>
      <c r="G247" s="15"/>
      <c r="H247" s="15"/>
    </row>
    <row r="248" spans="5:8" x14ac:dyDescent="0.25">
      <c r="E248" s="11"/>
      <c r="G248" s="15"/>
      <c r="H248" s="15"/>
    </row>
    <row r="249" spans="5:8" x14ac:dyDescent="0.25">
      <c r="E249" s="11"/>
      <c r="G249" s="15"/>
      <c r="H249" s="15"/>
    </row>
    <row r="250" spans="5:8" x14ac:dyDescent="0.25">
      <c r="E250" s="11"/>
      <c r="G250" s="15"/>
      <c r="H250" s="15"/>
    </row>
    <row r="251" spans="5:8" x14ac:dyDescent="0.25">
      <c r="E251" s="11"/>
      <c r="G251" s="15"/>
      <c r="H251" s="15"/>
    </row>
    <row r="252" spans="5:8" x14ac:dyDescent="0.25">
      <c r="E252" s="11"/>
      <c r="G252" s="15"/>
      <c r="H252" s="15"/>
    </row>
    <row r="253" spans="5:8" x14ac:dyDescent="0.25">
      <c r="E253" s="11"/>
      <c r="G253" s="15"/>
      <c r="H253" s="15"/>
    </row>
    <row r="254" spans="5:8" x14ac:dyDescent="0.25">
      <c r="E254" s="11"/>
      <c r="G254" s="15"/>
      <c r="H254" s="15"/>
    </row>
    <row r="255" spans="5:8" x14ac:dyDescent="0.25">
      <c r="E255" s="11"/>
      <c r="G255" s="15"/>
      <c r="H255" s="15"/>
    </row>
    <row r="256" spans="5:8" x14ac:dyDescent="0.25">
      <c r="E256" s="11"/>
      <c r="G256" s="15"/>
      <c r="H256" s="15"/>
    </row>
    <row r="257" spans="5:8" x14ac:dyDescent="0.25">
      <c r="E257" s="11"/>
      <c r="G257" s="15"/>
      <c r="H257" s="15"/>
    </row>
    <row r="258" spans="5:8" x14ac:dyDescent="0.25">
      <c r="E258" s="11"/>
      <c r="G258" s="15"/>
      <c r="H258" s="15"/>
    </row>
    <row r="259" spans="5:8" x14ac:dyDescent="0.25">
      <c r="E259" s="11"/>
      <c r="G259" s="15"/>
      <c r="H259" s="15"/>
    </row>
    <row r="260" spans="5:8" x14ac:dyDescent="0.25">
      <c r="E260" s="11"/>
      <c r="G260" s="15"/>
      <c r="H260" s="15"/>
    </row>
    <row r="261" spans="5:8" x14ac:dyDescent="0.25">
      <c r="E261" s="11"/>
      <c r="G261" s="15"/>
      <c r="H261" s="15"/>
    </row>
    <row r="262" spans="5:8" x14ac:dyDescent="0.25">
      <c r="E262" s="11"/>
      <c r="G262" s="15"/>
      <c r="H262" s="15"/>
    </row>
    <row r="263" spans="5:8" x14ac:dyDescent="0.25">
      <c r="E263" s="11"/>
      <c r="G263" s="15"/>
      <c r="H263" s="15"/>
    </row>
    <row r="264" spans="5:8" x14ac:dyDescent="0.25">
      <c r="E264" s="11"/>
      <c r="G264" s="15"/>
      <c r="H264" s="15"/>
    </row>
    <row r="265" spans="5:8" x14ac:dyDescent="0.25">
      <c r="E265" s="11"/>
      <c r="G265" s="15"/>
      <c r="H265" s="15"/>
    </row>
    <row r="266" spans="5:8" x14ac:dyDescent="0.25">
      <c r="E266" s="11"/>
      <c r="G266" s="15"/>
      <c r="H266" s="15"/>
    </row>
    <row r="267" spans="5:8" x14ac:dyDescent="0.25">
      <c r="E267" s="11"/>
      <c r="G267" s="15"/>
      <c r="H267" s="15"/>
    </row>
    <row r="268" spans="5:8" x14ac:dyDescent="0.25">
      <c r="E268" s="11"/>
      <c r="G268" s="15"/>
      <c r="H268" s="15"/>
    </row>
    <row r="269" spans="5:8" x14ac:dyDescent="0.25">
      <c r="E269" s="11"/>
      <c r="G269" s="15"/>
      <c r="H269" s="15"/>
    </row>
    <row r="270" spans="5:8" x14ac:dyDescent="0.25">
      <c r="E270" s="11"/>
      <c r="G270" s="15"/>
      <c r="H270" s="15"/>
    </row>
    <row r="271" spans="5:8" x14ac:dyDescent="0.25">
      <c r="E271" s="11"/>
      <c r="G271" s="15"/>
      <c r="H271" s="15"/>
    </row>
    <row r="272" spans="5:8" x14ac:dyDescent="0.25">
      <c r="E272" s="11"/>
      <c r="G272" s="15"/>
      <c r="H272" s="15"/>
    </row>
    <row r="273" spans="5:8" x14ac:dyDescent="0.25">
      <c r="E273" s="11"/>
      <c r="G273" s="15"/>
      <c r="H273" s="15"/>
    </row>
    <row r="274" spans="5:8" x14ac:dyDescent="0.25">
      <c r="E274" s="11"/>
      <c r="G274" s="15"/>
      <c r="H274" s="15"/>
    </row>
    <row r="275" spans="5:8" x14ac:dyDescent="0.25">
      <c r="E275" s="11"/>
      <c r="G275" s="15"/>
      <c r="H275" s="15"/>
    </row>
    <row r="276" spans="5:8" x14ac:dyDescent="0.25">
      <c r="E276" s="11"/>
      <c r="G276" s="15"/>
      <c r="H276" s="15"/>
    </row>
    <row r="277" spans="5:8" x14ac:dyDescent="0.25">
      <c r="E277" s="11"/>
      <c r="G277" s="15"/>
      <c r="H277" s="15"/>
    </row>
    <row r="278" spans="5:8" x14ac:dyDescent="0.25">
      <c r="E278" s="11"/>
      <c r="G278" s="15"/>
      <c r="H278" s="15"/>
    </row>
    <row r="279" spans="5:8" x14ac:dyDescent="0.25">
      <c r="E279" s="11"/>
      <c r="G279" s="15"/>
      <c r="H279" s="15"/>
    </row>
    <row r="280" spans="5:8" x14ac:dyDescent="0.25">
      <c r="E280" s="11"/>
      <c r="G280" s="15"/>
      <c r="H280" s="15"/>
    </row>
    <row r="281" spans="5:8" x14ac:dyDescent="0.25">
      <c r="E281" s="11"/>
      <c r="G281" s="15"/>
      <c r="H281" s="15"/>
    </row>
    <row r="282" spans="5:8" x14ac:dyDescent="0.25">
      <c r="E282" s="11"/>
      <c r="G282" s="15"/>
      <c r="H282" s="15"/>
    </row>
    <row r="283" spans="5:8" x14ac:dyDescent="0.25">
      <c r="E283" s="11"/>
      <c r="G283" s="15"/>
      <c r="H283" s="15"/>
    </row>
    <row r="284" spans="5:8" x14ac:dyDescent="0.25">
      <c r="E284" s="11"/>
      <c r="G284" s="15"/>
      <c r="H284" s="15"/>
    </row>
    <row r="285" spans="5:8" x14ac:dyDescent="0.25">
      <c r="E285" s="11"/>
      <c r="G285" s="15"/>
      <c r="H285" s="15"/>
    </row>
    <row r="286" spans="5:8" x14ac:dyDescent="0.25">
      <c r="E286" s="11"/>
      <c r="G286" s="15"/>
      <c r="H286" s="15"/>
    </row>
    <row r="287" spans="5:8" x14ac:dyDescent="0.25">
      <c r="E287" s="11"/>
      <c r="G287" s="15"/>
      <c r="H287" s="15"/>
    </row>
    <row r="288" spans="5:8" x14ac:dyDescent="0.25">
      <c r="E288" s="11"/>
      <c r="G288" s="15"/>
      <c r="H288" s="15"/>
    </row>
    <row r="289" spans="5:8" x14ac:dyDescent="0.25">
      <c r="E289" s="11"/>
      <c r="G289" s="15"/>
      <c r="H289" s="15"/>
    </row>
    <row r="290" spans="5:8" x14ac:dyDescent="0.25">
      <c r="E290" s="11"/>
      <c r="G290" s="15"/>
      <c r="H290" s="15"/>
    </row>
    <row r="291" spans="5:8" x14ac:dyDescent="0.25">
      <c r="E291" s="11"/>
      <c r="G291" s="15"/>
      <c r="H291" s="15"/>
    </row>
    <row r="292" spans="5:8" x14ac:dyDescent="0.25">
      <c r="E292" s="11"/>
      <c r="G292" s="15"/>
      <c r="H292" s="15"/>
    </row>
    <row r="293" spans="5:8" x14ac:dyDescent="0.25">
      <c r="E293" s="11"/>
      <c r="G293" s="15"/>
      <c r="H293" s="15"/>
    </row>
    <row r="294" spans="5:8" x14ac:dyDescent="0.25">
      <c r="E294" s="11"/>
      <c r="G294" s="15"/>
      <c r="H294" s="15"/>
    </row>
    <row r="295" spans="5:8" x14ac:dyDescent="0.25">
      <c r="E295" s="11"/>
      <c r="G295" s="15"/>
      <c r="H295" s="15"/>
    </row>
    <row r="296" spans="5:8" x14ac:dyDescent="0.25">
      <c r="E296" s="11"/>
      <c r="G296" s="15"/>
      <c r="H296" s="15"/>
    </row>
    <row r="297" spans="5:8" x14ac:dyDescent="0.25">
      <c r="E297" s="11"/>
      <c r="G297" s="15"/>
      <c r="H297" s="15"/>
    </row>
    <row r="298" spans="5:8" x14ac:dyDescent="0.25">
      <c r="E298" s="11"/>
      <c r="G298" s="15"/>
      <c r="H298" s="15"/>
    </row>
    <row r="299" spans="5:8" x14ac:dyDescent="0.25">
      <c r="E299" s="11"/>
      <c r="G299" s="15"/>
      <c r="H299" s="15"/>
    </row>
    <row r="300" spans="5:8" x14ac:dyDescent="0.25">
      <c r="E300" s="11"/>
      <c r="G300" s="15"/>
      <c r="H300" s="15"/>
    </row>
    <row r="301" spans="5:8" x14ac:dyDescent="0.25">
      <c r="E301" s="11"/>
      <c r="G301" s="15"/>
      <c r="H301" s="15"/>
    </row>
    <row r="302" spans="5:8" x14ac:dyDescent="0.25">
      <c r="E302" s="11"/>
      <c r="G302" s="15"/>
      <c r="H302" s="15"/>
    </row>
    <row r="303" spans="5:8" x14ac:dyDescent="0.25">
      <c r="E303" s="11"/>
      <c r="G303" s="15"/>
      <c r="H303" s="15"/>
    </row>
    <row r="304" spans="5:8" x14ac:dyDescent="0.25">
      <c r="E304" s="11"/>
      <c r="G304" s="15"/>
      <c r="H304" s="15"/>
    </row>
    <row r="305" spans="5:8" x14ac:dyDescent="0.25">
      <c r="E305" s="11"/>
      <c r="G305" s="15"/>
      <c r="H305" s="15"/>
    </row>
    <row r="306" spans="5:8" x14ac:dyDescent="0.25">
      <c r="E306" s="11"/>
      <c r="G306" s="15"/>
      <c r="H306" s="15"/>
    </row>
    <row r="307" spans="5:8" x14ac:dyDescent="0.25">
      <c r="E307" s="11"/>
      <c r="G307" s="15"/>
      <c r="H307" s="15"/>
    </row>
    <row r="308" spans="5:8" x14ac:dyDescent="0.25">
      <c r="E308" s="11"/>
      <c r="G308" s="15"/>
      <c r="H308" s="15"/>
    </row>
    <row r="309" spans="5:8" x14ac:dyDescent="0.25">
      <c r="E309" s="11"/>
      <c r="G309" s="15"/>
      <c r="H309" s="15"/>
    </row>
    <row r="310" spans="5:8" x14ac:dyDescent="0.25">
      <c r="E310" s="11"/>
      <c r="G310" s="15"/>
      <c r="H310" s="15"/>
    </row>
    <row r="311" spans="5:8" x14ac:dyDescent="0.25">
      <c r="E311" s="11"/>
      <c r="G311" s="15"/>
      <c r="H311" s="15"/>
    </row>
    <row r="312" spans="5:8" x14ac:dyDescent="0.25">
      <c r="E312" s="11"/>
      <c r="G312" s="15"/>
      <c r="H312" s="15"/>
    </row>
    <row r="313" spans="5:8" x14ac:dyDescent="0.25">
      <c r="E313" s="11"/>
      <c r="G313" s="15"/>
      <c r="H313" s="15"/>
    </row>
    <row r="314" spans="5:8" x14ac:dyDescent="0.25">
      <c r="E314" s="11"/>
      <c r="G314" s="15"/>
      <c r="H314" s="15"/>
    </row>
    <row r="315" spans="5:8" x14ac:dyDescent="0.25">
      <c r="E315" s="11"/>
      <c r="G315" s="15"/>
      <c r="H315" s="15"/>
    </row>
    <row r="316" spans="5:8" x14ac:dyDescent="0.25">
      <c r="E316" s="11"/>
      <c r="G316" s="15"/>
      <c r="H316" s="15"/>
    </row>
    <row r="317" spans="5:8" x14ac:dyDescent="0.25">
      <c r="E317" s="11"/>
      <c r="G317" s="15"/>
      <c r="H317" s="15"/>
    </row>
    <row r="318" spans="5:8" x14ac:dyDescent="0.25">
      <c r="E318" s="11"/>
      <c r="G318" s="15"/>
      <c r="H318" s="15"/>
    </row>
    <row r="319" spans="5:8" x14ac:dyDescent="0.25">
      <c r="E319" s="11"/>
      <c r="G319" s="15"/>
      <c r="H319" s="15"/>
    </row>
    <row r="320" spans="5:8" x14ac:dyDescent="0.25">
      <c r="E320" s="11"/>
      <c r="G320" s="15"/>
      <c r="H320" s="15"/>
    </row>
    <row r="321" spans="5:8" x14ac:dyDescent="0.25">
      <c r="E321" s="11"/>
      <c r="G321" s="15"/>
      <c r="H321" s="15"/>
    </row>
    <row r="322" spans="5:8" x14ac:dyDescent="0.25">
      <c r="E322" s="11"/>
      <c r="G322" s="15"/>
      <c r="H322" s="15"/>
    </row>
    <row r="323" spans="5:8" x14ac:dyDescent="0.25">
      <c r="E323" s="11"/>
      <c r="G323" s="15"/>
      <c r="H323" s="15"/>
    </row>
    <row r="324" spans="5:8" x14ac:dyDescent="0.25">
      <c r="E324" s="11"/>
      <c r="G324" s="15"/>
      <c r="H324" s="15"/>
    </row>
    <row r="325" spans="5:8" x14ac:dyDescent="0.25">
      <c r="E325" s="11"/>
      <c r="G325" s="15"/>
      <c r="H325" s="15"/>
    </row>
    <row r="326" spans="5:8" x14ac:dyDescent="0.25">
      <c r="E326" s="11"/>
      <c r="G326" s="15"/>
      <c r="H326" s="15"/>
    </row>
    <row r="327" spans="5:8" x14ac:dyDescent="0.25">
      <c r="E327" s="11"/>
      <c r="G327" s="15"/>
      <c r="H327" s="15"/>
    </row>
    <row r="328" spans="5:8" x14ac:dyDescent="0.25">
      <c r="E328" s="11"/>
      <c r="G328" s="15"/>
      <c r="H328" s="15"/>
    </row>
    <row r="329" spans="5:8" x14ac:dyDescent="0.25">
      <c r="E329" s="11"/>
      <c r="G329" s="15"/>
      <c r="H329" s="15"/>
    </row>
    <row r="330" spans="5:8" x14ac:dyDescent="0.25">
      <c r="E330" s="11"/>
      <c r="G330" s="15"/>
      <c r="H330" s="15"/>
    </row>
    <row r="331" spans="5:8" x14ac:dyDescent="0.25">
      <c r="E331" s="11"/>
      <c r="G331" s="15"/>
      <c r="H331" s="15"/>
    </row>
    <row r="332" spans="5:8" x14ac:dyDescent="0.25">
      <c r="E332" s="11"/>
      <c r="G332" s="15"/>
      <c r="H332" s="15"/>
    </row>
    <row r="333" spans="5:8" x14ac:dyDescent="0.25">
      <c r="E333" s="11"/>
      <c r="G333" s="15"/>
      <c r="H333" s="15"/>
    </row>
    <row r="334" spans="5:8" x14ac:dyDescent="0.25">
      <c r="E334" s="11"/>
      <c r="G334" s="15"/>
      <c r="H334" s="15"/>
    </row>
    <row r="335" spans="5:8" x14ac:dyDescent="0.25">
      <c r="E335" s="11"/>
      <c r="G335" s="15"/>
      <c r="H335" s="15"/>
    </row>
    <row r="336" spans="5:8" x14ac:dyDescent="0.25">
      <c r="E336" s="11"/>
      <c r="G336" s="15"/>
      <c r="H336" s="15"/>
    </row>
    <row r="337" spans="5:8" x14ac:dyDescent="0.25">
      <c r="E337" s="11"/>
      <c r="G337" s="15"/>
      <c r="H337" s="15"/>
    </row>
    <row r="338" spans="5:8" x14ac:dyDescent="0.25">
      <c r="E338" s="11"/>
      <c r="G338" s="15"/>
      <c r="H338" s="15"/>
    </row>
    <row r="339" spans="5:8" x14ac:dyDescent="0.25">
      <c r="E339" s="11"/>
      <c r="G339" s="15"/>
      <c r="H339" s="15"/>
    </row>
    <row r="340" spans="5:8" x14ac:dyDescent="0.25">
      <c r="E340" s="11"/>
      <c r="G340" s="15"/>
      <c r="H340" s="15"/>
    </row>
    <row r="341" spans="5:8" x14ac:dyDescent="0.25">
      <c r="E341" s="11"/>
      <c r="G341" s="15"/>
      <c r="H341" s="15"/>
    </row>
    <row r="342" spans="5:8" x14ac:dyDescent="0.25">
      <c r="E342" s="11"/>
      <c r="G342" s="15"/>
      <c r="H342" s="15"/>
    </row>
    <row r="343" spans="5:8" x14ac:dyDescent="0.25">
      <c r="E343" s="11"/>
      <c r="G343" s="15"/>
      <c r="H343" s="15"/>
    </row>
    <row r="344" spans="5:8" x14ac:dyDescent="0.25">
      <c r="E344" s="11"/>
      <c r="G344" s="15"/>
      <c r="H344" s="15"/>
    </row>
    <row r="345" spans="5:8" x14ac:dyDescent="0.25">
      <c r="E345" s="11"/>
      <c r="G345" s="15"/>
      <c r="H345" s="15"/>
    </row>
    <row r="346" spans="5:8" x14ac:dyDescent="0.25">
      <c r="E346" s="11"/>
      <c r="G346" s="15"/>
      <c r="H346" s="15"/>
    </row>
    <row r="347" spans="5:8" x14ac:dyDescent="0.25">
      <c r="E347" s="11"/>
      <c r="G347" s="15"/>
      <c r="H347" s="15"/>
    </row>
    <row r="348" spans="5:8" x14ac:dyDescent="0.25">
      <c r="E348" s="11"/>
      <c r="G348" s="15"/>
      <c r="H348" s="15"/>
    </row>
    <row r="349" spans="5:8" x14ac:dyDescent="0.25">
      <c r="E349" s="11"/>
      <c r="G349" s="15"/>
      <c r="H349" s="15"/>
    </row>
    <row r="350" spans="5:8" x14ac:dyDescent="0.25">
      <c r="E350" s="11"/>
      <c r="G350" s="15"/>
      <c r="H350" s="15"/>
    </row>
    <row r="351" spans="5:8" x14ac:dyDescent="0.25">
      <c r="E351" s="11"/>
      <c r="G351" s="15"/>
      <c r="H351" s="15"/>
    </row>
    <row r="352" spans="5:8" x14ac:dyDescent="0.25">
      <c r="E352" s="11"/>
      <c r="G352" s="15"/>
      <c r="H352" s="15"/>
    </row>
    <row r="353" spans="5:8" x14ac:dyDescent="0.25">
      <c r="E353" s="11"/>
      <c r="G353" s="15"/>
      <c r="H353" s="15"/>
    </row>
    <row r="354" spans="5:8" x14ac:dyDescent="0.25">
      <c r="E354" s="11"/>
      <c r="G354" s="15"/>
      <c r="H354" s="15"/>
    </row>
    <row r="355" spans="5:8" x14ac:dyDescent="0.25">
      <c r="E355" s="11"/>
      <c r="G355" s="15"/>
      <c r="H355" s="15"/>
    </row>
    <row r="356" spans="5:8" x14ac:dyDescent="0.25">
      <c r="E356" s="11"/>
      <c r="G356" s="15"/>
      <c r="H356" s="15"/>
    </row>
    <row r="357" spans="5:8" x14ac:dyDescent="0.25">
      <c r="E357" s="11"/>
      <c r="G357" s="15"/>
      <c r="H357" s="15"/>
    </row>
    <row r="358" spans="5:8" x14ac:dyDescent="0.25">
      <c r="E358" s="11"/>
      <c r="G358" s="15"/>
      <c r="H358" s="15"/>
    </row>
    <row r="359" spans="5:8" x14ac:dyDescent="0.25">
      <c r="E359" s="11"/>
      <c r="G359" s="15"/>
      <c r="H359" s="15"/>
    </row>
    <row r="360" spans="5:8" x14ac:dyDescent="0.25">
      <c r="E360" s="11"/>
      <c r="G360" s="15"/>
      <c r="H360" s="15"/>
    </row>
    <row r="361" spans="5:8" x14ac:dyDescent="0.25">
      <c r="E361" s="11"/>
      <c r="G361" s="15"/>
      <c r="H361" s="15"/>
    </row>
    <row r="362" spans="5:8" x14ac:dyDescent="0.25">
      <c r="E362" s="11"/>
      <c r="G362" s="15"/>
      <c r="H362" s="15"/>
    </row>
    <row r="363" spans="5:8" x14ac:dyDescent="0.25">
      <c r="E363" s="11"/>
      <c r="G363" s="15"/>
      <c r="H363" s="15"/>
    </row>
    <row r="364" spans="5:8" x14ac:dyDescent="0.25">
      <c r="E364" s="11"/>
      <c r="G364" s="15"/>
      <c r="H364" s="15"/>
    </row>
    <row r="365" spans="5:8" x14ac:dyDescent="0.25">
      <c r="E365" s="11"/>
      <c r="G365" s="15"/>
      <c r="H365" s="15"/>
    </row>
    <row r="366" spans="5:8" x14ac:dyDescent="0.25">
      <c r="E366" s="11"/>
      <c r="G366" s="15"/>
      <c r="H366" s="15"/>
    </row>
    <row r="367" spans="5:8" x14ac:dyDescent="0.25">
      <c r="E367" s="11"/>
      <c r="G367" s="15"/>
      <c r="H367" s="15"/>
    </row>
    <row r="368" spans="5:8" x14ac:dyDescent="0.25">
      <c r="E368" s="11"/>
      <c r="G368" s="15"/>
      <c r="H368" s="15"/>
    </row>
    <row r="369" spans="5:8" x14ac:dyDescent="0.25">
      <c r="E369" s="11"/>
      <c r="G369" s="15"/>
      <c r="H369" s="15"/>
    </row>
    <row r="370" spans="5:8" x14ac:dyDescent="0.25">
      <c r="E370" s="11"/>
      <c r="G370" s="15"/>
      <c r="H370" s="15"/>
    </row>
    <row r="371" spans="5:8" x14ac:dyDescent="0.25">
      <c r="E371" s="11"/>
      <c r="G371" s="15"/>
      <c r="H371" s="15"/>
    </row>
    <row r="372" spans="5:8" x14ac:dyDescent="0.25">
      <c r="E372" s="11"/>
      <c r="G372" s="15"/>
      <c r="H372" s="15"/>
    </row>
    <row r="373" spans="5:8" x14ac:dyDescent="0.25">
      <c r="E373" s="11"/>
      <c r="G373" s="15"/>
      <c r="H373" s="15"/>
    </row>
    <row r="374" spans="5:8" x14ac:dyDescent="0.25">
      <c r="E374" s="11"/>
      <c r="G374" s="15"/>
      <c r="H374" s="15"/>
    </row>
    <row r="375" spans="5:8" x14ac:dyDescent="0.25">
      <c r="E375" s="11"/>
      <c r="G375" s="15"/>
      <c r="H375" s="15"/>
    </row>
    <row r="376" spans="5:8" x14ac:dyDescent="0.25">
      <c r="E376" s="11"/>
      <c r="G376" s="15"/>
      <c r="H376" s="15"/>
    </row>
    <row r="377" spans="5:8" x14ac:dyDescent="0.25">
      <c r="E377" s="11"/>
      <c r="G377" s="15"/>
      <c r="H377" s="15"/>
    </row>
    <row r="378" spans="5:8" x14ac:dyDescent="0.25">
      <c r="E378" s="11"/>
      <c r="G378" s="15"/>
      <c r="H378" s="15"/>
    </row>
    <row r="379" spans="5:8" x14ac:dyDescent="0.25">
      <c r="E379" s="11"/>
      <c r="G379" s="15"/>
      <c r="H379" s="15"/>
    </row>
    <row r="380" spans="5:8" x14ac:dyDescent="0.25">
      <c r="E380" s="11"/>
      <c r="G380" s="15"/>
      <c r="H380" s="15"/>
    </row>
    <row r="381" spans="5:8" x14ac:dyDescent="0.25">
      <c r="E381" s="11"/>
      <c r="G381" s="15"/>
      <c r="H381" s="15"/>
    </row>
    <row r="382" spans="5:8" x14ac:dyDescent="0.25">
      <c r="E382" s="11"/>
      <c r="G382" s="15"/>
      <c r="H382" s="15"/>
    </row>
    <row r="383" spans="5:8" x14ac:dyDescent="0.25">
      <c r="E383" s="11"/>
      <c r="G383" s="15"/>
      <c r="H383" s="15"/>
    </row>
    <row r="384" spans="5:8" x14ac:dyDescent="0.25">
      <c r="E384" s="11"/>
      <c r="G384" s="15"/>
      <c r="H384" s="15"/>
    </row>
    <row r="385" spans="5:8" x14ac:dyDescent="0.25">
      <c r="E385" s="11"/>
      <c r="G385" s="15"/>
      <c r="H385" s="15"/>
    </row>
    <row r="386" spans="5:8" x14ac:dyDescent="0.25">
      <c r="E386" s="11"/>
      <c r="G386" s="15"/>
      <c r="H386" s="15"/>
    </row>
    <row r="387" spans="5:8" x14ac:dyDescent="0.25">
      <c r="E387" s="11"/>
      <c r="G387" s="15"/>
      <c r="H387" s="15"/>
    </row>
    <row r="388" spans="5:8" x14ac:dyDescent="0.25">
      <c r="E388" s="11"/>
      <c r="G388" s="15"/>
      <c r="H388" s="15"/>
    </row>
    <row r="389" spans="5:8" x14ac:dyDescent="0.25">
      <c r="E389" s="11"/>
      <c r="G389" s="15"/>
      <c r="H389" s="15"/>
    </row>
    <row r="390" spans="5:8" x14ac:dyDescent="0.25">
      <c r="E390" s="11"/>
      <c r="G390" s="15"/>
      <c r="H390" s="15"/>
    </row>
    <row r="391" spans="5:8" x14ac:dyDescent="0.25">
      <c r="E391" s="11"/>
      <c r="G391" s="15"/>
      <c r="H391" s="15"/>
    </row>
    <row r="392" spans="5:8" x14ac:dyDescent="0.25">
      <c r="E392" s="11"/>
      <c r="G392" s="15"/>
      <c r="H392" s="15"/>
    </row>
    <row r="393" spans="5:8" x14ac:dyDescent="0.25">
      <c r="E393" s="11"/>
      <c r="G393" s="15"/>
      <c r="H393" s="15"/>
    </row>
    <row r="394" spans="5:8" x14ac:dyDescent="0.25">
      <c r="E394" s="11"/>
      <c r="G394" s="15"/>
      <c r="H394" s="15"/>
    </row>
    <row r="395" spans="5:8" x14ac:dyDescent="0.25">
      <c r="E395" s="11"/>
      <c r="G395" s="15"/>
      <c r="H395" s="15"/>
    </row>
    <row r="396" spans="5:8" x14ac:dyDescent="0.25">
      <c r="E396" s="11"/>
      <c r="G396" s="15"/>
      <c r="H396" s="15"/>
    </row>
    <row r="397" spans="5:8" x14ac:dyDescent="0.25">
      <c r="E397" s="11"/>
      <c r="G397" s="15"/>
      <c r="H397" s="15"/>
    </row>
    <row r="398" spans="5:8" x14ac:dyDescent="0.25">
      <c r="E398" s="11"/>
      <c r="G398" s="15"/>
      <c r="H398" s="15"/>
    </row>
    <row r="399" spans="5:8" x14ac:dyDescent="0.25">
      <c r="E399" s="11"/>
      <c r="G399" s="15"/>
      <c r="H399" s="15"/>
    </row>
    <row r="400" spans="5:8" x14ac:dyDescent="0.25">
      <c r="E400" s="11"/>
      <c r="G400" s="15"/>
      <c r="H400" s="15"/>
    </row>
    <row r="401" spans="5:8" x14ac:dyDescent="0.25">
      <c r="E401" s="11"/>
      <c r="G401" s="15"/>
      <c r="H401" s="15"/>
    </row>
    <row r="402" spans="5:8" x14ac:dyDescent="0.25">
      <c r="E402" s="11"/>
      <c r="G402" s="15"/>
      <c r="H402" s="15"/>
    </row>
    <row r="403" spans="5:8" x14ac:dyDescent="0.25">
      <c r="E403" s="11"/>
      <c r="G403" s="15"/>
      <c r="H403" s="15"/>
    </row>
    <row r="404" spans="5:8" x14ac:dyDescent="0.25">
      <c r="E404" s="11"/>
      <c r="G404" s="15"/>
      <c r="H404" s="15"/>
    </row>
    <row r="405" spans="5:8" x14ac:dyDescent="0.25">
      <c r="E405" s="11"/>
      <c r="G405" s="15"/>
      <c r="H405" s="15"/>
    </row>
    <row r="406" spans="5:8" x14ac:dyDescent="0.25">
      <c r="E406" s="11"/>
      <c r="G406" s="15"/>
      <c r="H406" s="15"/>
    </row>
    <row r="407" spans="5:8" x14ac:dyDescent="0.25">
      <c r="E407" s="11"/>
      <c r="G407" s="15"/>
      <c r="H407" s="15"/>
    </row>
    <row r="408" spans="5:8" x14ac:dyDescent="0.25">
      <c r="E408" s="11"/>
      <c r="G408" s="15"/>
      <c r="H408" s="15"/>
    </row>
    <row r="409" spans="5:8" x14ac:dyDescent="0.25">
      <c r="E409" s="11"/>
      <c r="G409" s="15"/>
      <c r="H409" s="15"/>
    </row>
    <row r="410" spans="5:8" x14ac:dyDescent="0.25">
      <c r="E410" s="11"/>
      <c r="G410" s="15"/>
      <c r="H410" s="15"/>
    </row>
    <row r="411" spans="5:8" x14ac:dyDescent="0.25">
      <c r="E411" s="11"/>
      <c r="G411" s="15"/>
      <c r="H411" s="15"/>
    </row>
    <row r="412" spans="5:8" x14ac:dyDescent="0.25">
      <c r="E412" s="11"/>
      <c r="G412" s="15"/>
      <c r="H412" s="15"/>
    </row>
    <row r="413" spans="5:8" x14ac:dyDescent="0.25">
      <c r="E413" s="11"/>
      <c r="G413" s="15"/>
      <c r="H413" s="15"/>
    </row>
    <row r="414" spans="5:8" x14ac:dyDescent="0.25">
      <c r="E414" s="11"/>
      <c r="G414" s="15"/>
      <c r="H414" s="15"/>
    </row>
    <row r="415" spans="5:8" x14ac:dyDescent="0.25">
      <c r="E415" s="11"/>
      <c r="G415" s="15"/>
      <c r="H415" s="15"/>
    </row>
    <row r="416" spans="5:8" x14ac:dyDescent="0.25">
      <c r="E416" s="11"/>
      <c r="G416" s="15"/>
      <c r="H416" s="15"/>
    </row>
    <row r="417" spans="5:8" x14ac:dyDescent="0.25">
      <c r="E417" s="11"/>
      <c r="G417" s="15"/>
      <c r="H417" s="15"/>
    </row>
    <row r="418" spans="5:8" x14ac:dyDescent="0.25">
      <c r="E418" s="11"/>
      <c r="G418" s="15"/>
      <c r="H418" s="15"/>
    </row>
    <row r="419" spans="5:8" x14ac:dyDescent="0.25">
      <c r="E419" s="11"/>
      <c r="G419" s="15"/>
      <c r="H419" s="15"/>
    </row>
    <row r="420" spans="5:8" x14ac:dyDescent="0.25">
      <c r="E420" s="11"/>
      <c r="G420" s="15"/>
      <c r="H420" s="15"/>
    </row>
    <row r="421" spans="5:8" x14ac:dyDescent="0.25">
      <c r="E421" s="11"/>
      <c r="G421" s="15"/>
      <c r="H421" s="15"/>
    </row>
    <row r="422" spans="5:8" x14ac:dyDescent="0.25">
      <c r="E422" s="11"/>
      <c r="G422" s="15"/>
      <c r="H422" s="15"/>
    </row>
    <row r="423" spans="5:8" x14ac:dyDescent="0.25">
      <c r="E423" s="11"/>
      <c r="G423" s="15"/>
      <c r="H423" s="15"/>
    </row>
    <row r="424" spans="5:8" x14ac:dyDescent="0.25">
      <c r="E424" s="11"/>
      <c r="G424" s="15"/>
      <c r="H424" s="15"/>
    </row>
    <row r="425" spans="5:8" x14ac:dyDescent="0.25">
      <c r="E425" s="11"/>
      <c r="G425" s="15"/>
      <c r="H425" s="15"/>
    </row>
    <row r="426" spans="5:8" x14ac:dyDescent="0.25">
      <c r="E426" s="11"/>
      <c r="G426" s="15"/>
      <c r="H426" s="15"/>
    </row>
    <row r="427" spans="5:8" x14ac:dyDescent="0.25">
      <c r="E427" s="11"/>
      <c r="G427" s="15"/>
      <c r="H427" s="15"/>
    </row>
    <row r="428" spans="5:8" x14ac:dyDescent="0.25">
      <c r="E428" s="11"/>
      <c r="G428" s="15"/>
      <c r="H428" s="15"/>
    </row>
    <row r="429" spans="5:8" x14ac:dyDescent="0.25">
      <c r="E429" s="11"/>
      <c r="G429" s="15"/>
      <c r="H429" s="15"/>
    </row>
    <row r="430" spans="5:8" x14ac:dyDescent="0.25">
      <c r="E430" s="11"/>
      <c r="G430" s="15"/>
      <c r="H430" s="15"/>
    </row>
    <row r="431" spans="5:8" x14ac:dyDescent="0.25">
      <c r="E431" s="11"/>
      <c r="G431" s="15"/>
      <c r="H431" s="15"/>
    </row>
    <row r="432" spans="5:8" x14ac:dyDescent="0.25">
      <c r="E432" s="11"/>
      <c r="G432" s="15"/>
      <c r="H432" s="15"/>
    </row>
    <row r="433" spans="5:8" x14ac:dyDescent="0.25">
      <c r="E433" s="11"/>
      <c r="G433" s="15"/>
      <c r="H433" s="15"/>
    </row>
    <row r="434" spans="5:8" x14ac:dyDescent="0.25">
      <c r="E434" s="11"/>
      <c r="G434" s="15"/>
      <c r="H434" s="15"/>
    </row>
    <row r="435" spans="5:8" x14ac:dyDescent="0.25">
      <c r="E435" s="11"/>
      <c r="G435" s="15"/>
      <c r="H435" s="15"/>
    </row>
    <row r="436" spans="5:8" x14ac:dyDescent="0.25">
      <c r="E436" s="11"/>
      <c r="G436" s="15"/>
      <c r="H436" s="15"/>
    </row>
    <row r="437" spans="5:8" x14ac:dyDescent="0.25">
      <c r="E437" s="11"/>
      <c r="G437" s="15"/>
      <c r="H437" s="15"/>
    </row>
    <row r="438" spans="5:8" x14ac:dyDescent="0.25">
      <c r="E438" s="11"/>
      <c r="G438" s="15"/>
      <c r="H438" s="15"/>
    </row>
    <row r="439" spans="5:8" x14ac:dyDescent="0.25">
      <c r="E439" s="11"/>
      <c r="G439" s="15"/>
      <c r="H439" s="15"/>
    </row>
    <row r="440" spans="5:8" x14ac:dyDescent="0.25">
      <c r="E440" s="11"/>
      <c r="G440" s="15"/>
      <c r="H440" s="15"/>
    </row>
    <row r="441" spans="5:8" x14ac:dyDescent="0.25">
      <c r="E441" s="11"/>
      <c r="G441" s="15"/>
      <c r="H441" s="15"/>
    </row>
    <row r="442" spans="5:8" x14ac:dyDescent="0.25">
      <c r="E442" s="11"/>
      <c r="G442" s="15"/>
      <c r="H442" s="15"/>
    </row>
    <row r="443" spans="5:8" x14ac:dyDescent="0.25">
      <c r="E443" s="11"/>
      <c r="G443" s="15"/>
      <c r="H443" s="15"/>
    </row>
    <row r="444" spans="5:8" x14ac:dyDescent="0.25">
      <c r="E444" s="11"/>
      <c r="G444" s="15"/>
      <c r="H444" s="15"/>
    </row>
    <row r="445" spans="5:8" x14ac:dyDescent="0.25">
      <c r="E445" s="11"/>
      <c r="G445" s="15"/>
      <c r="H445" s="15"/>
    </row>
    <row r="446" spans="5:8" x14ac:dyDescent="0.25">
      <c r="E446" s="11"/>
      <c r="G446" s="15"/>
      <c r="H446" s="15"/>
    </row>
    <row r="447" spans="5:8" x14ac:dyDescent="0.25">
      <c r="E447" s="11"/>
      <c r="G447" s="15"/>
      <c r="H447" s="15"/>
    </row>
    <row r="448" spans="5:8" x14ac:dyDescent="0.25">
      <c r="E448" s="11"/>
      <c r="G448" s="15"/>
      <c r="H448" s="15"/>
    </row>
    <row r="449" spans="5:8" x14ac:dyDescent="0.25">
      <c r="E449" s="11"/>
      <c r="G449" s="15"/>
      <c r="H449" s="15"/>
    </row>
    <row r="450" spans="5:8" x14ac:dyDescent="0.25">
      <c r="E450" s="11"/>
      <c r="G450" s="15"/>
      <c r="H450" s="15"/>
    </row>
    <row r="451" spans="5:8" x14ac:dyDescent="0.25">
      <c r="E451" s="11"/>
      <c r="G451" s="15"/>
      <c r="H451" s="15"/>
    </row>
    <row r="452" spans="5:8" x14ac:dyDescent="0.25">
      <c r="E452" s="11"/>
      <c r="G452" s="15"/>
      <c r="H452" s="15"/>
    </row>
    <row r="453" spans="5:8" x14ac:dyDescent="0.25">
      <c r="E453" s="11"/>
      <c r="G453" s="15"/>
      <c r="H453" s="15"/>
    </row>
    <row r="454" spans="5:8" x14ac:dyDescent="0.25">
      <c r="E454" s="11"/>
      <c r="G454" s="15"/>
      <c r="H454" s="15"/>
    </row>
    <row r="455" spans="5:8" x14ac:dyDescent="0.25">
      <c r="E455" s="11"/>
      <c r="G455" s="15"/>
      <c r="H455" s="15"/>
    </row>
    <row r="456" spans="5:8" x14ac:dyDescent="0.25">
      <c r="E456" s="11"/>
      <c r="G456" s="15"/>
      <c r="H456" s="15"/>
    </row>
    <row r="457" spans="5:8" x14ac:dyDescent="0.25">
      <c r="E457" s="11"/>
      <c r="G457" s="15"/>
      <c r="H457" s="15"/>
    </row>
    <row r="458" spans="5:8" x14ac:dyDescent="0.25">
      <c r="E458" s="11"/>
      <c r="G458" s="15"/>
      <c r="H458" s="15"/>
    </row>
    <row r="459" spans="5:8" x14ac:dyDescent="0.25">
      <c r="E459" s="11"/>
      <c r="G459" s="15"/>
      <c r="H459" s="15"/>
    </row>
    <row r="460" spans="5:8" x14ac:dyDescent="0.25">
      <c r="E460" s="11"/>
      <c r="G460" s="15"/>
      <c r="H460" s="15"/>
    </row>
    <row r="461" spans="5:8" x14ac:dyDescent="0.25">
      <c r="E461" s="11"/>
      <c r="G461" s="15"/>
      <c r="H461" s="15"/>
    </row>
    <row r="462" spans="5:8" x14ac:dyDescent="0.25">
      <c r="E462" s="11"/>
      <c r="G462" s="15"/>
      <c r="H462" s="15"/>
    </row>
    <row r="463" spans="5:8" x14ac:dyDescent="0.25">
      <c r="E463" s="11"/>
      <c r="G463" s="15"/>
      <c r="H463" s="15"/>
    </row>
    <row r="464" spans="5:8" x14ac:dyDescent="0.25">
      <c r="E464" s="11"/>
      <c r="G464" s="15"/>
      <c r="H464" s="15"/>
    </row>
    <row r="465" spans="5:8" x14ac:dyDescent="0.25">
      <c r="E465" s="11"/>
      <c r="G465" s="15"/>
      <c r="H465" s="15"/>
    </row>
    <row r="466" spans="5:8" x14ac:dyDescent="0.25">
      <c r="E466" s="11"/>
      <c r="G466" s="15"/>
      <c r="H466" s="15"/>
    </row>
    <row r="467" spans="5:8" x14ac:dyDescent="0.25">
      <c r="E467" s="11"/>
      <c r="G467" s="15"/>
      <c r="H467" s="15"/>
    </row>
    <row r="468" spans="5:8" x14ac:dyDescent="0.25">
      <c r="E468" s="11"/>
      <c r="G468" s="15"/>
      <c r="H468" s="15"/>
    </row>
    <row r="469" spans="5:8" x14ac:dyDescent="0.25">
      <c r="E469" s="11"/>
      <c r="G469" s="15"/>
      <c r="H469" s="15"/>
    </row>
    <row r="470" spans="5:8" x14ac:dyDescent="0.25">
      <c r="E470" s="11"/>
      <c r="G470" s="15"/>
      <c r="H470" s="15"/>
    </row>
    <row r="471" spans="5:8" x14ac:dyDescent="0.25">
      <c r="E471" s="11"/>
      <c r="G471" s="15"/>
      <c r="H471" s="15"/>
    </row>
    <row r="472" spans="5:8" x14ac:dyDescent="0.25">
      <c r="E472" s="11"/>
      <c r="G472" s="15"/>
      <c r="H472" s="15"/>
    </row>
    <row r="473" spans="5:8" x14ac:dyDescent="0.25">
      <c r="E473" s="11"/>
      <c r="G473" s="15"/>
      <c r="H473" s="15"/>
    </row>
    <row r="474" spans="5:8" x14ac:dyDescent="0.25">
      <c r="E474" s="11"/>
      <c r="G474" s="15"/>
      <c r="H474" s="15"/>
    </row>
    <row r="475" spans="5:8" x14ac:dyDescent="0.25">
      <c r="E475" s="11"/>
      <c r="G475" s="15"/>
      <c r="H475" s="15"/>
    </row>
    <row r="476" spans="5:8" x14ac:dyDescent="0.25">
      <c r="E476" s="11"/>
      <c r="G476" s="15"/>
      <c r="H476" s="15"/>
    </row>
    <row r="477" spans="5:8" x14ac:dyDescent="0.25">
      <c r="E477" s="11"/>
      <c r="G477" s="15"/>
      <c r="H477" s="15"/>
    </row>
    <row r="478" spans="5:8" x14ac:dyDescent="0.25">
      <c r="E478" s="11"/>
      <c r="G478" s="15"/>
      <c r="H478" s="15"/>
    </row>
    <row r="479" spans="5:8" x14ac:dyDescent="0.25">
      <c r="E479" s="11"/>
      <c r="G479" s="15"/>
      <c r="H479" s="15"/>
    </row>
    <row r="480" spans="5:8" x14ac:dyDescent="0.25">
      <c r="E480" s="11"/>
      <c r="G480" s="15"/>
      <c r="H480" s="15"/>
    </row>
    <row r="481" spans="5:8" x14ac:dyDescent="0.25">
      <c r="E481" s="11"/>
      <c r="G481" s="15"/>
      <c r="H481" s="15"/>
    </row>
    <row r="482" spans="5:8" x14ac:dyDescent="0.25">
      <c r="E482" s="11"/>
      <c r="G482" s="15"/>
      <c r="H482" s="15"/>
    </row>
    <row r="483" spans="5:8" x14ac:dyDescent="0.25">
      <c r="E483" s="11"/>
      <c r="G483" s="15"/>
      <c r="H483" s="15"/>
    </row>
    <row r="484" spans="5:8" x14ac:dyDescent="0.25">
      <c r="E484" s="11"/>
      <c r="G484" s="15"/>
      <c r="H484" s="15"/>
    </row>
    <row r="485" spans="5:8" x14ac:dyDescent="0.25">
      <c r="E485" s="11"/>
      <c r="G485" s="15"/>
      <c r="H485" s="15"/>
    </row>
    <row r="486" spans="5:8" x14ac:dyDescent="0.25">
      <c r="E486" s="11"/>
      <c r="G486" s="15"/>
      <c r="H486" s="15"/>
    </row>
    <row r="487" spans="5:8" x14ac:dyDescent="0.25">
      <c r="E487" s="11"/>
      <c r="G487" s="15"/>
      <c r="H487" s="15"/>
    </row>
    <row r="488" spans="5:8" x14ac:dyDescent="0.25">
      <c r="E488" s="11"/>
      <c r="G488" s="15"/>
      <c r="H488" s="15"/>
    </row>
    <row r="489" spans="5:8" x14ac:dyDescent="0.25">
      <c r="E489" s="11"/>
      <c r="G489" s="15"/>
      <c r="H489" s="15"/>
    </row>
    <row r="490" spans="5:8" x14ac:dyDescent="0.25">
      <c r="E490" s="11"/>
      <c r="G490" s="15"/>
      <c r="H490" s="15"/>
    </row>
    <row r="491" spans="5:8" x14ac:dyDescent="0.25">
      <c r="E491" s="11"/>
      <c r="G491" s="15"/>
      <c r="H491" s="15"/>
    </row>
    <row r="492" spans="5:8" x14ac:dyDescent="0.25">
      <c r="E492" s="11"/>
      <c r="G492" s="15"/>
      <c r="H492" s="15"/>
    </row>
    <row r="493" spans="5:8" x14ac:dyDescent="0.25">
      <c r="E493" s="11"/>
      <c r="G493" s="15"/>
      <c r="H493" s="15"/>
    </row>
    <row r="494" spans="5:8" x14ac:dyDescent="0.25">
      <c r="E494" s="11"/>
      <c r="G494" s="15"/>
      <c r="H494" s="15"/>
    </row>
    <row r="495" spans="5:8" x14ac:dyDescent="0.25">
      <c r="E495" s="11"/>
      <c r="G495" s="15"/>
      <c r="H495" s="15"/>
    </row>
    <row r="496" spans="5:8" x14ac:dyDescent="0.25">
      <c r="E496" s="11"/>
      <c r="G496" s="15"/>
      <c r="H496" s="15"/>
    </row>
    <row r="497" spans="5:8" x14ac:dyDescent="0.25">
      <c r="E497" s="11"/>
      <c r="G497" s="15"/>
      <c r="H497" s="15"/>
    </row>
    <row r="498" spans="5:8" x14ac:dyDescent="0.25">
      <c r="E498" s="11"/>
      <c r="G498" s="15"/>
      <c r="H498" s="15"/>
    </row>
    <row r="499" spans="5:8" x14ac:dyDescent="0.25">
      <c r="E499" s="11"/>
      <c r="G499" s="15"/>
      <c r="H499" s="15"/>
    </row>
    <row r="500" spans="5:8" x14ac:dyDescent="0.25">
      <c r="E500" s="11"/>
      <c r="G500" s="15"/>
      <c r="H500" s="15"/>
    </row>
    <row r="501" spans="5:8" x14ac:dyDescent="0.25">
      <c r="E501" s="11"/>
      <c r="G501" s="15"/>
      <c r="H501" s="15"/>
    </row>
    <row r="502" spans="5:8" x14ac:dyDescent="0.25">
      <c r="E502" s="11"/>
      <c r="G502" s="15"/>
      <c r="H502" s="15"/>
    </row>
    <row r="503" spans="5:8" x14ac:dyDescent="0.25">
      <c r="E503" s="11"/>
      <c r="G503" s="15"/>
      <c r="H503" s="15"/>
    </row>
    <row r="504" spans="5:8" x14ac:dyDescent="0.25">
      <c r="E504" s="11"/>
      <c r="G504" s="15"/>
      <c r="H504" s="15"/>
    </row>
    <row r="505" spans="5:8" x14ac:dyDescent="0.25">
      <c r="E505" s="11"/>
      <c r="G505" s="15"/>
      <c r="H505" s="15"/>
    </row>
    <row r="506" spans="5:8" x14ac:dyDescent="0.25">
      <c r="E506" s="11"/>
      <c r="G506" s="15"/>
      <c r="H506" s="15"/>
    </row>
    <row r="507" spans="5:8" x14ac:dyDescent="0.25">
      <c r="E507" s="11"/>
      <c r="G507" s="15"/>
      <c r="H507" s="15"/>
    </row>
    <row r="508" spans="5:8" x14ac:dyDescent="0.25">
      <c r="E508" s="11"/>
      <c r="G508" s="15"/>
      <c r="H508" s="15"/>
    </row>
    <row r="509" spans="5:8" x14ac:dyDescent="0.25">
      <c r="E509" s="11"/>
      <c r="G509" s="15"/>
      <c r="H509" s="15"/>
    </row>
    <row r="510" spans="5:8" x14ac:dyDescent="0.25">
      <c r="E510" s="11"/>
      <c r="G510" s="15"/>
      <c r="H510" s="15"/>
    </row>
    <row r="511" spans="5:8" x14ac:dyDescent="0.25">
      <c r="E511" s="11"/>
      <c r="G511" s="15"/>
      <c r="H511" s="15"/>
    </row>
    <row r="512" spans="5:8" x14ac:dyDescent="0.25">
      <c r="E512" s="11"/>
      <c r="G512" s="15"/>
      <c r="H512" s="15"/>
    </row>
    <row r="513" spans="5:8" x14ac:dyDescent="0.25">
      <c r="E513" s="11"/>
      <c r="G513" s="15"/>
      <c r="H513" s="15"/>
    </row>
    <row r="514" spans="5:8" x14ac:dyDescent="0.25">
      <c r="E514" s="11"/>
      <c r="G514" s="15"/>
      <c r="H514" s="15"/>
    </row>
    <row r="515" spans="5:8" x14ac:dyDescent="0.25">
      <c r="E515" s="11"/>
      <c r="G515" s="15"/>
      <c r="H515" s="15"/>
    </row>
    <row r="516" spans="5:8" x14ac:dyDescent="0.25">
      <c r="E516" s="11"/>
      <c r="G516" s="15"/>
      <c r="H516" s="15"/>
    </row>
    <row r="517" spans="5:8" x14ac:dyDescent="0.25">
      <c r="E517" s="11"/>
      <c r="G517" s="15"/>
      <c r="H517" s="15"/>
    </row>
    <row r="518" spans="5:8" x14ac:dyDescent="0.25">
      <c r="E518" s="11"/>
      <c r="G518" s="15"/>
      <c r="H518" s="15"/>
    </row>
    <row r="519" spans="5:8" x14ac:dyDescent="0.25">
      <c r="E519" s="11"/>
      <c r="G519" s="15"/>
      <c r="H519" s="15"/>
    </row>
    <row r="520" spans="5:8" x14ac:dyDescent="0.25">
      <c r="E520" s="11"/>
      <c r="G520" s="15"/>
      <c r="H520" s="15"/>
    </row>
    <row r="521" spans="5:8" x14ac:dyDescent="0.25">
      <c r="E521" s="11"/>
      <c r="G521" s="15"/>
      <c r="H521" s="15"/>
    </row>
    <row r="522" spans="5:8" x14ac:dyDescent="0.25">
      <c r="E522" s="11"/>
      <c r="G522" s="15"/>
      <c r="H522" s="15"/>
    </row>
    <row r="523" spans="5:8" x14ac:dyDescent="0.25">
      <c r="E523" s="11"/>
      <c r="G523" s="15"/>
      <c r="H523" s="15"/>
    </row>
    <row r="524" spans="5:8" x14ac:dyDescent="0.25">
      <c r="E524" s="11"/>
      <c r="G524" s="15"/>
      <c r="H524" s="15"/>
    </row>
    <row r="525" spans="5:8" x14ac:dyDescent="0.25">
      <c r="E525" s="11"/>
      <c r="G525" s="15"/>
      <c r="H525" s="15"/>
    </row>
    <row r="526" spans="5:8" x14ac:dyDescent="0.25">
      <c r="E526" s="11"/>
      <c r="G526" s="15"/>
      <c r="H526" s="15"/>
    </row>
    <row r="527" spans="5:8" x14ac:dyDescent="0.25">
      <c r="E527" s="11"/>
      <c r="G527" s="15"/>
      <c r="H527" s="15"/>
    </row>
    <row r="528" spans="5:8" x14ac:dyDescent="0.25">
      <c r="E528" s="11"/>
      <c r="G528" s="15"/>
      <c r="H528" s="15"/>
    </row>
    <row r="529" spans="5:8" x14ac:dyDescent="0.25">
      <c r="E529" s="11"/>
      <c r="G529" s="15"/>
      <c r="H529" s="15"/>
    </row>
    <row r="530" spans="5:8" x14ac:dyDescent="0.25">
      <c r="E530" s="11"/>
      <c r="G530" s="15"/>
      <c r="H530" s="15"/>
    </row>
    <row r="531" spans="5:8" x14ac:dyDescent="0.25">
      <c r="E531" s="11"/>
      <c r="G531" s="15"/>
      <c r="H531" s="15"/>
    </row>
    <row r="532" spans="5:8" x14ac:dyDescent="0.25">
      <c r="E532" s="11"/>
      <c r="G532" s="15"/>
      <c r="H532" s="15"/>
    </row>
    <row r="533" spans="5:8" x14ac:dyDescent="0.25">
      <c r="E533" s="11"/>
      <c r="G533" s="15"/>
      <c r="H533" s="15"/>
    </row>
    <row r="534" spans="5:8" x14ac:dyDescent="0.25">
      <c r="E534" s="11"/>
      <c r="G534" s="15"/>
      <c r="H534" s="15"/>
    </row>
    <row r="535" spans="5:8" x14ac:dyDescent="0.25">
      <c r="E535" s="11"/>
      <c r="G535" s="15"/>
      <c r="H535" s="15"/>
    </row>
    <row r="536" spans="5:8" x14ac:dyDescent="0.25">
      <c r="E536" s="11"/>
      <c r="G536" s="15"/>
      <c r="H536" s="15"/>
    </row>
    <row r="537" spans="5:8" x14ac:dyDescent="0.25">
      <c r="E537" s="11"/>
      <c r="G537" s="15"/>
      <c r="H537" s="15"/>
    </row>
    <row r="538" spans="5:8" x14ac:dyDescent="0.25">
      <c r="E538" s="11"/>
      <c r="G538" s="15"/>
      <c r="H538" s="15"/>
    </row>
    <row r="539" spans="5:8" x14ac:dyDescent="0.25">
      <c r="E539" s="11"/>
      <c r="G539" s="15"/>
      <c r="H539" s="15"/>
    </row>
    <row r="540" spans="5:8" x14ac:dyDescent="0.25">
      <c r="E540" s="11"/>
      <c r="G540" s="15"/>
      <c r="H540" s="15"/>
    </row>
    <row r="541" spans="5:8" x14ac:dyDescent="0.25">
      <c r="E541" s="11"/>
      <c r="G541" s="15"/>
      <c r="H541" s="15"/>
    </row>
    <row r="542" spans="5:8" x14ac:dyDescent="0.25">
      <c r="E542" s="11"/>
      <c r="G542" s="15"/>
      <c r="H542" s="15"/>
    </row>
    <row r="543" spans="5:8" x14ac:dyDescent="0.25">
      <c r="E543" s="11"/>
      <c r="G543" s="15"/>
      <c r="H543" s="15"/>
    </row>
    <row r="544" spans="5:8" x14ac:dyDescent="0.25">
      <c r="E544" s="11"/>
      <c r="G544" s="15"/>
      <c r="H544" s="15"/>
    </row>
    <row r="545" spans="5:8" x14ac:dyDescent="0.25">
      <c r="E545" s="11"/>
      <c r="G545" s="15"/>
      <c r="H545" s="15"/>
    </row>
    <row r="546" spans="5:8" x14ac:dyDescent="0.25">
      <c r="E546" s="11"/>
      <c r="G546" s="15"/>
      <c r="H546" s="15"/>
    </row>
    <row r="547" spans="5:8" x14ac:dyDescent="0.25">
      <c r="E547" s="11"/>
      <c r="G547" s="15"/>
      <c r="H547" s="15"/>
    </row>
    <row r="548" spans="5:8" x14ac:dyDescent="0.25">
      <c r="E548" s="11"/>
      <c r="G548" s="15"/>
      <c r="H548" s="15"/>
    </row>
    <row r="549" spans="5:8" x14ac:dyDescent="0.25">
      <c r="E549" s="11"/>
      <c r="G549" s="15"/>
      <c r="H549" s="15"/>
    </row>
    <row r="550" spans="5:8" x14ac:dyDescent="0.25">
      <c r="E550" s="11"/>
      <c r="G550" s="15"/>
      <c r="H550" s="15"/>
    </row>
    <row r="551" spans="5:8" x14ac:dyDescent="0.25">
      <c r="E551" s="11"/>
      <c r="G551" s="15"/>
      <c r="H551" s="15"/>
    </row>
    <row r="552" spans="5:8" x14ac:dyDescent="0.25">
      <c r="E552" s="11"/>
      <c r="G552" s="15"/>
      <c r="H552" s="15"/>
    </row>
    <row r="553" spans="5:8" x14ac:dyDescent="0.25">
      <c r="E553" s="11"/>
      <c r="G553" s="15"/>
      <c r="H553" s="15"/>
    </row>
    <row r="554" spans="5:8" x14ac:dyDescent="0.25">
      <c r="E554" s="11"/>
      <c r="G554" s="15"/>
      <c r="H554" s="15"/>
    </row>
    <row r="555" spans="5:8" x14ac:dyDescent="0.25">
      <c r="E555" s="11"/>
      <c r="G555" s="15"/>
      <c r="H555" s="15"/>
    </row>
    <row r="556" spans="5:8" x14ac:dyDescent="0.25">
      <c r="E556" s="11"/>
      <c r="G556" s="15"/>
      <c r="H556" s="15"/>
    </row>
    <row r="557" spans="5:8" x14ac:dyDescent="0.25">
      <c r="E557" s="11"/>
      <c r="G557" s="15"/>
      <c r="H557" s="15"/>
    </row>
    <row r="558" spans="5:8" x14ac:dyDescent="0.25">
      <c r="E558" s="11"/>
      <c r="G558" s="15"/>
      <c r="H558" s="15"/>
    </row>
    <row r="559" spans="5:8" x14ac:dyDescent="0.25">
      <c r="E559" s="11"/>
      <c r="G559" s="15"/>
      <c r="H559" s="15"/>
    </row>
    <row r="560" spans="5:8" x14ac:dyDescent="0.25">
      <c r="E560" s="11"/>
      <c r="G560" s="15"/>
      <c r="H560" s="15"/>
    </row>
    <row r="561" spans="5:8" x14ac:dyDescent="0.25">
      <c r="E561" s="11"/>
      <c r="G561" s="15"/>
      <c r="H561" s="15"/>
    </row>
    <row r="562" spans="5:8" x14ac:dyDescent="0.25">
      <c r="E562" s="11"/>
      <c r="G562" s="15"/>
      <c r="H562" s="15"/>
    </row>
    <row r="563" spans="5:8" x14ac:dyDescent="0.25">
      <c r="E563" s="11"/>
      <c r="G563" s="15"/>
      <c r="H563" s="15"/>
    </row>
    <row r="564" spans="5:8" x14ac:dyDescent="0.25">
      <c r="E564" s="11"/>
      <c r="G564" s="15"/>
      <c r="H564" s="15"/>
    </row>
    <row r="565" spans="5:8" x14ac:dyDescent="0.25">
      <c r="E565" s="11"/>
      <c r="G565" s="15"/>
      <c r="H565" s="15"/>
    </row>
    <row r="566" spans="5:8" x14ac:dyDescent="0.25">
      <c r="E566" s="11"/>
      <c r="G566" s="15"/>
      <c r="H566" s="15"/>
    </row>
    <row r="567" spans="5:8" x14ac:dyDescent="0.25">
      <c r="E567" s="11"/>
      <c r="G567" s="15"/>
      <c r="H567" s="15"/>
    </row>
    <row r="568" spans="5:8" x14ac:dyDescent="0.25">
      <c r="E568" s="11"/>
      <c r="G568" s="15"/>
      <c r="H568" s="15"/>
    </row>
    <row r="569" spans="5:8" x14ac:dyDescent="0.25">
      <c r="E569" s="11"/>
      <c r="G569" s="15"/>
      <c r="H569" s="15"/>
    </row>
    <row r="570" spans="5:8" x14ac:dyDescent="0.25">
      <c r="E570" s="11"/>
      <c r="G570" s="15"/>
      <c r="H570" s="15"/>
    </row>
    <row r="571" spans="5:8" x14ac:dyDescent="0.25">
      <c r="E571" s="11"/>
      <c r="G571" s="15"/>
      <c r="H571" s="15"/>
    </row>
    <row r="572" spans="5:8" x14ac:dyDescent="0.25">
      <c r="E572" s="11"/>
      <c r="G572" s="15"/>
      <c r="H572" s="15"/>
    </row>
    <row r="573" spans="5:8" x14ac:dyDescent="0.25">
      <c r="E573" s="11"/>
      <c r="G573" s="15"/>
      <c r="H573" s="15"/>
    </row>
    <row r="574" spans="5:8" x14ac:dyDescent="0.25">
      <c r="E574" s="11"/>
      <c r="G574" s="15"/>
      <c r="H574" s="15"/>
    </row>
    <row r="575" spans="5:8" x14ac:dyDescent="0.25">
      <c r="E575" s="11"/>
      <c r="G575" s="15"/>
      <c r="H575" s="15"/>
    </row>
    <row r="576" spans="5:8" x14ac:dyDescent="0.25">
      <c r="E576" s="11"/>
      <c r="G576" s="15"/>
      <c r="H576" s="15"/>
    </row>
    <row r="577" spans="5:8" x14ac:dyDescent="0.25">
      <c r="E577" s="11"/>
      <c r="G577" s="15"/>
      <c r="H577" s="15"/>
    </row>
    <row r="578" spans="5:8" x14ac:dyDescent="0.25">
      <c r="E578" s="11"/>
      <c r="G578" s="15"/>
      <c r="H578" s="15"/>
    </row>
    <row r="579" spans="5:8" x14ac:dyDescent="0.25">
      <c r="E579" s="11"/>
      <c r="G579" s="15"/>
      <c r="H579" s="15"/>
    </row>
    <row r="580" spans="5:8" x14ac:dyDescent="0.25">
      <c r="E580" s="11"/>
      <c r="G580" s="15"/>
      <c r="H580" s="15"/>
    </row>
    <row r="581" spans="5:8" x14ac:dyDescent="0.25">
      <c r="E581" s="11"/>
      <c r="G581" s="15"/>
      <c r="H581" s="15"/>
    </row>
    <row r="582" spans="5:8" x14ac:dyDescent="0.25">
      <c r="E582" s="11"/>
      <c r="G582" s="15"/>
      <c r="H582" s="15"/>
    </row>
    <row r="583" spans="5:8" x14ac:dyDescent="0.25">
      <c r="E583" s="11"/>
      <c r="G583" s="15"/>
      <c r="H583" s="15"/>
    </row>
    <row r="584" spans="5:8" x14ac:dyDescent="0.25">
      <c r="E584" s="11"/>
      <c r="G584" s="15"/>
      <c r="H584" s="15"/>
    </row>
    <row r="585" spans="5:8" x14ac:dyDescent="0.25">
      <c r="E585" s="11"/>
      <c r="G585" s="15"/>
      <c r="H585" s="15"/>
    </row>
    <row r="586" spans="5:8" x14ac:dyDescent="0.25">
      <c r="E586" s="11"/>
      <c r="G586" s="15"/>
      <c r="H586" s="15"/>
    </row>
    <row r="587" spans="5:8" x14ac:dyDescent="0.25">
      <c r="E587" s="11"/>
      <c r="G587" s="15"/>
      <c r="H587" s="15"/>
    </row>
    <row r="588" spans="5:8" x14ac:dyDescent="0.25">
      <c r="E588" s="11"/>
      <c r="G588" s="15"/>
      <c r="H588" s="15"/>
    </row>
    <row r="589" spans="5:8" x14ac:dyDescent="0.25">
      <c r="E589" s="11"/>
      <c r="G589" s="15"/>
      <c r="H589" s="15"/>
    </row>
    <row r="590" spans="5:8" x14ac:dyDescent="0.25">
      <c r="E590" s="11"/>
      <c r="G590" s="15"/>
      <c r="H590" s="15"/>
    </row>
    <row r="591" spans="5:8" x14ac:dyDescent="0.25">
      <c r="E591" s="11"/>
      <c r="G591" s="15"/>
      <c r="H591" s="15"/>
    </row>
    <row r="592" spans="5:8" x14ac:dyDescent="0.25">
      <c r="E592" s="11"/>
      <c r="G592" s="15"/>
      <c r="H592" s="15"/>
    </row>
    <row r="593" spans="5:8" x14ac:dyDescent="0.25">
      <c r="E593" s="11"/>
      <c r="G593" s="15"/>
      <c r="H593" s="15"/>
    </row>
    <row r="594" spans="5:8" x14ac:dyDescent="0.25">
      <c r="E594" s="11"/>
      <c r="G594" s="15"/>
      <c r="H594" s="15"/>
    </row>
    <row r="595" spans="5:8" x14ac:dyDescent="0.25">
      <c r="E595" s="11"/>
      <c r="G595" s="15"/>
      <c r="H595" s="15"/>
    </row>
    <row r="596" spans="5:8" x14ac:dyDescent="0.25">
      <c r="E596" s="11"/>
      <c r="G596" s="15"/>
      <c r="H596" s="15"/>
    </row>
    <row r="597" spans="5:8" x14ac:dyDescent="0.25">
      <c r="E597" s="11"/>
      <c r="G597" s="15"/>
      <c r="H597" s="15"/>
    </row>
    <row r="598" spans="5:8" x14ac:dyDescent="0.25">
      <c r="E598" s="11"/>
      <c r="G598" s="15"/>
      <c r="H598" s="15"/>
    </row>
    <row r="599" spans="5:8" x14ac:dyDescent="0.25">
      <c r="E599" s="11"/>
      <c r="G599" s="15"/>
      <c r="H599" s="15"/>
    </row>
    <row r="600" spans="5:8" x14ac:dyDescent="0.25">
      <c r="E600" s="11"/>
      <c r="G600" s="15"/>
      <c r="H600" s="15"/>
    </row>
    <row r="601" spans="5:8" x14ac:dyDescent="0.25">
      <c r="E601" s="11"/>
      <c r="G601" s="15"/>
      <c r="H601" s="15"/>
    </row>
    <row r="602" spans="5:8" x14ac:dyDescent="0.25">
      <c r="E602" s="11"/>
      <c r="G602" s="15"/>
      <c r="H602" s="15"/>
    </row>
    <row r="603" spans="5:8" x14ac:dyDescent="0.25">
      <c r="E603" s="11"/>
      <c r="G603" s="15"/>
      <c r="H603" s="15"/>
    </row>
    <row r="604" spans="5:8" x14ac:dyDescent="0.25">
      <c r="E604" s="11"/>
      <c r="G604" s="15"/>
      <c r="H604" s="15"/>
    </row>
    <row r="605" spans="5:8" x14ac:dyDescent="0.25">
      <c r="E605" s="11"/>
      <c r="G605" s="15"/>
      <c r="H605" s="15"/>
    </row>
    <row r="606" spans="5:8" x14ac:dyDescent="0.25">
      <c r="E606" s="11"/>
      <c r="G606" s="15"/>
      <c r="H606" s="15"/>
    </row>
    <row r="607" spans="5:8" x14ac:dyDescent="0.25">
      <c r="E607" s="11"/>
      <c r="G607" s="15"/>
      <c r="H607" s="15"/>
    </row>
    <row r="608" spans="5:8" x14ac:dyDescent="0.25">
      <c r="E608" s="11"/>
      <c r="G608" s="15"/>
      <c r="H608" s="15"/>
    </row>
    <row r="609" spans="5:8" x14ac:dyDescent="0.25">
      <c r="E609" s="11"/>
      <c r="G609" s="15"/>
      <c r="H609" s="15"/>
    </row>
    <row r="610" spans="5:8" x14ac:dyDescent="0.25">
      <c r="E610" s="11"/>
      <c r="G610" s="15"/>
      <c r="H610" s="15"/>
    </row>
    <row r="611" spans="5:8" x14ac:dyDescent="0.25">
      <c r="E611" s="11"/>
      <c r="G611" s="15"/>
      <c r="H611" s="15"/>
    </row>
    <row r="612" spans="5:8" x14ac:dyDescent="0.25">
      <c r="E612" s="11"/>
      <c r="G612" s="15"/>
      <c r="H612" s="15"/>
    </row>
    <row r="613" spans="5:8" x14ac:dyDescent="0.25">
      <c r="E613" s="11"/>
      <c r="G613" s="15"/>
      <c r="H613" s="15"/>
    </row>
    <row r="614" spans="5:8" x14ac:dyDescent="0.25">
      <c r="E614" s="11"/>
      <c r="G614" s="15"/>
      <c r="H614" s="15"/>
    </row>
    <row r="615" spans="5:8" x14ac:dyDescent="0.25">
      <c r="E615" s="11"/>
      <c r="G615" s="15"/>
      <c r="H615" s="15"/>
    </row>
    <row r="616" spans="5:8" x14ac:dyDescent="0.25">
      <c r="E616" s="11"/>
      <c r="G616" s="15"/>
      <c r="H616" s="15"/>
    </row>
    <row r="617" spans="5:8" x14ac:dyDescent="0.25">
      <c r="E617" s="11"/>
      <c r="G617" s="15"/>
      <c r="H617" s="15"/>
    </row>
    <row r="618" spans="5:8" x14ac:dyDescent="0.25">
      <c r="E618" s="11"/>
      <c r="G618" s="15"/>
      <c r="H618" s="15"/>
    </row>
    <row r="619" spans="5:8" x14ac:dyDescent="0.25">
      <c r="E619" s="11"/>
      <c r="G619" s="15"/>
      <c r="H619" s="15"/>
    </row>
    <row r="620" spans="5:8" x14ac:dyDescent="0.25">
      <c r="E620" s="11"/>
      <c r="G620" s="15"/>
      <c r="H620" s="15"/>
    </row>
    <row r="621" spans="5:8" x14ac:dyDescent="0.25">
      <c r="E621" s="11"/>
      <c r="G621" s="15"/>
      <c r="H621" s="15"/>
    </row>
    <row r="622" spans="5:8" x14ac:dyDescent="0.25">
      <c r="E622" s="11"/>
      <c r="G622" s="15"/>
      <c r="H622" s="15"/>
    </row>
    <row r="623" spans="5:8" x14ac:dyDescent="0.25">
      <c r="E623" s="11"/>
      <c r="G623" s="15"/>
      <c r="H623" s="15"/>
    </row>
    <row r="624" spans="5:8" x14ac:dyDescent="0.25">
      <c r="E624" s="11"/>
      <c r="G624" s="15"/>
      <c r="H624" s="15"/>
    </row>
    <row r="625" spans="5:8" x14ac:dyDescent="0.25">
      <c r="E625" s="11"/>
      <c r="G625" s="15"/>
      <c r="H625" s="15"/>
    </row>
    <row r="626" spans="5:8" x14ac:dyDescent="0.25">
      <c r="E626" s="11"/>
      <c r="G626" s="15"/>
      <c r="H626" s="15"/>
    </row>
    <row r="627" spans="5:8" x14ac:dyDescent="0.25">
      <c r="E627" s="11"/>
      <c r="G627" s="15"/>
      <c r="H627" s="15"/>
    </row>
    <row r="628" spans="5:8" x14ac:dyDescent="0.25">
      <c r="E628" s="11"/>
      <c r="G628" s="15"/>
      <c r="H628" s="15"/>
    </row>
    <row r="629" spans="5:8" x14ac:dyDescent="0.25">
      <c r="E629" s="11"/>
      <c r="G629" s="15"/>
      <c r="H629" s="15"/>
    </row>
    <row r="630" spans="5:8" x14ac:dyDescent="0.25">
      <c r="E630" s="11"/>
      <c r="G630" s="15"/>
      <c r="H630" s="15"/>
    </row>
    <row r="631" spans="5:8" x14ac:dyDescent="0.25">
      <c r="E631" s="11"/>
      <c r="G631" s="15"/>
      <c r="H631" s="15"/>
    </row>
    <row r="632" spans="5:8" x14ac:dyDescent="0.25">
      <c r="E632" s="11"/>
      <c r="G632" s="15"/>
      <c r="H632" s="15"/>
    </row>
    <row r="633" spans="5:8" x14ac:dyDescent="0.25">
      <c r="E633" s="11"/>
      <c r="G633" s="15"/>
      <c r="H633" s="15"/>
    </row>
    <row r="634" spans="5:8" x14ac:dyDescent="0.25">
      <c r="E634" s="11"/>
      <c r="G634" s="15"/>
      <c r="H634" s="15"/>
    </row>
    <row r="635" spans="5:8" x14ac:dyDescent="0.25">
      <c r="E635" s="11"/>
      <c r="G635" s="15"/>
      <c r="H635" s="15"/>
    </row>
    <row r="636" spans="5:8" x14ac:dyDescent="0.25">
      <c r="E636" s="11"/>
      <c r="G636" s="15"/>
      <c r="H636" s="15"/>
    </row>
    <row r="637" spans="5:8" x14ac:dyDescent="0.25">
      <c r="E637" s="11"/>
      <c r="G637" s="15"/>
      <c r="H637" s="15"/>
    </row>
    <row r="638" spans="5:8" x14ac:dyDescent="0.25">
      <c r="E638" s="11"/>
      <c r="G638" s="15"/>
      <c r="H638" s="15"/>
    </row>
    <row r="639" spans="5:8" x14ac:dyDescent="0.25">
      <c r="E639" s="11"/>
      <c r="G639" s="15"/>
      <c r="H639" s="15"/>
    </row>
    <row r="640" spans="5:8" x14ac:dyDescent="0.25">
      <c r="E640" s="11"/>
      <c r="G640" s="15"/>
      <c r="H640" s="15"/>
    </row>
    <row r="641" spans="5:8" x14ac:dyDescent="0.25">
      <c r="E641" s="11"/>
      <c r="G641" s="15"/>
      <c r="H641" s="15"/>
    </row>
    <row r="642" spans="5:8" x14ac:dyDescent="0.25">
      <c r="E642" s="11"/>
      <c r="G642" s="15"/>
      <c r="H642" s="15"/>
    </row>
    <row r="643" spans="5:8" x14ac:dyDescent="0.25">
      <c r="E643" s="11"/>
      <c r="G643" s="15"/>
      <c r="H643" s="15"/>
    </row>
    <row r="644" spans="5:8" x14ac:dyDescent="0.25">
      <c r="E644" s="11"/>
      <c r="G644" s="15"/>
      <c r="H644" s="15"/>
    </row>
    <row r="645" spans="5:8" x14ac:dyDescent="0.25">
      <c r="E645" s="11"/>
      <c r="G645" s="15"/>
      <c r="H645" s="15"/>
    </row>
    <row r="646" spans="5:8" x14ac:dyDescent="0.25">
      <c r="E646" s="11"/>
      <c r="G646" s="15"/>
      <c r="H646" s="15"/>
    </row>
    <row r="647" spans="5:8" x14ac:dyDescent="0.25">
      <c r="E647" s="11"/>
      <c r="G647" s="15"/>
      <c r="H647" s="15"/>
    </row>
    <row r="648" spans="5:8" x14ac:dyDescent="0.25">
      <c r="E648" s="11"/>
      <c r="G648" s="15"/>
      <c r="H648" s="15"/>
    </row>
    <row r="649" spans="5:8" x14ac:dyDescent="0.25">
      <c r="E649" s="11"/>
      <c r="G649" s="15"/>
      <c r="H649" s="15"/>
    </row>
    <row r="650" spans="5:8" x14ac:dyDescent="0.25">
      <c r="E650" s="11"/>
      <c r="G650" s="15"/>
      <c r="H650" s="15"/>
    </row>
    <row r="651" spans="5:8" x14ac:dyDescent="0.25">
      <c r="E651" s="11"/>
      <c r="G651" s="15"/>
      <c r="H651" s="15"/>
    </row>
    <row r="652" spans="5:8" x14ac:dyDescent="0.25">
      <c r="E652" s="11"/>
      <c r="G652" s="15"/>
      <c r="H652" s="15"/>
    </row>
    <row r="653" spans="5:8" x14ac:dyDescent="0.25">
      <c r="E653" s="11"/>
      <c r="G653" s="15"/>
      <c r="H653" s="15"/>
    </row>
    <row r="654" spans="5:8" x14ac:dyDescent="0.25">
      <c r="E654" s="11"/>
      <c r="G654" s="15"/>
      <c r="H654" s="15"/>
    </row>
    <row r="655" spans="5:8" x14ac:dyDescent="0.25">
      <c r="E655" s="11"/>
      <c r="G655" s="15"/>
      <c r="H655" s="15"/>
    </row>
    <row r="656" spans="5:8" x14ac:dyDescent="0.25">
      <c r="E656" s="11"/>
      <c r="G656" s="15"/>
      <c r="H656" s="15"/>
    </row>
    <row r="657" spans="5:8" x14ac:dyDescent="0.25">
      <c r="E657" s="11"/>
      <c r="G657" s="15"/>
      <c r="H657" s="15"/>
    </row>
    <row r="658" spans="5:8" x14ac:dyDescent="0.25">
      <c r="E658" s="11"/>
      <c r="G658" s="15"/>
      <c r="H658" s="15"/>
    </row>
    <row r="659" spans="5:8" x14ac:dyDescent="0.25">
      <c r="E659" s="11"/>
      <c r="G659" s="15"/>
      <c r="H659" s="15"/>
    </row>
    <row r="660" spans="5:8" x14ac:dyDescent="0.25">
      <c r="E660" s="11"/>
      <c r="G660" s="15"/>
      <c r="H660" s="15"/>
    </row>
    <row r="661" spans="5:8" x14ac:dyDescent="0.25">
      <c r="E661" s="11"/>
      <c r="G661" s="15"/>
      <c r="H661" s="15"/>
    </row>
    <row r="662" spans="5:8" x14ac:dyDescent="0.25">
      <c r="E662" s="11"/>
      <c r="G662" s="15"/>
      <c r="H662" s="15"/>
    </row>
    <row r="663" spans="5:8" x14ac:dyDescent="0.25">
      <c r="E663" s="11"/>
      <c r="G663" s="15"/>
      <c r="H663" s="15"/>
    </row>
    <row r="664" spans="5:8" x14ac:dyDescent="0.25">
      <c r="E664" s="11"/>
      <c r="G664" s="15"/>
      <c r="H664" s="15"/>
    </row>
    <row r="665" spans="5:8" x14ac:dyDescent="0.25">
      <c r="E665" s="11"/>
      <c r="G665" s="15"/>
      <c r="H665" s="15"/>
    </row>
    <row r="666" spans="5:8" x14ac:dyDescent="0.25">
      <c r="E666" s="11"/>
      <c r="G666" s="15"/>
      <c r="H666" s="15"/>
    </row>
    <row r="667" spans="5:8" x14ac:dyDescent="0.25">
      <c r="E667" s="11"/>
      <c r="G667" s="15"/>
      <c r="H667" s="15"/>
    </row>
    <row r="668" spans="5:8" x14ac:dyDescent="0.25">
      <c r="E668" s="11"/>
      <c r="G668" s="15"/>
      <c r="H668" s="15"/>
    </row>
    <row r="669" spans="5:8" x14ac:dyDescent="0.25">
      <c r="E669" s="11"/>
      <c r="G669" s="15"/>
      <c r="H669" s="15"/>
    </row>
    <row r="670" spans="5:8" x14ac:dyDescent="0.25">
      <c r="E670" s="11"/>
      <c r="G670" s="15"/>
      <c r="H670" s="15"/>
    </row>
    <row r="671" spans="5:8" x14ac:dyDescent="0.25">
      <c r="E671" s="11"/>
      <c r="G671" s="15"/>
      <c r="H671" s="15"/>
    </row>
    <row r="672" spans="5:8" x14ac:dyDescent="0.25">
      <c r="E672" s="11"/>
      <c r="G672" s="15"/>
      <c r="H672" s="15"/>
    </row>
    <row r="673" spans="5:8" x14ac:dyDescent="0.25">
      <c r="E673" s="11"/>
      <c r="G673" s="15"/>
      <c r="H673" s="15"/>
    </row>
    <row r="674" spans="5:8" x14ac:dyDescent="0.25">
      <c r="E674" s="11"/>
      <c r="G674" s="15"/>
      <c r="H674" s="15"/>
    </row>
    <row r="675" spans="5:8" x14ac:dyDescent="0.25">
      <c r="E675" s="11"/>
      <c r="G675" s="15"/>
      <c r="H675" s="15"/>
    </row>
    <row r="676" spans="5:8" x14ac:dyDescent="0.25">
      <c r="E676" s="11"/>
      <c r="G676" s="15"/>
      <c r="H676" s="15"/>
    </row>
    <row r="677" spans="5:8" x14ac:dyDescent="0.25">
      <c r="E677" s="11"/>
      <c r="G677" s="15"/>
      <c r="H677" s="15"/>
    </row>
    <row r="678" spans="5:8" x14ac:dyDescent="0.25">
      <c r="E678" s="11"/>
      <c r="G678" s="15"/>
      <c r="H678" s="15"/>
    </row>
    <row r="679" spans="5:8" x14ac:dyDescent="0.25">
      <c r="E679" s="11"/>
      <c r="G679" s="15"/>
      <c r="H679" s="15"/>
    </row>
    <row r="680" spans="5:8" x14ac:dyDescent="0.25">
      <c r="E680" s="11"/>
      <c r="G680" s="15"/>
      <c r="H680" s="15"/>
    </row>
    <row r="681" spans="5:8" x14ac:dyDescent="0.25">
      <c r="E681" s="11"/>
      <c r="G681" s="15"/>
      <c r="H681" s="15"/>
    </row>
    <row r="682" spans="5:8" x14ac:dyDescent="0.25">
      <c r="E682" s="11"/>
      <c r="G682" s="15"/>
      <c r="H682" s="15"/>
    </row>
    <row r="683" spans="5:8" x14ac:dyDescent="0.25">
      <c r="E683" s="11"/>
      <c r="G683" s="15"/>
      <c r="H683" s="15"/>
    </row>
    <row r="684" spans="5:8" x14ac:dyDescent="0.25">
      <c r="E684" s="11"/>
      <c r="G684" s="15"/>
      <c r="H684" s="15"/>
    </row>
    <row r="685" spans="5:8" x14ac:dyDescent="0.25">
      <c r="E685" s="11"/>
      <c r="G685" s="15"/>
      <c r="H685" s="15"/>
    </row>
    <row r="686" spans="5:8" x14ac:dyDescent="0.25">
      <c r="E686" s="11"/>
      <c r="G686" s="15"/>
      <c r="H686" s="15"/>
    </row>
    <row r="687" spans="5:8" x14ac:dyDescent="0.25">
      <c r="E687" s="11"/>
      <c r="G687" s="15"/>
      <c r="H687" s="15"/>
    </row>
    <row r="688" spans="5:8" x14ac:dyDescent="0.25">
      <c r="E688" s="11"/>
      <c r="G688" s="15"/>
      <c r="H688" s="15"/>
    </row>
    <row r="689" spans="5:8" x14ac:dyDescent="0.25">
      <c r="E689" s="11"/>
      <c r="G689" s="15"/>
      <c r="H689" s="15"/>
    </row>
    <row r="690" spans="5:8" x14ac:dyDescent="0.25">
      <c r="E690" s="11"/>
      <c r="G690" s="15"/>
      <c r="H690" s="15"/>
    </row>
    <row r="691" spans="5:8" x14ac:dyDescent="0.25">
      <c r="E691" s="11"/>
      <c r="G691" s="15"/>
      <c r="H691" s="15"/>
    </row>
    <row r="692" spans="5:8" x14ac:dyDescent="0.25">
      <c r="E692" s="11"/>
      <c r="G692" s="15"/>
      <c r="H692" s="15"/>
    </row>
    <row r="693" spans="5:8" x14ac:dyDescent="0.25">
      <c r="E693" s="11"/>
      <c r="G693" s="15"/>
      <c r="H693" s="15"/>
    </row>
    <row r="694" spans="5:8" x14ac:dyDescent="0.25">
      <c r="E694" s="11"/>
      <c r="G694" s="15"/>
      <c r="H694" s="15"/>
    </row>
    <row r="695" spans="5:8" x14ac:dyDescent="0.25">
      <c r="E695" s="11"/>
      <c r="G695" s="15"/>
      <c r="H695" s="15"/>
    </row>
    <row r="696" spans="5:8" x14ac:dyDescent="0.25">
      <c r="E696" s="11"/>
      <c r="G696" s="15"/>
      <c r="H696" s="15"/>
    </row>
    <row r="697" spans="5:8" x14ac:dyDescent="0.25">
      <c r="E697" s="11"/>
      <c r="G697" s="15"/>
      <c r="H697" s="15"/>
    </row>
    <row r="698" spans="5:8" x14ac:dyDescent="0.25">
      <c r="E698" s="11"/>
      <c r="G698" s="15"/>
      <c r="H698" s="15"/>
    </row>
    <row r="699" spans="5:8" x14ac:dyDescent="0.25">
      <c r="E699" s="11"/>
      <c r="G699" s="15"/>
      <c r="H699" s="15"/>
    </row>
    <row r="700" spans="5:8" x14ac:dyDescent="0.25">
      <c r="E700" s="11"/>
      <c r="G700" s="15"/>
      <c r="H700" s="15"/>
    </row>
    <row r="701" spans="5:8" x14ac:dyDescent="0.25">
      <c r="E701" s="11"/>
      <c r="G701" s="15"/>
      <c r="H701" s="15"/>
    </row>
    <row r="702" spans="5:8" x14ac:dyDescent="0.25">
      <c r="E702" s="11"/>
      <c r="G702" s="15"/>
      <c r="H702" s="15"/>
    </row>
    <row r="703" spans="5:8" x14ac:dyDescent="0.25">
      <c r="E703" s="11"/>
      <c r="G703" s="15"/>
      <c r="H703" s="15"/>
    </row>
    <row r="704" spans="5:8" x14ac:dyDescent="0.25">
      <c r="E704" s="11"/>
      <c r="G704" s="15"/>
      <c r="H704" s="15"/>
    </row>
    <row r="705" spans="5:8" x14ac:dyDescent="0.25">
      <c r="E705" s="11"/>
      <c r="G705" s="15"/>
      <c r="H705" s="15"/>
    </row>
    <row r="706" spans="5:8" x14ac:dyDescent="0.25">
      <c r="E706" s="11"/>
      <c r="G706" s="15"/>
      <c r="H706" s="15"/>
    </row>
    <row r="707" spans="5:8" x14ac:dyDescent="0.25">
      <c r="E707" s="11"/>
      <c r="G707" s="15"/>
      <c r="H707" s="15"/>
    </row>
    <row r="708" spans="5:8" x14ac:dyDescent="0.25">
      <c r="E708" s="11"/>
      <c r="G708" s="15"/>
      <c r="H708" s="15"/>
    </row>
    <row r="709" spans="5:8" x14ac:dyDescent="0.25">
      <c r="E709" s="11"/>
      <c r="G709" s="15"/>
      <c r="H709" s="15"/>
    </row>
    <row r="710" spans="5:8" x14ac:dyDescent="0.25">
      <c r="E710" s="11"/>
      <c r="G710" s="15"/>
      <c r="H710" s="15"/>
    </row>
    <row r="711" spans="5:8" x14ac:dyDescent="0.25">
      <c r="E711" s="11"/>
      <c r="G711" s="15"/>
      <c r="H711" s="15"/>
    </row>
    <row r="712" spans="5:8" x14ac:dyDescent="0.25">
      <c r="E712" s="11"/>
      <c r="G712" s="15"/>
      <c r="H712" s="15"/>
    </row>
    <row r="713" spans="5:8" x14ac:dyDescent="0.25">
      <c r="E713" s="11"/>
      <c r="G713" s="15"/>
      <c r="H713" s="15"/>
    </row>
    <row r="714" spans="5:8" x14ac:dyDescent="0.25">
      <c r="E714" s="11"/>
      <c r="G714" s="15"/>
      <c r="H714" s="15"/>
    </row>
    <row r="715" spans="5:8" x14ac:dyDescent="0.25">
      <c r="E715" s="11"/>
      <c r="G715" s="15"/>
      <c r="H715" s="15"/>
    </row>
    <row r="716" spans="5:8" x14ac:dyDescent="0.25">
      <c r="E716" s="11"/>
      <c r="G716" s="15"/>
      <c r="H716" s="15"/>
    </row>
    <row r="717" spans="5:8" x14ac:dyDescent="0.25">
      <c r="E717" s="11"/>
      <c r="G717" s="15"/>
      <c r="H717" s="15"/>
    </row>
    <row r="718" spans="5:8" x14ac:dyDescent="0.25">
      <c r="E718" s="11"/>
      <c r="G718" s="15"/>
      <c r="H718" s="15"/>
    </row>
    <row r="719" spans="5:8" x14ac:dyDescent="0.25">
      <c r="E719" s="11"/>
      <c r="G719" s="15"/>
      <c r="H719" s="15"/>
    </row>
    <row r="720" spans="5:8" x14ac:dyDescent="0.25">
      <c r="E720" s="11"/>
      <c r="G720" s="15"/>
      <c r="H720" s="15"/>
    </row>
    <row r="721" spans="5:8" x14ac:dyDescent="0.25">
      <c r="E721" s="11"/>
      <c r="G721" s="15"/>
      <c r="H721" s="15"/>
    </row>
    <row r="722" spans="5:8" x14ac:dyDescent="0.25">
      <c r="E722" s="11"/>
      <c r="G722" s="15"/>
      <c r="H722" s="15"/>
    </row>
    <row r="723" spans="5:8" x14ac:dyDescent="0.25">
      <c r="E723" s="11"/>
      <c r="G723" s="15"/>
      <c r="H723" s="15"/>
    </row>
    <row r="724" spans="5:8" x14ac:dyDescent="0.25">
      <c r="E724" s="11"/>
      <c r="G724" s="15"/>
      <c r="H724" s="15"/>
    </row>
    <row r="725" spans="5:8" x14ac:dyDescent="0.25">
      <c r="E725" s="11"/>
      <c r="G725" s="15"/>
      <c r="H725" s="15"/>
    </row>
    <row r="726" spans="5:8" x14ac:dyDescent="0.25">
      <c r="E726" s="11"/>
      <c r="G726" s="15"/>
      <c r="H726" s="15"/>
    </row>
    <row r="727" spans="5:8" x14ac:dyDescent="0.25">
      <c r="E727" s="11"/>
      <c r="G727" s="15"/>
      <c r="H727" s="15"/>
    </row>
    <row r="728" spans="5:8" x14ac:dyDescent="0.25">
      <c r="E728" s="11"/>
      <c r="G728" s="15"/>
      <c r="H728" s="15"/>
    </row>
    <row r="729" spans="5:8" x14ac:dyDescent="0.25">
      <c r="E729" s="11"/>
      <c r="G729" s="15"/>
      <c r="H729" s="15"/>
    </row>
    <row r="730" spans="5:8" x14ac:dyDescent="0.25">
      <c r="E730" s="11"/>
      <c r="G730" s="15"/>
      <c r="H730" s="15"/>
    </row>
    <row r="731" spans="5:8" x14ac:dyDescent="0.25">
      <c r="E731" s="11"/>
      <c r="G731" s="15"/>
      <c r="H731" s="15"/>
    </row>
    <row r="732" spans="5:8" x14ac:dyDescent="0.25">
      <c r="E732" s="11"/>
      <c r="G732" s="15"/>
      <c r="H732" s="15"/>
    </row>
    <row r="733" spans="5:8" x14ac:dyDescent="0.25">
      <c r="E733" s="11"/>
      <c r="G733" s="15"/>
      <c r="H733" s="15"/>
    </row>
    <row r="734" spans="5:8" x14ac:dyDescent="0.25">
      <c r="E734" s="11"/>
      <c r="G734" s="15"/>
      <c r="H734" s="15"/>
    </row>
    <row r="735" spans="5:8" x14ac:dyDescent="0.25">
      <c r="E735" s="11"/>
      <c r="G735" s="15"/>
      <c r="H735" s="15"/>
    </row>
    <row r="736" spans="5:8" x14ac:dyDescent="0.25">
      <c r="E736" s="11"/>
      <c r="G736" s="15"/>
      <c r="H736" s="15"/>
    </row>
    <row r="737" spans="5:8" x14ac:dyDescent="0.25">
      <c r="E737" s="11"/>
      <c r="G737" s="15"/>
      <c r="H737" s="15"/>
    </row>
    <row r="738" spans="5:8" x14ac:dyDescent="0.25">
      <c r="E738" s="11"/>
      <c r="G738" s="15"/>
      <c r="H738" s="15"/>
    </row>
    <row r="739" spans="5:8" x14ac:dyDescent="0.25">
      <c r="E739" s="11"/>
      <c r="G739" s="15"/>
      <c r="H739" s="15"/>
    </row>
    <row r="740" spans="5:8" x14ac:dyDescent="0.25">
      <c r="E740" s="11"/>
      <c r="G740" s="15"/>
      <c r="H740" s="15"/>
    </row>
    <row r="741" spans="5:8" x14ac:dyDescent="0.25">
      <c r="E741" s="11"/>
      <c r="G741" s="15"/>
      <c r="H741" s="15"/>
    </row>
    <row r="742" spans="5:8" x14ac:dyDescent="0.25">
      <c r="E742" s="11"/>
      <c r="G742" s="15"/>
      <c r="H742" s="15"/>
    </row>
    <row r="743" spans="5:8" x14ac:dyDescent="0.25">
      <c r="E743" s="11"/>
      <c r="G743" s="15"/>
      <c r="H743" s="15"/>
    </row>
    <row r="744" spans="5:8" x14ac:dyDescent="0.25">
      <c r="E744" s="11"/>
      <c r="G744" s="15"/>
      <c r="H744" s="15"/>
    </row>
    <row r="745" spans="5:8" x14ac:dyDescent="0.25">
      <c r="E745" s="11"/>
      <c r="G745" s="15"/>
      <c r="H745" s="15"/>
    </row>
    <row r="746" spans="5:8" x14ac:dyDescent="0.25">
      <c r="E746" s="11"/>
      <c r="G746" s="15"/>
      <c r="H746" s="15"/>
    </row>
    <row r="747" spans="5:8" x14ac:dyDescent="0.25">
      <c r="E747" s="11"/>
      <c r="G747" s="15"/>
      <c r="H747" s="15"/>
    </row>
    <row r="748" spans="5:8" x14ac:dyDescent="0.25">
      <c r="E748" s="11"/>
      <c r="G748" s="15"/>
      <c r="H748" s="15"/>
    </row>
    <row r="749" spans="5:8" x14ac:dyDescent="0.25">
      <c r="E749" s="11"/>
      <c r="G749" s="15"/>
      <c r="H749" s="15"/>
    </row>
    <row r="750" spans="5:8" x14ac:dyDescent="0.25">
      <c r="E750" s="11"/>
      <c r="G750" s="15"/>
      <c r="H750" s="15"/>
    </row>
    <row r="751" spans="5:8" x14ac:dyDescent="0.25">
      <c r="E751" s="11"/>
      <c r="G751" s="15"/>
      <c r="H751" s="15"/>
    </row>
    <row r="752" spans="5:8" x14ac:dyDescent="0.25">
      <c r="E752" s="11"/>
      <c r="G752" s="15"/>
      <c r="H752" s="15"/>
    </row>
    <row r="753" spans="5:8" x14ac:dyDescent="0.25">
      <c r="E753" s="11"/>
      <c r="G753" s="15"/>
      <c r="H753" s="15"/>
    </row>
    <row r="754" spans="5:8" x14ac:dyDescent="0.25">
      <c r="E754" s="11"/>
      <c r="G754" s="15"/>
      <c r="H754" s="15"/>
    </row>
    <row r="755" spans="5:8" x14ac:dyDescent="0.25">
      <c r="E755" s="11"/>
      <c r="G755" s="15"/>
      <c r="H755" s="15"/>
    </row>
    <row r="756" spans="5:8" x14ac:dyDescent="0.25">
      <c r="E756" s="11"/>
      <c r="G756" s="15"/>
      <c r="H756" s="15"/>
    </row>
    <row r="757" spans="5:8" x14ac:dyDescent="0.25">
      <c r="E757" s="11"/>
      <c r="G757" s="15"/>
      <c r="H757" s="15"/>
    </row>
    <row r="758" spans="5:8" x14ac:dyDescent="0.25">
      <c r="E758" s="11"/>
      <c r="G758" s="15"/>
      <c r="H758" s="15"/>
    </row>
    <row r="759" spans="5:8" x14ac:dyDescent="0.25">
      <c r="E759" s="11"/>
      <c r="G759" s="15"/>
      <c r="H759" s="15"/>
    </row>
    <row r="760" spans="5:8" x14ac:dyDescent="0.25">
      <c r="E760" s="11"/>
      <c r="G760" s="15"/>
      <c r="H760" s="15"/>
    </row>
    <row r="761" spans="5:8" x14ac:dyDescent="0.25">
      <c r="E761" s="11"/>
      <c r="G761" s="15"/>
      <c r="H761" s="15"/>
    </row>
    <row r="762" spans="5:8" x14ac:dyDescent="0.25">
      <c r="E762" s="11"/>
      <c r="G762" s="15"/>
      <c r="H762" s="15"/>
    </row>
    <row r="763" spans="5:8" x14ac:dyDescent="0.25">
      <c r="E763" s="11"/>
      <c r="G763" s="15"/>
      <c r="H763" s="15"/>
    </row>
    <row r="764" spans="5:8" x14ac:dyDescent="0.25">
      <c r="E764" s="11"/>
      <c r="G764" s="15"/>
      <c r="H764" s="15"/>
    </row>
    <row r="765" spans="5:8" x14ac:dyDescent="0.25">
      <c r="E765" s="11"/>
      <c r="G765" s="15"/>
      <c r="H765" s="15"/>
    </row>
    <row r="766" spans="5:8" x14ac:dyDescent="0.25">
      <c r="E766" s="11"/>
      <c r="G766" s="15"/>
      <c r="H766" s="15"/>
    </row>
    <row r="767" spans="5:8" x14ac:dyDescent="0.25">
      <c r="E767" s="11"/>
      <c r="G767" s="15"/>
      <c r="H767" s="15"/>
    </row>
    <row r="768" spans="5:8" x14ac:dyDescent="0.25">
      <c r="E768" s="11"/>
      <c r="G768" s="15"/>
      <c r="H768" s="15"/>
    </row>
    <row r="769" spans="5:8" x14ac:dyDescent="0.25">
      <c r="E769" s="11"/>
      <c r="G769" s="15"/>
      <c r="H769" s="15"/>
    </row>
    <row r="770" spans="5:8" x14ac:dyDescent="0.25">
      <c r="E770" s="11"/>
      <c r="G770" s="15"/>
      <c r="H770" s="15"/>
    </row>
    <row r="771" spans="5:8" x14ac:dyDescent="0.25">
      <c r="E771" s="11"/>
      <c r="G771" s="15"/>
      <c r="H771" s="15"/>
    </row>
    <row r="772" spans="5:8" x14ac:dyDescent="0.25">
      <c r="E772" s="11"/>
      <c r="G772" s="15"/>
      <c r="H772" s="15"/>
    </row>
    <row r="773" spans="5:8" x14ac:dyDescent="0.25">
      <c r="E773" s="11"/>
      <c r="G773" s="15"/>
      <c r="H773" s="15"/>
    </row>
    <row r="774" spans="5:8" x14ac:dyDescent="0.25">
      <c r="E774" s="11"/>
      <c r="G774" s="15"/>
      <c r="H774" s="15"/>
    </row>
    <row r="775" spans="5:8" x14ac:dyDescent="0.25">
      <c r="E775" s="11"/>
      <c r="G775" s="15"/>
      <c r="H775" s="15"/>
    </row>
    <row r="776" spans="5:8" x14ac:dyDescent="0.25">
      <c r="E776" s="11"/>
      <c r="G776" s="15"/>
      <c r="H776" s="15"/>
    </row>
    <row r="777" spans="5:8" x14ac:dyDescent="0.25">
      <c r="E777" s="11"/>
      <c r="G777" s="15"/>
      <c r="H777" s="15"/>
    </row>
    <row r="778" spans="5:8" x14ac:dyDescent="0.25">
      <c r="E778" s="11"/>
      <c r="G778" s="15"/>
      <c r="H778" s="15"/>
    </row>
    <row r="779" spans="5:8" x14ac:dyDescent="0.25">
      <c r="E779" s="11"/>
      <c r="G779" s="15"/>
      <c r="H779" s="15"/>
    </row>
    <row r="780" spans="5:8" x14ac:dyDescent="0.25">
      <c r="E780" s="11"/>
      <c r="G780" s="15"/>
      <c r="H780" s="15"/>
    </row>
    <row r="781" spans="5:8" x14ac:dyDescent="0.25">
      <c r="E781" s="11"/>
      <c r="G781" s="15"/>
      <c r="H781" s="15"/>
    </row>
    <row r="782" spans="5:8" x14ac:dyDescent="0.25">
      <c r="E782" s="11"/>
      <c r="G782" s="15"/>
      <c r="H782" s="15"/>
    </row>
    <row r="783" spans="5:8" x14ac:dyDescent="0.25">
      <c r="E783" s="11"/>
      <c r="G783" s="15"/>
      <c r="H783" s="15"/>
    </row>
    <row r="784" spans="5:8" x14ac:dyDescent="0.25">
      <c r="E784" s="11"/>
      <c r="G784" s="15"/>
      <c r="H784" s="15"/>
    </row>
    <row r="785" spans="5:8" x14ac:dyDescent="0.25">
      <c r="E785" s="11"/>
      <c r="G785" s="15"/>
      <c r="H785" s="15"/>
    </row>
    <row r="786" spans="5:8" x14ac:dyDescent="0.25">
      <c r="E786" s="11"/>
      <c r="G786" s="15"/>
      <c r="H786" s="15"/>
    </row>
    <row r="787" spans="5:8" x14ac:dyDescent="0.25">
      <c r="E787" s="11"/>
      <c r="G787" s="15"/>
      <c r="H787" s="15"/>
    </row>
    <row r="788" spans="5:8" x14ac:dyDescent="0.25">
      <c r="E788" s="11"/>
      <c r="G788" s="15"/>
      <c r="H788" s="15"/>
    </row>
    <row r="789" spans="5:8" x14ac:dyDescent="0.25">
      <c r="E789" s="11"/>
      <c r="G789" s="15"/>
      <c r="H789" s="15"/>
    </row>
    <row r="790" spans="5:8" x14ac:dyDescent="0.25">
      <c r="E790" s="11"/>
      <c r="G790" s="15"/>
      <c r="H790" s="15"/>
    </row>
    <row r="791" spans="5:8" x14ac:dyDescent="0.25">
      <c r="E791" s="11"/>
      <c r="G791" s="15"/>
      <c r="H791" s="15"/>
    </row>
    <row r="792" spans="5:8" x14ac:dyDescent="0.25">
      <c r="E792" s="11"/>
      <c r="G792" s="15"/>
      <c r="H792" s="15"/>
    </row>
    <row r="793" spans="5:8" x14ac:dyDescent="0.25">
      <c r="E793" s="11"/>
      <c r="G793" s="15"/>
      <c r="H793" s="15"/>
    </row>
    <row r="794" spans="5:8" x14ac:dyDescent="0.25">
      <c r="E794" s="11"/>
      <c r="G794" s="15"/>
      <c r="H794" s="15"/>
    </row>
    <row r="795" spans="5:8" x14ac:dyDescent="0.25">
      <c r="E795" s="11"/>
      <c r="G795" s="15"/>
      <c r="H795" s="15"/>
    </row>
    <row r="796" spans="5:8" x14ac:dyDescent="0.25">
      <c r="E796" s="11"/>
      <c r="G796" s="15"/>
      <c r="H796" s="15"/>
    </row>
    <row r="797" spans="5:8" x14ac:dyDescent="0.25">
      <c r="E797" s="11"/>
      <c r="G797" s="15"/>
      <c r="H797" s="15"/>
    </row>
    <row r="798" spans="5:8" x14ac:dyDescent="0.25">
      <c r="E798" s="11"/>
      <c r="G798" s="15"/>
      <c r="H798" s="15"/>
    </row>
    <row r="799" spans="5:8" x14ac:dyDescent="0.25">
      <c r="E799" s="11"/>
      <c r="G799" s="15"/>
      <c r="H799" s="15"/>
    </row>
    <row r="800" spans="5:8" x14ac:dyDescent="0.25">
      <c r="E800" s="11"/>
      <c r="G800" s="15"/>
      <c r="H800" s="15"/>
    </row>
    <row r="801" spans="5:8" x14ac:dyDescent="0.25">
      <c r="E801" s="11"/>
      <c r="G801" s="15"/>
      <c r="H801" s="15"/>
    </row>
    <row r="802" spans="5:8" x14ac:dyDescent="0.25">
      <c r="E802" s="11"/>
      <c r="G802" s="15"/>
      <c r="H802" s="15"/>
    </row>
    <row r="803" spans="5:8" x14ac:dyDescent="0.25">
      <c r="E803" s="11"/>
      <c r="G803" s="15"/>
      <c r="H803" s="15"/>
    </row>
    <row r="804" spans="5:8" x14ac:dyDescent="0.25">
      <c r="E804" s="11"/>
      <c r="G804" s="15"/>
      <c r="H804" s="15"/>
    </row>
    <row r="805" spans="5:8" x14ac:dyDescent="0.25">
      <c r="E805" s="11"/>
      <c r="G805" s="15"/>
      <c r="H805" s="15"/>
    </row>
    <row r="806" spans="5:8" x14ac:dyDescent="0.25">
      <c r="E806" s="11"/>
      <c r="G806" s="15"/>
      <c r="H806" s="15"/>
    </row>
    <row r="807" spans="5:8" x14ac:dyDescent="0.25">
      <c r="E807" s="11"/>
      <c r="G807" s="15"/>
      <c r="H807" s="15"/>
    </row>
    <row r="808" spans="5:8" x14ac:dyDescent="0.25">
      <c r="E808" s="11"/>
      <c r="G808" s="15"/>
      <c r="H808" s="15"/>
    </row>
    <row r="809" spans="5:8" x14ac:dyDescent="0.25">
      <c r="E809" s="11"/>
      <c r="G809" s="15"/>
      <c r="H809" s="15"/>
    </row>
    <row r="810" spans="5:8" x14ac:dyDescent="0.25">
      <c r="E810" s="11"/>
      <c r="G810" s="15"/>
      <c r="H810" s="15"/>
    </row>
    <row r="811" spans="5:8" x14ac:dyDescent="0.25">
      <c r="E811" s="11"/>
      <c r="G811" s="15"/>
      <c r="H811" s="15"/>
    </row>
    <row r="812" spans="5:8" x14ac:dyDescent="0.25">
      <c r="E812" s="11"/>
      <c r="G812" s="15"/>
      <c r="H812" s="15"/>
    </row>
    <row r="813" spans="5:8" x14ac:dyDescent="0.25">
      <c r="E813" s="11"/>
      <c r="G813" s="15"/>
      <c r="H813" s="15"/>
    </row>
    <row r="814" spans="5:8" x14ac:dyDescent="0.25">
      <c r="E814" s="11"/>
      <c r="G814" s="15"/>
      <c r="H814" s="15"/>
    </row>
    <row r="815" spans="5:8" x14ac:dyDescent="0.25">
      <c r="E815" s="11"/>
      <c r="G815" s="15"/>
      <c r="H815" s="15"/>
    </row>
    <row r="816" spans="5:8" x14ac:dyDescent="0.25">
      <c r="E816" s="11"/>
      <c r="G816" s="15"/>
      <c r="H816" s="15"/>
    </row>
    <row r="817" spans="5:8" x14ac:dyDescent="0.25">
      <c r="E817" s="11"/>
      <c r="G817" s="15"/>
      <c r="H817" s="15"/>
    </row>
    <row r="818" spans="5:8" x14ac:dyDescent="0.25">
      <c r="E818" s="11"/>
      <c r="G818" s="15"/>
      <c r="H818" s="15"/>
    </row>
    <row r="819" spans="5:8" x14ac:dyDescent="0.25">
      <c r="E819" s="11"/>
      <c r="G819" s="15"/>
      <c r="H819" s="15"/>
    </row>
    <row r="820" spans="5:8" x14ac:dyDescent="0.25">
      <c r="E820" s="11"/>
      <c r="G820" s="15"/>
      <c r="H820" s="15"/>
    </row>
    <row r="821" spans="5:8" x14ac:dyDescent="0.25">
      <c r="E821" s="11"/>
      <c r="G821" s="15"/>
      <c r="H821" s="15"/>
    </row>
    <row r="822" spans="5:8" x14ac:dyDescent="0.25">
      <c r="E822" s="11"/>
      <c r="G822" s="15"/>
      <c r="H822" s="15"/>
    </row>
    <row r="823" spans="5:8" x14ac:dyDescent="0.25">
      <c r="E823" s="11"/>
      <c r="G823" s="15"/>
      <c r="H823" s="15"/>
    </row>
    <row r="824" spans="5:8" x14ac:dyDescent="0.25">
      <c r="E824" s="11"/>
      <c r="G824" s="15"/>
      <c r="H824" s="15"/>
    </row>
    <row r="825" spans="5:8" x14ac:dyDescent="0.25">
      <c r="E825" s="11"/>
      <c r="G825" s="15"/>
      <c r="H825" s="15"/>
    </row>
    <row r="826" spans="5:8" x14ac:dyDescent="0.25">
      <c r="E826" s="11"/>
      <c r="G826" s="15"/>
      <c r="H826" s="15"/>
    </row>
    <row r="827" spans="5:8" x14ac:dyDescent="0.25">
      <c r="E827" s="11"/>
      <c r="G827" s="15"/>
      <c r="H827" s="15"/>
    </row>
    <row r="828" spans="5:8" x14ac:dyDescent="0.25">
      <c r="E828" s="11"/>
      <c r="G828" s="15"/>
      <c r="H828" s="15"/>
    </row>
    <row r="829" spans="5:8" x14ac:dyDescent="0.25">
      <c r="E829" s="11"/>
      <c r="G829" s="15"/>
      <c r="H829" s="15"/>
    </row>
    <row r="830" spans="5:8" x14ac:dyDescent="0.25">
      <c r="E830" s="11"/>
      <c r="G830" s="15"/>
      <c r="H830" s="15"/>
    </row>
    <row r="831" spans="5:8" x14ac:dyDescent="0.25">
      <c r="E831" s="11"/>
      <c r="G831" s="15"/>
      <c r="H831" s="15"/>
    </row>
    <row r="832" spans="5:8" x14ac:dyDescent="0.25">
      <c r="E832" s="11"/>
      <c r="G832" s="15"/>
      <c r="H832" s="15"/>
    </row>
    <row r="833" spans="5:8" x14ac:dyDescent="0.25">
      <c r="E833" s="11"/>
      <c r="G833" s="15"/>
      <c r="H833" s="15"/>
    </row>
    <row r="834" spans="5:8" x14ac:dyDescent="0.25">
      <c r="E834" s="11"/>
      <c r="G834" s="15"/>
      <c r="H834" s="15"/>
    </row>
    <row r="835" spans="5:8" x14ac:dyDescent="0.25">
      <c r="E835" s="11"/>
      <c r="G835" s="15"/>
      <c r="H835" s="15"/>
    </row>
    <row r="836" spans="5:8" x14ac:dyDescent="0.25">
      <c r="E836" s="11"/>
      <c r="G836" s="15"/>
      <c r="H836" s="15"/>
    </row>
    <row r="837" spans="5:8" x14ac:dyDescent="0.25">
      <c r="E837" s="11"/>
      <c r="G837" s="15"/>
      <c r="H837" s="15"/>
    </row>
    <row r="838" spans="5:8" x14ac:dyDescent="0.25">
      <c r="E838" s="11"/>
      <c r="G838" s="15"/>
      <c r="H838" s="15"/>
    </row>
    <row r="839" spans="5:8" x14ac:dyDescent="0.25">
      <c r="E839" s="11"/>
      <c r="G839" s="15"/>
      <c r="H839" s="15"/>
    </row>
    <row r="840" spans="5:8" x14ac:dyDescent="0.25">
      <c r="E840" s="11"/>
      <c r="G840" s="15"/>
      <c r="H840" s="15"/>
    </row>
    <row r="841" spans="5:8" x14ac:dyDescent="0.25">
      <c r="E841" s="11"/>
      <c r="G841" s="15"/>
      <c r="H841" s="15"/>
    </row>
    <row r="842" spans="5:8" x14ac:dyDescent="0.25">
      <c r="E842" s="11"/>
      <c r="G842" s="15"/>
      <c r="H842" s="15"/>
    </row>
    <row r="843" spans="5:8" x14ac:dyDescent="0.25">
      <c r="E843" s="11"/>
      <c r="G843" s="15"/>
      <c r="H843" s="15"/>
    </row>
    <row r="844" spans="5:8" x14ac:dyDescent="0.25">
      <c r="E844" s="11"/>
      <c r="G844" s="15"/>
      <c r="H844" s="15"/>
    </row>
    <row r="845" spans="5:8" x14ac:dyDescent="0.25">
      <c r="E845" s="11"/>
      <c r="G845" s="15"/>
      <c r="H845" s="15"/>
    </row>
    <row r="846" spans="5:8" x14ac:dyDescent="0.25">
      <c r="E846" s="11"/>
      <c r="G846" s="15"/>
      <c r="H846" s="15"/>
    </row>
    <row r="847" spans="5:8" x14ac:dyDescent="0.25">
      <c r="E847" s="11"/>
      <c r="G847" s="15"/>
      <c r="H847" s="15"/>
    </row>
    <row r="848" spans="5:8" x14ac:dyDescent="0.25">
      <c r="E848" s="11"/>
      <c r="G848" s="15"/>
      <c r="H848" s="15"/>
    </row>
    <row r="849" spans="5:8" x14ac:dyDescent="0.25">
      <c r="E849" s="11"/>
      <c r="G849" s="15"/>
      <c r="H849" s="15"/>
    </row>
    <row r="850" spans="5:8" x14ac:dyDescent="0.25">
      <c r="E850" s="11"/>
      <c r="G850" s="15"/>
      <c r="H850" s="15"/>
    </row>
    <row r="851" spans="5:8" x14ac:dyDescent="0.25">
      <c r="E851" s="11"/>
      <c r="G851" s="15"/>
      <c r="H851" s="15"/>
    </row>
    <row r="852" spans="5:8" x14ac:dyDescent="0.25">
      <c r="E852" s="11"/>
      <c r="G852" s="15"/>
      <c r="H852" s="15"/>
    </row>
    <row r="853" spans="5:8" x14ac:dyDescent="0.25">
      <c r="E853" s="11"/>
      <c r="G853" s="15"/>
      <c r="H853" s="15"/>
    </row>
    <row r="854" spans="5:8" x14ac:dyDescent="0.25">
      <c r="E854" s="11"/>
      <c r="G854" s="15"/>
      <c r="H854" s="15"/>
    </row>
    <row r="855" spans="5:8" x14ac:dyDescent="0.25">
      <c r="E855" s="11"/>
      <c r="G855" s="15"/>
      <c r="H855" s="15"/>
    </row>
    <row r="856" spans="5:8" x14ac:dyDescent="0.25">
      <c r="E856" s="11"/>
      <c r="G856" s="15"/>
      <c r="H856" s="15"/>
    </row>
    <row r="857" spans="5:8" x14ac:dyDescent="0.25">
      <c r="E857" s="11"/>
      <c r="G857" s="15"/>
      <c r="H857" s="15"/>
    </row>
    <row r="858" spans="5:8" x14ac:dyDescent="0.25">
      <c r="E858" s="11"/>
      <c r="G858" s="15"/>
      <c r="H858" s="15"/>
    </row>
    <row r="859" spans="5:8" x14ac:dyDescent="0.25">
      <c r="E859" s="11"/>
      <c r="G859" s="15"/>
      <c r="H859" s="15"/>
    </row>
    <row r="860" spans="5:8" x14ac:dyDescent="0.25">
      <c r="E860" s="11"/>
      <c r="G860" s="15"/>
      <c r="H860" s="15"/>
    </row>
    <row r="861" spans="5:8" x14ac:dyDescent="0.25">
      <c r="E861" s="11"/>
      <c r="G861" s="15"/>
      <c r="H861" s="15"/>
    </row>
    <row r="862" spans="5:8" x14ac:dyDescent="0.25">
      <c r="E862" s="11"/>
      <c r="G862" s="15"/>
      <c r="H862" s="15"/>
    </row>
    <row r="863" spans="5:8" x14ac:dyDescent="0.25">
      <c r="E863" s="11"/>
      <c r="G863" s="15"/>
      <c r="H863" s="15"/>
    </row>
    <row r="864" spans="5:8" x14ac:dyDescent="0.25">
      <c r="E864" s="11"/>
      <c r="G864" s="15"/>
      <c r="H864" s="15"/>
    </row>
    <row r="865" spans="5:8" x14ac:dyDescent="0.25">
      <c r="E865" s="11"/>
      <c r="G865" s="15"/>
      <c r="H865" s="15"/>
    </row>
    <row r="866" spans="5:8" x14ac:dyDescent="0.25">
      <c r="E866" s="11"/>
      <c r="G866" s="15"/>
      <c r="H866" s="15"/>
    </row>
    <row r="867" spans="5:8" x14ac:dyDescent="0.25">
      <c r="E867" s="11"/>
      <c r="G867" s="15"/>
      <c r="H867" s="15"/>
    </row>
    <row r="868" spans="5:8" x14ac:dyDescent="0.25">
      <c r="E868" s="11"/>
      <c r="G868" s="15"/>
      <c r="H868" s="15"/>
    </row>
    <row r="869" spans="5:8" x14ac:dyDescent="0.25">
      <c r="E869" s="11"/>
      <c r="G869" s="15"/>
      <c r="H869" s="15"/>
    </row>
    <row r="870" spans="5:8" x14ac:dyDescent="0.25">
      <c r="E870" s="11"/>
      <c r="G870" s="15"/>
      <c r="H870" s="15"/>
    </row>
    <row r="871" spans="5:8" x14ac:dyDescent="0.25">
      <c r="E871" s="11"/>
      <c r="G871" s="15"/>
      <c r="H871" s="15"/>
    </row>
    <row r="872" spans="5:8" x14ac:dyDescent="0.25">
      <c r="E872" s="11"/>
      <c r="G872" s="15"/>
      <c r="H872" s="15"/>
    </row>
    <row r="873" spans="5:8" x14ac:dyDescent="0.25">
      <c r="E873" s="11"/>
      <c r="G873" s="15"/>
      <c r="H873" s="15"/>
    </row>
    <row r="874" spans="5:8" x14ac:dyDescent="0.25">
      <c r="E874" s="11"/>
      <c r="G874" s="15"/>
      <c r="H874" s="15"/>
    </row>
    <row r="875" spans="5:8" x14ac:dyDescent="0.25">
      <c r="E875" s="11"/>
      <c r="G875" s="15"/>
      <c r="H875" s="15"/>
    </row>
    <row r="876" spans="5:8" x14ac:dyDescent="0.25">
      <c r="E876" s="11"/>
      <c r="G876" s="15"/>
      <c r="H876" s="15"/>
    </row>
    <row r="877" spans="5:8" x14ac:dyDescent="0.25">
      <c r="E877" s="11"/>
      <c r="G877" s="15"/>
      <c r="H877" s="15"/>
    </row>
    <row r="878" spans="5:8" x14ac:dyDescent="0.25">
      <c r="E878" s="11"/>
      <c r="G878" s="15"/>
      <c r="H878" s="15"/>
    </row>
    <row r="879" spans="5:8" x14ac:dyDescent="0.25">
      <c r="E879" s="11"/>
      <c r="G879" s="15"/>
      <c r="H879" s="15"/>
    </row>
    <row r="880" spans="5:8" x14ac:dyDescent="0.25">
      <c r="E880" s="11"/>
      <c r="G880" s="15"/>
      <c r="H880" s="15"/>
    </row>
    <row r="881" spans="5:8" x14ac:dyDescent="0.25">
      <c r="E881" s="11"/>
      <c r="G881" s="15"/>
      <c r="H881" s="15"/>
    </row>
    <row r="882" spans="5:8" x14ac:dyDescent="0.25">
      <c r="E882" s="11"/>
      <c r="G882" s="15"/>
      <c r="H882" s="15"/>
    </row>
    <row r="883" spans="5:8" x14ac:dyDescent="0.25">
      <c r="E883" s="11"/>
      <c r="G883" s="15"/>
      <c r="H883" s="15"/>
    </row>
    <row r="884" spans="5:8" x14ac:dyDescent="0.25">
      <c r="E884" s="11"/>
      <c r="G884" s="15"/>
      <c r="H884" s="15"/>
    </row>
    <row r="885" spans="5:8" x14ac:dyDescent="0.25">
      <c r="E885" s="11"/>
      <c r="G885" s="15"/>
      <c r="H885" s="15"/>
    </row>
    <row r="886" spans="5:8" x14ac:dyDescent="0.25">
      <c r="E886" s="11"/>
      <c r="G886" s="15"/>
      <c r="H886" s="15"/>
    </row>
    <row r="887" spans="5:8" x14ac:dyDescent="0.25">
      <c r="E887" s="11"/>
      <c r="G887" s="15"/>
      <c r="H887" s="15"/>
    </row>
    <row r="888" spans="5:8" x14ac:dyDescent="0.25">
      <c r="E888" s="11"/>
      <c r="G888" s="15"/>
      <c r="H888" s="15"/>
    </row>
    <row r="889" spans="5:8" x14ac:dyDescent="0.25">
      <c r="E889" s="11"/>
      <c r="G889" s="15"/>
      <c r="H889" s="15"/>
    </row>
    <row r="890" spans="5:8" x14ac:dyDescent="0.25">
      <c r="E890" s="11"/>
      <c r="G890" s="15"/>
      <c r="H890" s="15"/>
    </row>
    <row r="891" spans="5:8" x14ac:dyDescent="0.25">
      <c r="E891" s="11"/>
      <c r="G891" s="15"/>
      <c r="H891" s="15"/>
    </row>
    <row r="892" spans="5:8" x14ac:dyDescent="0.25">
      <c r="E892" s="11"/>
      <c r="G892" s="15"/>
      <c r="H892" s="15"/>
    </row>
    <row r="893" spans="5:8" x14ac:dyDescent="0.25">
      <c r="E893" s="11"/>
      <c r="G893" s="15"/>
      <c r="H893" s="15"/>
    </row>
    <row r="894" spans="5:8" x14ac:dyDescent="0.25">
      <c r="E894" s="11"/>
      <c r="G894" s="15"/>
      <c r="H894" s="15"/>
    </row>
    <row r="895" spans="5:8" x14ac:dyDescent="0.25">
      <c r="E895" s="11"/>
      <c r="G895" s="15"/>
      <c r="H895" s="15"/>
    </row>
    <row r="896" spans="5:8" x14ac:dyDescent="0.25">
      <c r="E896" s="11"/>
      <c r="G896" s="15"/>
      <c r="H896" s="15"/>
    </row>
    <row r="897" spans="5:8" x14ac:dyDescent="0.25">
      <c r="E897" s="11"/>
      <c r="G897" s="15"/>
      <c r="H897" s="15"/>
    </row>
    <row r="898" spans="5:8" x14ac:dyDescent="0.25">
      <c r="E898" s="11"/>
      <c r="G898" s="15"/>
      <c r="H898" s="15"/>
    </row>
    <row r="899" spans="5:8" x14ac:dyDescent="0.25">
      <c r="E899" s="11"/>
      <c r="G899" s="15"/>
      <c r="H899" s="15"/>
    </row>
    <row r="900" spans="5:8" x14ac:dyDescent="0.25">
      <c r="E900" s="11"/>
      <c r="G900" s="15"/>
      <c r="H900" s="15"/>
    </row>
    <row r="901" spans="5:8" x14ac:dyDescent="0.25">
      <c r="E901" s="11"/>
      <c r="G901" s="15"/>
      <c r="H901" s="15"/>
    </row>
    <row r="902" spans="5:8" x14ac:dyDescent="0.25">
      <c r="E902" s="11"/>
      <c r="G902" s="15"/>
      <c r="H902" s="15"/>
    </row>
    <row r="903" spans="5:8" x14ac:dyDescent="0.25">
      <c r="E903" s="11"/>
      <c r="G903" s="15"/>
      <c r="H903" s="15"/>
    </row>
    <row r="904" spans="5:8" x14ac:dyDescent="0.25">
      <c r="E904" s="11"/>
      <c r="G904" s="15"/>
      <c r="H904" s="15"/>
    </row>
    <row r="905" spans="5:8" x14ac:dyDescent="0.25">
      <c r="E905" s="11"/>
      <c r="G905" s="15"/>
      <c r="H905" s="15"/>
    </row>
    <row r="906" spans="5:8" x14ac:dyDescent="0.25">
      <c r="E906" s="11"/>
      <c r="G906" s="15"/>
      <c r="H906" s="15"/>
    </row>
    <row r="907" spans="5:8" x14ac:dyDescent="0.25">
      <c r="E907" s="11"/>
      <c r="G907" s="15"/>
      <c r="H907" s="15"/>
    </row>
    <row r="908" spans="5:8" x14ac:dyDescent="0.25">
      <c r="E908" s="11"/>
      <c r="G908" s="15"/>
      <c r="H908" s="15"/>
    </row>
    <row r="909" spans="5:8" x14ac:dyDescent="0.25">
      <c r="E909" s="11"/>
      <c r="G909" s="15"/>
      <c r="H909" s="15"/>
    </row>
    <row r="910" spans="5:8" x14ac:dyDescent="0.25">
      <c r="E910" s="11"/>
      <c r="G910" s="15"/>
      <c r="H910" s="15"/>
    </row>
    <row r="911" spans="5:8" x14ac:dyDescent="0.25">
      <c r="E911" s="11"/>
      <c r="G911" s="15"/>
      <c r="H911" s="15"/>
    </row>
    <row r="912" spans="5:8" x14ac:dyDescent="0.25">
      <c r="E912" s="11"/>
      <c r="G912" s="15"/>
      <c r="H912" s="15"/>
    </row>
    <row r="913" spans="5:8" x14ac:dyDescent="0.25">
      <c r="E913" s="11"/>
      <c r="G913" s="15"/>
      <c r="H913" s="15"/>
    </row>
    <row r="914" spans="5:8" x14ac:dyDescent="0.25">
      <c r="E914" s="11"/>
      <c r="G914" s="15"/>
      <c r="H914" s="15"/>
    </row>
    <row r="915" spans="5:8" x14ac:dyDescent="0.25">
      <c r="E915" s="11"/>
      <c r="G915" s="15"/>
      <c r="H915" s="15"/>
    </row>
    <row r="916" spans="5:8" x14ac:dyDescent="0.25">
      <c r="E916" s="11"/>
      <c r="G916" s="15"/>
      <c r="H916" s="15"/>
    </row>
    <row r="917" spans="5:8" x14ac:dyDescent="0.25">
      <c r="E917" s="11"/>
      <c r="G917" s="15"/>
      <c r="H917" s="15"/>
    </row>
    <row r="918" spans="5:8" x14ac:dyDescent="0.25">
      <c r="E918" s="11"/>
      <c r="G918" s="15"/>
      <c r="H918" s="15"/>
    </row>
    <row r="919" spans="5:8" x14ac:dyDescent="0.25">
      <c r="E919" s="11"/>
      <c r="G919" s="15"/>
      <c r="H919" s="15"/>
    </row>
    <row r="920" spans="5:8" x14ac:dyDescent="0.25">
      <c r="E920" s="11"/>
      <c r="G920" s="15"/>
      <c r="H920" s="15"/>
    </row>
    <row r="921" spans="5:8" x14ac:dyDescent="0.25">
      <c r="E921" s="11"/>
      <c r="G921" s="15"/>
      <c r="H921" s="15"/>
    </row>
    <row r="922" spans="5:8" x14ac:dyDescent="0.25">
      <c r="E922" s="11"/>
      <c r="G922" s="15"/>
      <c r="H922" s="15"/>
    </row>
    <row r="923" spans="5:8" x14ac:dyDescent="0.25">
      <c r="E923" s="11"/>
      <c r="G923" s="15"/>
      <c r="H923" s="15"/>
    </row>
    <row r="924" spans="5:8" x14ac:dyDescent="0.25">
      <c r="E924" s="11"/>
      <c r="G924" s="15"/>
      <c r="H924" s="15"/>
    </row>
    <row r="925" spans="5:8" x14ac:dyDescent="0.25">
      <c r="E925" s="11"/>
      <c r="G925" s="15"/>
      <c r="H925" s="15"/>
    </row>
    <row r="926" spans="5:8" x14ac:dyDescent="0.25">
      <c r="E926" s="11"/>
      <c r="G926" s="15"/>
      <c r="H926" s="15"/>
    </row>
    <row r="927" spans="5:8" x14ac:dyDescent="0.25">
      <c r="E927" s="11"/>
      <c r="G927" s="15"/>
      <c r="H927" s="15"/>
    </row>
    <row r="928" spans="5:8" x14ac:dyDescent="0.25">
      <c r="E928" s="11"/>
      <c r="G928" s="15"/>
      <c r="H928" s="15"/>
    </row>
    <row r="929" spans="5:8" x14ac:dyDescent="0.25">
      <c r="E929" s="11"/>
      <c r="G929" s="15"/>
      <c r="H929" s="15"/>
    </row>
    <row r="930" spans="5:8" x14ac:dyDescent="0.25">
      <c r="E930" s="11"/>
      <c r="G930" s="15"/>
      <c r="H930" s="15"/>
    </row>
    <row r="931" spans="5:8" x14ac:dyDescent="0.25">
      <c r="E931" s="11"/>
      <c r="G931" s="15"/>
      <c r="H931" s="15"/>
    </row>
    <row r="932" spans="5:8" x14ac:dyDescent="0.25">
      <c r="E932" s="11"/>
      <c r="G932" s="15"/>
      <c r="H932" s="15"/>
    </row>
    <row r="933" spans="5:8" x14ac:dyDescent="0.25">
      <c r="E933" s="11"/>
      <c r="G933" s="15"/>
      <c r="H933" s="15"/>
    </row>
    <row r="934" spans="5:8" x14ac:dyDescent="0.25">
      <c r="E934" s="11"/>
      <c r="G934" s="15"/>
      <c r="H934" s="15"/>
    </row>
    <row r="935" spans="5:8" x14ac:dyDescent="0.25">
      <c r="E935" s="11"/>
      <c r="G935" s="15"/>
      <c r="H935" s="15"/>
    </row>
    <row r="936" spans="5:8" x14ac:dyDescent="0.25">
      <c r="E936" s="11"/>
      <c r="G936" s="15"/>
      <c r="H936" s="15"/>
    </row>
    <row r="937" spans="5:8" x14ac:dyDescent="0.25">
      <c r="E937" s="11"/>
      <c r="G937" s="15"/>
      <c r="H937" s="15"/>
    </row>
    <row r="938" spans="5:8" x14ac:dyDescent="0.25">
      <c r="E938" s="11"/>
      <c r="G938" s="15"/>
      <c r="H938" s="15"/>
    </row>
    <row r="939" spans="5:8" x14ac:dyDescent="0.25">
      <c r="E939" s="11"/>
      <c r="G939" s="15"/>
      <c r="H939" s="15"/>
    </row>
    <row r="940" spans="5:8" x14ac:dyDescent="0.25">
      <c r="E940" s="11"/>
      <c r="G940" s="15"/>
      <c r="H940" s="15"/>
    </row>
    <row r="941" spans="5:8" x14ac:dyDescent="0.25">
      <c r="E941" s="11"/>
      <c r="G941" s="15"/>
      <c r="H941" s="15"/>
    </row>
    <row r="942" spans="5:8" x14ac:dyDescent="0.25">
      <c r="E942" s="11"/>
      <c r="G942" s="15"/>
      <c r="H942" s="15"/>
    </row>
    <row r="943" spans="5:8" x14ac:dyDescent="0.25">
      <c r="E943" s="11"/>
      <c r="G943" s="15"/>
      <c r="H943" s="15"/>
    </row>
    <row r="944" spans="5:8" x14ac:dyDescent="0.25">
      <c r="E944" s="11"/>
      <c r="G944" s="15"/>
      <c r="H944" s="15"/>
    </row>
    <row r="945" spans="5:8" x14ac:dyDescent="0.25">
      <c r="E945" s="11"/>
      <c r="G945" s="15"/>
      <c r="H945" s="15"/>
    </row>
    <row r="946" spans="5:8" x14ac:dyDescent="0.25">
      <c r="E946" s="11"/>
      <c r="G946" s="15"/>
      <c r="H946" s="15"/>
    </row>
    <row r="947" spans="5:8" x14ac:dyDescent="0.25">
      <c r="E947" s="11"/>
      <c r="G947" s="15"/>
      <c r="H947" s="15"/>
    </row>
    <row r="948" spans="5:8" x14ac:dyDescent="0.25">
      <c r="E948" s="11"/>
      <c r="G948" s="15"/>
      <c r="H948" s="15"/>
    </row>
    <row r="949" spans="5:8" x14ac:dyDescent="0.25">
      <c r="E949" s="11"/>
      <c r="G949" s="15"/>
      <c r="H949" s="15"/>
    </row>
    <row r="950" spans="5:8" x14ac:dyDescent="0.25">
      <c r="E950" s="11"/>
      <c r="G950" s="15"/>
      <c r="H950" s="15"/>
    </row>
    <row r="951" spans="5:8" x14ac:dyDescent="0.25">
      <c r="E951" s="11"/>
      <c r="G951" s="15"/>
      <c r="H951" s="15"/>
    </row>
    <row r="952" spans="5:8" x14ac:dyDescent="0.25">
      <c r="E952" s="11"/>
      <c r="G952" s="15"/>
      <c r="H952" s="15"/>
    </row>
    <row r="953" spans="5:8" x14ac:dyDescent="0.25">
      <c r="E953" s="11"/>
      <c r="G953" s="15"/>
      <c r="H953" s="15"/>
    </row>
    <row r="954" spans="5:8" x14ac:dyDescent="0.25">
      <c r="E954" s="11"/>
      <c r="G954" s="15"/>
      <c r="H954" s="15"/>
    </row>
    <row r="955" spans="5:8" x14ac:dyDescent="0.25">
      <c r="E955" s="11"/>
      <c r="G955" s="15"/>
      <c r="H955" s="15"/>
    </row>
    <row r="956" spans="5:8" x14ac:dyDescent="0.25">
      <c r="E956" s="11"/>
      <c r="G956" s="15"/>
      <c r="H956" s="15"/>
    </row>
    <row r="957" spans="5:8" x14ac:dyDescent="0.25">
      <c r="E957" s="11"/>
      <c r="G957" s="15"/>
      <c r="H957" s="15"/>
    </row>
    <row r="958" spans="5:8" x14ac:dyDescent="0.25">
      <c r="E958" s="11"/>
      <c r="G958" s="15"/>
      <c r="H958" s="15"/>
    </row>
    <row r="959" spans="5:8" x14ac:dyDescent="0.25">
      <c r="E959" s="11"/>
      <c r="G959" s="15"/>
      <c r="H959" s="15"/>
    </row>
    <row r="960" spans="5:8" x14ac:dyDescent="0.25">
      <c r="E960" s="11"/>
      <c r="G960" s="15"/>
      <c r="H960" s="15"/>
    </row>
    <row r="961" spans="5:8" x14ac:dyDescent="0.25">
      <c r="E961" s="11"/>
      <c r="G961" s="15"/>
      <c r="H961" s="15"/>
    </row>
    <row r="962" spans="5:8" x14ac:dyDescent="0.25">
      <c r="E962" s="11"/>
      <c r="G962" s="15"/>
      <c r="H962" s="15"/>
    </row>
    <row r="963" spans="5:8" x14ac:dyDescent="0.25">
      <c r="E963" s="11"/>
      <c r="G963" s="15"/>
      <c r="H963" s="15"/>
    </row>
    <row r="964" spans="5:8" x14ac:dyDescent="0.25">
      <c r="E964" s="11"/>
      <c r="G964" s="15"/>
      <c r="H964" s="15"/>
    </row>
    <row r="965" spans="5:8" x14ac:dyDescent="0.25">
      <c r="E965" s="11"/>
      <c r="G965" s="15"/>
      <c r="H965" s="15"/>
    </row>
    <row r="966" spans="5:8" x14ac:dyDescent="0.25">
      <c r="E966" s="11"/>
      <c r="G966" s="15"/>
      <c r="H966" s="15"/>
    </row>
    <row r="967" spans="5:8" x14ac:dyDescent="0.25">
      <c r="E967" s="11"/>
      <c r="G967" s="15"/>
      <c r="H967" s="15"/>
    </row>
    <row r="968" spans="5:8" x14ac:dyDescent="0.25">
      <c r="E968" s="11"/>
      <c r="G968" s="15"/>
      <c r="H968" s="15"/>
    </row>
    <row r="969" spans="5:8" x14ac:dyDescent="0.25">
      <c r="E969" s="11"/>
      <c r="G969" s="15"/>
      <c r="H969" s="15"/>
    </row>
    <row r="970" spans="5:8" x14ac:dyDescent="0.25">
      <c r="E970" s="11"/>
      <c r="G970" s="15"/>
      <c r="H970" s="15"/>
    </row>
    <row r="971" spans="5:8" x14ac:dyDescent="0.25">
      <c r="E971" s="11"/>
      <c r="G971" s="15"/>
      <c r="H971" s="15"/>
    </row>
    <row r="972" spans="5:8" x14ac:dyDescent="0.25">
      <c r="E972" s="11"/>
      <c r="G972" s="15"/>
      <c r="H972" s="15"/>
    </row>
    <row r="973" spans="5:8" x14ac:dyDescent="0.25">
      <c r="E973" s="11"/>
      <c r="G973" s="15"/>
      <c r="H973" s="15"/>
    </row>
    <row r="974" spans="5:8" x14ac:dyDescent="0.25">
      <c r="E974" s="11"/>
      <c r="G974" s="15"/>
      <c r="H974" s="15"/>
    </row>
    <row r="975" spans="5:8" x14ac:dyDescent="0.25">
      <c r="E975" s="11"/>
      <c r="G975" s="15"/>
      <c r="H975" s="15"/>
    </row>
    <row r="976" spans="5:8" x14ac:dyDescent="0.25">
      <c r="E976" s="11"/>
      <c r="G976" s="15"/>
      <c r="H976" s="15"/>
    </row>
    <row r="977" spans="5:8" x14ac:dyDescent="0.25">
      <c r="E977" s="11"/>
      <c r="G977" s="15"/>
      <c r="H977" s="15"/>
    </row>
    <row r="978" spans="5:8" x14ac:dyDescent="0.25">
      <c r="E978" s="11"/>
      <c r="G978" s="15"/>
      <c r="H978" s="15"/>
    </row>
    <row r="979" spans="5:8" x14ac:dyDescent="0.25">
      <c r="E979" s="11"/>
      <c r="G979" s="15"/>
      <c r="H979" s="15"/>
    </row>
    <row r="980" spans="5:8" x14ac:dyDescent="0.25">
      <c r="E980" s="11"/>
      <c r="G980" s="15"/>
      <c r="H980" s="15"/>
    </row>
    <row r="981" spans="5:8" x14ac:dyDescent="0.25">
      <c r="E981" s="11"/>
      <c r="G981" s="15"/>
      <c r="H981" s="15"/>
    </row>
    <row r="982" spans="5:8" x14ac:dyDescent="0.25">
      <c r="E982" s="11"/>
      <c r="G982" s="15"/>
      <c r="H982" s="15"/>
    </row>
    <row r="983" spans="5:8" x14ac:dyDescent="0.25">
      <c r="E983" s="11"/>
      <c r="G983" s="15"/>
      <c r="H983" s="15"/>
    </row>
    <row r="984" spans="5:8" x14ac:dyDescent="0.25">
      <c r="E984" s="11"/>
      <c r="G984" s="15"/>
      <c r="H984" s="15"/>
    </row>
    <row r="985" spans="5:8" x14ac:dyDescent="0.25">
      <c r="E985" s="11"/>
      <c r="G985" s="15"/>
      <c r="H985" s="15"/>
    </row>
    <row r="986" spans="5:8" x14ac:dyDescent="0.25">
      <c r="E986" s="11"/>
      <c r="G986" s="15"/>
      <c r="H986" s="15"/>
    </row>
    <row r="987" spans="5:8" x14ac:dyDescent="0.25">
      <c r="E987" s="11"/>
      <c r="G987" s="15"/>
      <c r="H987" s="15"/>
    </row>
    <row r="988" spans="5:8" x14ac:dyDescent="0.25">
      <c r="E988" s="11"/>
      <c r="G988" s="15"/>
      <c r="H988" s="15"/>
    </row>
    <row r="989" spans="5:8" x14ac:dyDescent="0.25">
      <c r="E989" s="11"/>
      <c r="G989" s="15"/>
      <c r="H989" s="15"/>
    </row>
    <row r="990" spans="5:8" x14ac:dyDescent="0.25">
      <c r="E990" s="11"/>
      <c r="G990" s="15"/>
      <c r="H990" s="15"/>
    </row>
    <row r="991" spans="5:8" x14ac:dyDescent="0.25">
      <c r="E991" s="11"/>
      <c r="G991" s="15"/>
      <c r="H991" s="15"/>
    </row>
    <row r="992" spans="5:8" x14ac:dyDescent="0.25">
      <c r="E992" s="11"/>
      <c r="G992" s="15"/>
      <c r="H992" s="15"/>
    </row>
    <row r="993" spans="5:8" x14ac:dyDescent="0.25">
      <c r="E993" s="11"/>
      <c r="G993" s="15"/>
      <c r="H993" s="15"/>
    </row>
    <row r="994" spans="5:8" x14ac:dyDescent="0.25">
      <c r="E994" s="11"/>
      <c r="G994" s="15"/>
      <c r="H994" s="15"/>
    </row>
    <row r="995" spans="5:8" x14ac:dyDescent="0.25">
      <c r="E995" s="11"/>
      <c r="G995" s="15"/>
      <c r="H995" s="15"/>
    </row>
    <row r="996" spans="5:8" x14ac:dyDescent="0.25">
      <c r="E996" s="11"/>
      <c r="G996" s="15"/>
      <c r="H996" s="15"/>
    </row>
    <row r="997" spans="5:8" x14ac:dyDescent="0.25">
      <c r="E997" s="11"/>
      <c r="G997" s="15"/>
      <c r="H997" s="15"/>
    </row>
    <row r="998" spans="5:8" x14ac:dyDescent="0.25">
      <c r="E998" s="11"/>
      <c r="G998" s="15"/>
      <c r="H998" s="15"/>
    </row>
    <row r="999" spans="5:8" x14ac:dyDescent="0.25">
      <c r="E999" s="11"/>
      <c r="G999" s="15"/>
      <c r="H999" s="15"/>
    </row>
    <row r="1000" spans="5:8" x14ac:dyDescent="0.25">
      <c r="E1000" s="11"/>
      <c r="G1000" s="15"/>
      <c r="H1000" s="15"/>
    </row>
    <row r="1001" spans="5:8" x14ac:dyDescent="0.25">
      <c r="E1001" s="11"/>
      <c r="G1001" s="15"/>
      <c r="H1001" s="15"/>
    </row>
    <row r="1002" spans="5:8" x14ac:dyDescent="0.25">
      <c r="E1002" s="11"/>
      <c r="G1002" s="15"/>
      <c r="H1002" s="15"/>
    </row>
    <row r="1003" spans="5:8" x14ac:dyDescent="0.25">
      <c r="E1003" s="11"/>
      <c r="G1003" s="15"/>
      <c r="H1003" s="15"/>
    </row>
    <row r="1004" spans="5:8" x14ac:dyDescent="0.25">
      <c r="E1004" s="11"/>
      <c r="G1004" s="15"/>
      <c r="H1004" s="15"/>
    </row>
    <row r="1005" spans="5:8" x14ac:dyDescent="0.25">
      <c r="E1005" s="11"/>
      <c r="G1005" s="15"/>
      <c r="H1005" s="15"/>
    </row>
    <row r="1006" spans="5:8" x14ac:dyDescent="0.25">
      <c r="E1006" s="11"/>
      <c r="G1006" s="15"/>
      <c r="H1006" s="15"/>
    </row>
    <row r="1007" spans="5:8" x14ac:dyDescent="0.25">
      <c r="E1007" s="11"/>
      <c r="G1007" s="15"/>
      <c r="H1007" s="15"/>
    </row>
    <row r="1008" spans="5:8" x14ac:dyDescent="0.25">
      <c r="E1008" s="11"/>
      <c r="G1008" s="15"/>
      <c r="H1008" s="15"/>
    </row>
    <row r="1009" spans="5:8" x14ac:dyDescent="0.25">
      <c r="E1009" s="11"/>
      <c r="G1009" s="15"/>
      <c r="H1009" s="15"/>
    </row>
    <row r="1010" spans="5:8" x14ac:dyDescent="0.25">
      <c r="E1010" s="11"/>
      <c r="G1010" s="15"/>
      <c r="H1010" s="15"/>
    </row>
    <row r="1011" spans="5:8" x14ac:dyDescent="0.25">
      <c r="E1011" s="11"/>
      <c r="G1011" s="15"/>
      <c r="H1011" s="15"/>
    </row>
    <row r="1012" spans="5:8" x14ac:dyDescent="0.25">
      <c r="E1012" s="11"/>
      <c r="G1012" s="15"/>
      <c r="H1012" s="15"/>
    </row>
    <row r="1013" spans="5:8" x14ac:dyDescent="0.25">
      <c r="E1013" s="11"/>
      <c r="G1013" s="15"/>
      <c r="H1013" s="15"/>
    </row>
    <row r="1014" spans="5:8" x14ac:dyDescent="0.25">
      <c r="E1014" s="11"/>
      <c r="G1014" s="15"/>
      <c r="H1014" s="15"/>
    </row>
    <row r="1015" spans="5:8" x14ac:dyDescent="0.25">
      <c r="E1015" s="11"/>
      <c r="G1015" s="15"/>
      <c r="H1015" s="15"/>
    </row>
    <row r="1016" spans="5:8" x14ac:dyDescent="0.25">
      <c r="E1016" s="11"/>
      <c r="G1016" s="15"/>
      <c r="H1016" s="15"/>
    </row>
    <row r="1017" spans="5:8" x14ac:dyDescent="0.25">
      <c r="E1017" s="11"/>
      <c r="G1017" s="15"/>
      <c r="H1017" s="15"/>
    </row>
    <row r="1018" spans="5:8" x14ac:dyDescent="0.25">
      <c r="E1018" s="11"/>
      <c r="G1018" s="15"/>
      <c r="H1018" s="15"/>
    </row>
    <row r="1019" spans="5:8" x14ac:dyDescent="0.25">
      <c r="E1019" s="11"/>
      <c r="G1019" s="15"/>
      <c r="H1019" s="15"/>
    </row>
    <row r="1020" spans="5:8" x14ac:dyDescent="0.25">
      <c r="E1020" s="11"/>
      <c r="G1020" s="15"/>
      <c r="H1020" s="15"/>
    </row>
    <row r="1021" spans="5:8" x14ac:dyDescent="0.25">
      <c r="E1021" s="11"/>
      <c r="G1021" s="15"/>
      <c r="H1021" s="15"/>
    </row>
    <row r="1022" spans="5:8" x14ac:dyDescent="0.25">
      <c r="E1022" s="11"/>
      <c r="G1022" s="15"/>
      <c r="H1022" s="15"/>
    </row>
    <row r="1023" spans="5:8" x14ac:dyDescent="0.25">
      <c r="E1023" s="11"/>
      <c r="G1023" s="15"/>
      <c r="H1023" s="15"/>
    </row>
    <row r="1024" spans="5:8" x14ac:dyDescent="0.25">
      <c r="E1024" s="11"/>
      <c r="G1024" s="15"/>
      <c r="H1024" s="15"/>
    </row>
    <row r="1025" spans="5:8" x14ac:dyDescent="0.25">
      <c r="E1025" s="11"/>
      <c r="G1025" s="15"/>
      <c r="H1025" s="15"/>
    </row>
    <row r="1026" spans="5:8" x14ac:dyDescent="0.25">
      <c r="E1026" s="11"/>
      <c r="G1026" s="15"/>
      <c r="H1026" s="15"/>
    </row>
    <row r="1027" spans="5:8" x14ac:dyDescent="0.25">
      <c r="E1027" s="11"/>
      <c r="G1027" s="15"/>
      <c r="H1027" s="15"/>
    </row>
    <row r="1028" spans="5:8" x14ac:dyDescent="0.25">
      <c r="E1028" s="11"/>
      <c r="G1028" s="15"/>
      <c r="H1028" s="15"/>
    </row>
    <row r="1029" spans="5:8" x14ac:dyDescent="0.25">
      <c r="E1029" s="11"/>
      <c r="G1029" s="15"/>
      <c r="H1029" s="15"/>
    </row>
    <row r="1030" spans="5:8" x14ac:dyDescent="0.25">
      <c r="E1030" s="11"/>
      <c r="G1030" s="15"/>
      <c r="H1030" s="15"/>
    </row>
    <row r="1031" spans="5:8" x14ac:dyDescent="0.25">
      <c r="E1031" s="11"/>
      <c r="G1031" s="15"/>
      <c r="H1031" s="15"/>
    </row>
    <row r="1032" spans="5:8" x14ac:dyDescent="0.25">
      <c r="E1032" s="11"/>
      <c r="G1032" s="15"/>
      <c r="H1032" s="15"/>
    </row>
    <row r="1033" spans="5:8" x14ac:dyDescent="0.25">
      <c r="E1033" s="11"/>
      <c r="G1033" s="15"/>
      <c r="H1033" s="15"/>
    </row>
    <row r="1034" spans="5:8" x14ac:dyDescent="0.25">
      <c r="E1034" s="11"/>
      <c r="G1034" s="15"/>
      <c r="H1034" s="15"/>
    </row>
    <row r="1035" spans="5:8" x14ac:dyDescent="0.25">
      <c r="E1035" s="11"/>
      <c r="G1035" s="15"/>
      <c r="H1035" s="15"/>
    </row>
    <row r="1036" spans="5:8" x14ac:dyDescent="0.25">
      <c r="E1036" s="11"/>
      <c r="G1036" s="15"/>
      <c r="H1036" s="15"/>
    </row>
    <row r="1037" spans="5:8" x14ac:dyDescent="0.25">
      <c r="E1037" s="11"/>
      <c r="G1037" s="15"/>
      <c r="H1037" s="15"/>
    </row>
    <row r="1038" spans="5:8" x14ac:dyDescent="0.25">
      <c r="E1038" s="11"/>
      <c r="G1038" s="15"/>
      <c r="H1038" s="15"/>
    </row>
    <row r="1039" spans="5:8" x14ac:dyDescent="0.25">
      <c r="E1039" s="11"/>
      <c r="G1039" s="15"/>
      <c r="H1039" s="15"/>
    </row>
    <row r="1040" spans="5:8" x14ac:dyDescent="0.25">
      <c r="E1040" s="11"/>
      <c r="G1040" s="15"/>
      <c r="H1040" s="15"/>
    </row>
    <row r="1041" spans="5:8" x14ac:dyDescent="0.25">
      <c r="E1041" s="11"/>
      <c r="G1041" s="15"/>
      <c r="H1041" s="15"/>
    </row>
    <row r="1042" spans="5:8" x14ac:dyDescent="0.25">
      <c r="E1042" s="11"/>
      <c r="G1042" s="15"/>
      <c r="H1042" s="15"/>
    </row>
    <row r="1043" spans="5:8" x14ac:dyDescent="0.25">
      <c r="E1043" s="11"/>
      <c r="G1043" s="15"/>
      <c r="H1043" s="15"/>
    </row>
    <row r="1044" spans="5:8" x14ac:dyDescent="0.25">
      <c r="E1044" s="11"/>
      <c r="G1044" s="15"/>
      <c r="H1044" s="15"/>
    </row>
    <row r="1045" spans="5:8" x14ac:dyDescent="0.25">
      <c r="E1045" s="11"/>
      <c r="G1045" s="15"/>
      <c r="H1045" s="15"/>
    </row>
    <row r="1046" spans="5:8" x14ac:dyDescent="0.25">
      <c r="E1046" s="11"/>
      <c r="G1046" s="15"/>
      <c r="H1046" s="15"/>
    </row>
    <row r="1047" spans="5:8" x14ac:dyDescent="0.25">
      <c r="E1047" s="11"/>
      <c r="G1047" s="15"/>
      <c r="H1047" s="15"/>
    </row>
    <row r="1048" spans="5:8" x14ac:dyDescent="0.25">
      <c r="E1048" s="11"/>
      <c r="G1048" s="15"/>
      <c r="H1048" s="15"/>
    </row>
    <row r="1049" spans="5:8" x14ac:dyDescent="0.25">
      <c r="E1049" s="11"/>
      <c r="G1049" s="15"/>
      <c r="H1049" s="15"/>
    </row>
    <row r="1050" spans="5:8" x14ac:dyDescent="0.25">
      <c r="E1050" s="11"/>
      <c r="G1050" s="15"/>
      <c r="H1050" s="15"/>
    </row>
    <row r="1051" spans="5:8" x14ac:dyDescent="0.25">
      <c r="E1051" s="11"/>
      <c r="G1051" s="15"/>
      <c r="H1051" s="15"/>
    </row>
    <row r="1052" spans="5:8" x14ac:dyDescent="0.25">
      <c r="E1052" s="11"/>
      <c r="G1052" s="15"/>
      <c r="H1052" s="15"/>
    </row>
    <row r="1053" spans="5:8" x14ac:dyDescent="0.25">
      <c r="E1053" s="11"/>
      <c r="G1053" s="15"/>
      <c r="H1053" s="15"/>
    </row>
    <row r="1054" spans="5:8" x14ac:dyDescent="0.25">
      <c r="E1054" s="11"/>
      <c r="G1054" s="15"/>
      <c r="H1054" s="15"/>
    </row>
    <row r="1055" spans="5:8" x14ac:dyDescent="0.25">
      <c r="E1055" s="11"/>
      <c r="G1055" s="15"/>
      <c r="H1055" s="15"/>
    </row>
    <row r="1056" spans="5:8" x14ac:dyDescent="0.25">
      <c r="E1056" s="11"/>
      <c r="G1056" s="15"/>
      <c r="H1056" s="15"/>
    </row>
    <row r="1057" spans="5:8" x14ac:dyDescent="0.25">
      <c r="E1057" s="11"/>
      <c r="G1057" s="15"/>
      <c r="H1057" s="15"/>
    </row>
    <row r="1058" spans="5:8" x14ac:dyDescent="0.25">
      <c r="E1058" s="11"/>
      <c r="G1058" s="15"/>
      <c r="H1058" s="15"/>
    </row>
    <row r="1059" spans="5:8" x14ac:dyDescent="0.25">
      <c r="E1059" s="11"/>
      <c r="G1059" s="15"/>
      <c r="H1059" s="15"/>
    </row>
    <row r="1060" spans="5:8" x14ac:dyDescent="0.25">
      <c r="E1060" s="11"/>
      <c r="G1060" s="15"/>
      <c r="H1060" s="15"/>
    </row>
    <row r="1061" spans="5:8" x14ac:dyDescent="0.25">
      <c r="E1061" s="11"/>
      <c r="G1061" s="15"/>
      <c r="H1061" s="15"/>
    </row>
    <row r="1062" spans="5:8" x14ac:dyDescent="0.25">
      <c r="E1062" s="11"/>
      <c r="G1062" s="15"/>
      <c r="H1062" s="15"/>
    </row>
    <row r="1063" spans="5:8" x14ac:dyDescent="0.25">
      <c r="E1063" s="11"/>
      <c r="G1063" s="15"/>
      <c r="H1063" s="15"/>
    </row>
    <row r="1064" spans="5:8" x14ac:dyDescent="0.25">
      <c r="E1064" s="11"/>
      <c r="G1064" s="15"/>
      <c r="H1064" s="15"/>
    </row>
    <row r="1065" spans="5:8" x14ac:dyDescent="0.25">
      <c r="E1065" s="11"/>
      <c r="G1065" s="15"/>
      <c r="H1065" s="15"/>
    </row>
    <row r="1066" spans="5:8" x14ac:dyDescent="0.25">
      <c r="E1066" s="11"/>
      <c r="G1066" s="15"/>
      <c r="H1066" s="15"/>
    </row>
    <row r="1067" spans="5:8" x14ac:dyDescent="0.25">
      <c r="E1067" s="11"/>
      <c r="G1067" s="15"/>
      <c r="H1067" s="15"/>
    </row>
    <row r="1068" spans="5:8" x14ac:dyDescent="0.25">
      <c r="E1068" s="11"/>
      <c r="G1068" s="15"/>
      <c r="H1068" s="15"/>
    </row>
    <row r="1069" spans="5:8" x14ac:dyDescent="0.25">
      <c r="E1069" s="11"/>
      <c r="G1069" s="15"/>
      <c r="H1069" s="15"/>
    </row>
    <row r="1070" spans="5:8" x14ac:dyDescent="0.25">
      <c r="E1070" s="11"/>
      <c r="G1070" s="15"/>
      <c r="H1070" s="15"/>
    </row>
    <row r="1071" spans="5:8" x14ac:dyDescent="0.25">
      <c r="E1071" s="11"/>
      <c r="G1071" s="15"/>
      <c r="H1071" s="15"/>
    </row>
    <row r="1072" spans="5:8" x14ac:dyDescent="0.25">
      <c r="E1072" s="11"/>
      <c r="G1072" s="15"/>
      <c r="H1072" s="15"/>
    </row>
    <row r="1073" spans="5:8" x14ac:dyDescent="0.25">
      <c r="E1073" s="11"/>
      <c r="G1073" s="15"/>
      <c r="H1073" s="15"/>
    </row>
    <row r="1074" spans="5:8" x14ac:dyDescent="0.25">
      <c r="E1074" s="11"/>
      <c r="G1074" s="15"/>
      <c r="H1074" s="15"/>
    </row>
    <row r="1075" spans="5:8" x14ac:dyDescent="0.25">
      <c r="E1075" s="11"/>
      <c r="G1075" s="15"/>
      <c r="H1075" s="15"/>
    </row>
    <row r="1076" spans="5:8" x14ac:dyDescent="0.25">
      <c r="E1076" s="11"/>
      <c r="G1076" s="15"/>
      <c r="H1076" s="15"/>
    </row>
    <row r="1077" spans="5:8" x14ac:dyDescent="0.25">
      <c r="E1077" s="11"/>
      <c r="G1077" s="15"/>
      <c r="H1077" s="15"/>
    </row>
    <row r="1078" spans="5:8" x14ac:dyDescent="0.25">
      <c r="E1078" s="11"/>
      <c r="G1078" s="15"/>
      <c r="H1078" s="15"/>
    </row>
    <row r="1079" spans="5:8" x14ac:dyDescent="0.25">
      <c r="E1079" s="11"/>
      <c r="G1079" s="15"/>
      <c r="H1079" s="15"/>
    </row>
    <row r="1080" spans="5:8" x14ac:dyDescent="0.25">
      <c r="E1080" s="11"/>
      <c r="G1080" s="15"/>
      <c r="H1080" s="15"/>
    </row>
    <row r="1081" spans="5:8" x14ac:dyDescent="0.25">
      <c r="E1081" s="11"/>
      <c r="G1081" s="15"/>
      <c r="H1081" s="15"/>
    </row>
    <row r="1082" spans="5:8" x14ac:dyDescent="0.25">
      <c r="E1082" s="11"/>
      <c r="G1082" s="15"/>
      <c r="H1082" s="15"/>
    </row>
    <row r="1083" spans="5:8" x14ac:dyDescent="0.25">
      <c r="E1083" s="11"/>
      <c r="G1083" s="15"/>
      <c r="H1083" s="15"/>
    </row>
    <row r="1084" spans="5:8" x14ac:dyDescent="0.25">
      <c r="E1084" s="11"/>
      <c r="G1084" s="15"/>
      <c r="H1084" s="15"/>
    </row>
    <row r="1085" spans="5:8" x14ac:dyDescent="0.25">
      <c r="E1085" s="11"/>
      <c r="G1085" s="15"/>
      <c r="H1085" s="15"/>
    </row>
    <row r="1086" spans="5:8" x14ac:dyDescent="0.25">
      <c r="E1086" s="11"/>
      <c r="G1086" s="15"/>
      <c r="H1086" s="15"/>
    </row>
    <row r="1087" spans="5:8" x14ac:dyDescent="0.25">
      <c r="E1087" s="11"/>
      <c r="G1087" s="15"/>
      <c r="H1087" s="15"/>
    </row>
    <row r="1088" spans="5:8" x14ac:dyDescent="0.25">
      <c r="E1088" s="11"/>
      <c r="G1088" s="15"/>
      <c r="H1088" s="15"/>
    </row>
    <row r="1089" spans="5:8" x14ac:dyDescent="0.25">
      <c r="E1089" s="11"/>
      <c r="G1089" s="15"/>
      <c r="H1089" s="15"/>
    </row>
    <row r="1090" spans="5:8" x14ac:dyDescent="0.25">
      <c r="E1090" s="11"/>
      <c r="G1090" s="15"/>
      <c r="H1090" s="15"/>
    </row>
    <row r="1091" spans="5:8" x14ac:dyDescent="0.25">
      <c r="E1091" s="11"/>
      <c r="G1091" s="15"/>
      <c r="H1091" s="15"/>
    </row>
    <row r="1092" spans="5:8" x14ac:dyDescent="0.25">
      <c r="E1092" s="11"/>
      <c r="G1092" s="15"/>
      <c r="H1092" s="15"/>
    </row>
    <row r="1093" spans="5:8" x14ac:dyDescent="0.25">
      <c r="E1093" s="11"/>
      <c r="G1093" s="15"/>
      <c r="H1093" s="15"/>
    </row>
    <row r="1094" spans="5:8" x14ac:dyDescent="0.25">
      <c r="E1094" s="11"/>
      <c r="G1094" s="15"/>
      <c r="H1094" s="15"/>
    </row>
    <row r="1095" spans="5:8" x14ac:dyDescent="0.25">
      <c r="E1095" s="11"/>
      <c r="G1095" s="15"/>
      <c r="H1095" s="15"/>
    </row>
    <row r="1096" spans="5:8" x14ac:dyDescent="0.25">
      <c r="E1096" s="11"/>
      <c r="G1096" s="15"/>
      <c r="H1096" s="15"/>
    </row>
    <row r="1097" spans="5:8" x14ac:dyDescent="0.25">
      <c r="E1097" s="11"/>
      <c r="G1097" s="15"/>
      <c r="H1097" s="15"/>
    </row>
    <row r="1098" spans="5:8" x14ac:dyDescent="0.25">
      <c r="E1098" s="11"/>
      <c r="G1098" s="15"/>
      <c r="H1098" s="15"/>
    </row>
    <row r="1099" spans="5:8" x14ac:dyDescent="0.25">
      <c r="E1099" s="11"/>
      <c r="G1099" s="15"/>
      <c r="H1099" s="15"/>
    </row>
    <row r="1100" spans="5:8" x14ac:dyDescent="0.25">
      <c r="E1100" s="11"/>
      <c r="G1100" s="15"/>
      <c r="H1100" s="15"/>
    </row>
    <row r="1101" spans="5:8" x14ac:dyDescent="0.25">
      <c r="E1101" s="11"/>
      <c r="G1101" s="15"/>
      <c r="H1101" s="15"/>
    </row>
    <row r="1102" spans="5:8" x14ac:dyDescent="0.25">
      <c r="E1102" s="11"/>
      <c r="G1102" s="15"/>
      <c r="H1102" s="15"/>
    </row>
    <row r="1103" spans="5:8" x14ac:dyDescent="0.25">
      <c r="E1103" s="11"/>
      <c r="G1103" s="15"/>
      <c r="H1103" s="15"/>
    </row>
    <row r="1104" spans="5:8" x14ac:dyDescent="0.25">
      <c r="E1104" s="11"/>
      <c r="G1104" s="15"/>
      <c r="H1104" s="15"/>
    </row>
    <row r="1105" spans="5:8" x14ac:dyDescent="0.25">
      <c r="E1105" s="11"/>
      <c r="G1105" s="15"/>
      <c r="H1105" s="15"/>
    </row>
    <row r="1106" spans="5:8" x14ac:dyDescent="0.25">
      <c r="E1106" s="11"/>
      <c r="G1106" s="15"/>
      <c r="H1106" s="15"/>
    </row>
    <row r="1107" spans="5:8" x14ac:dyDescent="0.25">
      <c r="E1107" s="11"/>
      <c r="G1107" s="15"/>
      <c r="H1107" s="15"/>
    </row>
    <row r="1108" spans="5:8" x14ac:dyDescent="0.25">
      <c r="E1108" s="11"/>
      <c r="G1108" s="15"/>
      <c r="H1108" s="15"/>
    </row>
    <row r="1109" spans="5:8" x14ac:dyDescent="0.25">
      <c r="E1109" s="11"/>
      <c r="G1109" s="15"/>
      <c r="H1109" s="15"/>
    </row>
    <row r="1110" spans="5:8" x14ac:dyDescent="0.25">
      <c r="E1110" s="11"/>
      <c r="G1110" s="15"/>
      <c r="H1110" s="15"/>
    </row>
    <row r="1111" spans="5:8" x14ac:dyDescent="0.25">
      <c r="E1111" s="11"/>
      <c r="G1111" s="15"/>
      <c r="H1111" s="15"/>
    </row>
    <row r="1112" spans="5:8" x14ac:dyDescent="0.25">
      <c r="E1112" s="11"/>
      <c r="G1112" s="15"/>
      <c r="H1112" s="15"/>
    </row>
    <row r="1113" spans="5:8" x14ac:dyDescent="0.25">
      <c r="E1113" s="11"/>
      <c r="G1113" s="15"/>
      <c r="H1113" s="15"/>
    </row>
    <row r="1114" spans="5:8" x14ac:dyDescent="0.25">
      <c r="E1114" s="11"/>
      <c r="G1114" s="15"/>
      <c r="H1114" s="15"/>
    </row>
    <row r="1115" spans="5:8" x14ac:dyDescent="0.25">
      <c r="E1115" s="11"/>
      <c r="G1115" s="15"/>
      <c r="H1115" s="15"/>
    </row>
    <row r="1116" spans="5:8" x14ac:dyDescent="0.25">
      <c r="E1116" s="11"/>
      <c r="G1116" s="15"/>
      <c r="H1116" s="15"/>
    </row>
    <row r="1117" spans="5:8" x14ac:dyDescent="0.25">
      <c r="E1117" s="11"/>
      <c r="G1117" s="15"/>
      <c r="H1117" s="15"/>
    </row>
    <row r="1118" spans="5:8" x14ac:dyDescent="0.25">
      <c r="E1118" s="11"/>
      <c r="G1118" s="15"/>
      <c r="H1118" s="15"/>
    </row>
    <row r="1119" spans="5:8" x14ac:dyDescent="0.25">
      <c r="E1119" s="11"/>
      <c r="G1119" s="15"/>
      <c r="H1119" s="15"/>
    </row>
    <row r="1120" spans="5:8" x14ac:dyDescent="0.25">
      <c r="E1120" s="11"/>
      <c r="G1120" s="15"/>
      <c r="H1120" s="15"/>
    </row>
    <row r="1121" spans="5:8" x14ac:dyDescent="0.25">
      <c r="E1121" s="11"/>
      <c r="G1121" s="15"/>
      <c r="H1121" s="15"/>
    </row>
    <row r="1122" spans="5:8" x14ac:dyDescent="0.25">
      <c r="E1122" s="11"/>
      <c r="G1122" s="15"/>
      <c r="H1122" s="15"/>
    </row>
    <row r="1123" spans="5:8" x14ac:dyDescent="0.25">
      <c r="E1123" s="11"/>
      <c r="G1123" s="15"/>
      <c r="H1123" s="15"/>
    </row>
    <row r="1124" spans="5:8" x14ac:dyDescent="0.25">
      <c r="E1124" s="11"/>
      <c r="G1124" s="15"/>
      <c r="H1124" s="15"/>
    </row>
    <row r="1125" spans="5:8" x14ac:dyDescent="0.25">
      <c r="E1125" s="11"/>
      <c r="G1125" s="15"/>
      <c r="H1125" s="15"/>
    </row>
    <row r="1126" spans="5:8" x14ac:dyDescent="0.25">
      <c r="E1126" s="11"/>
      <c r="G1126" s="15"/>
      <c r="H1126" s="15"/>
    </row>
    <row r="1127" spans="5:8" x14ac:dyDescent="0.25">
      <c r="E1127" s="11"/>
      <c r="G1127" s="15"/>
      <c r="H1127" s="15"/>
    </row>
    <row r="1128" spans="5:8" x14ac:dyDescent="0.25">
      <c r="E1128" s="11"/>
      <c r="G1128" s="15"/>
      <c r="H1128" s="15"/>
    </row>
    <row r="1129" spans="5:8" x14ac:dyDescent="0.25">
      <c r="E1129" s="11"/>
      <c r="G1129" s="15"/>
      <c r="H1129" s="15"/>
    </row>
    <row r="1130" spans="5:8" x14ac:dyDescent="0.25">
      <c r="E1130" s="11"/>
      <c r="G1130" s="15"/>
      <c r="H1130" s="15"/>
    </row>
    <row r="1131" spans="5:8" x14ac:dyDescent="0.25">
      <c r="E1131" s="11"/>
      <c r="G1131" s="15"/>
      <c r="H1131" s="15"/>
    </row>
    <row r="1132" spans="5:8" x14ac:dyDescent="0.25">
      <c r="E1132" s="11"/>
      <c r="G1132" s="15"/>
      <c r="H1132" s="15"/>
    </row>
    <row r="1133" spans="5:8" x14ac:dyDescent="0.25">
      <c r="E1133" s="11"/>
      <c r="G1133" s="15"/>
      <c r="H1133" s="15"/>
    </row>
    <row r="1134" spans="5:8" x14ac:dyDescent="0.25">
      <c r="E1134" s="11"/>
      <c r="G1134" s="15"/>
      <c r="H1134" s="15"/>
    </row>
    <row r="1135" spans="5:8" x14ac:dyDescent="0.25">
      <c r="E1135" s="11"/>
      <c r="G1135" s="15"/>
      <c r="H1135" s="15"/>
    </row>
    <row r="1136" spans="5:8" x14ac:dyDescent="0.25">
      <c r="E1136" s="11"/>
      <c r="G1136" s="15"/>
      <c r="H1136" s="15"/>
    </row>
    <row r="1137" spans="5:8" x14ac:dyDescent="0.25">
      <c r="E1137" s="11"/>
      <c r="G1137" s="15"/>
      <c r="H1137" s="15"/>
    </row>
    <row r="1138" spans="5:8" x14ac:dyDescent="0.25">
      <c r="E1138" s="11"/>
      <c r="G1138" s="15"/>
      <c r="H1138" s="15"/>
    </row>
    <row r="1139" spans="5:8" x14ac:dyDescent="0.25">
      <c r="E1139" s="11"/>
      <c r="G1139" s="15"/>
      <c r="H1139" s="15"/>
    </row>
    <row r="1140" spans="5:8" x14ac:dyDescent="0.25">
      <c r="E1140" s="11"/>
      <c r="G1140" s="15"/>
      <c r="H1140" s="15"/>
    </row>
    <row r="1141" spans="5:8" x14ac:dyDescent="0.25">
      <c r="E1141" s="11"/>
      <c r="G1141" s="15"/>
      <c r="H1141" s="15"/>
    </row>
    <row r="1142" spans="5:8" x14ac:dyDescent="0.25">
      <c r="E1142" s="11"/>
      <c r="G1142" s="15"/>
      <c r="H1142" s="15"/>
    </row>
    <row r="1143" spans="5:8" x14ac:dyDescent="0.25">
      <c r="E1143" s="11"/>
      <c r="G1143" s="15"/>
      <c r="H1143" s="15"/>
    </row>
    <row r="1144" spans="5:8" x14ac:dyDescent="0.25">
      <c r="E1144" s="11"/>
      <c r="G1144" s="15"/>
      <c r="H1144" s="15"/>
    </row>
    <row r="1145" spans="5:8" x14ac:dyDescent="0.25">
      <c r="E1145" s="11"/>
      <c r="G1145" s="15"/>
      <c r="H1145" s="15"/>
    </row>
    <row r="1146" spans="5:8" x14ac:dyDescent="0.25">
      <c r="E1146" s="11"/>
      <c r="G1146" s="15"/>
      <c r="H1146" s="15"/>
    </row>
    <row r="1147" spans="5:8" x14ac:dyDescent="0.25">
      <c r="E1147" s="11"/>
      <c r="G1147" s="15"/>
      <c r="H1147" s="15"/>
    </row>
    <row r="1148" spans="5:8" x14ac:dyDescent="0.25">
      <c r="E1148" s="11"/>
      <c r="G1148" s="15"/>
      <c r="H1148" s="15"/>
    </row>
    <row r="1149" spans="5:8" x14ac:dyDescent="0.25">
      <c r="E1149" s="11"/>
      <c r="G1149" s="15"/>
      <c r="H1149" s="15"/>
    </row>
    <row r="1150" spans="5:8" x14ac:dyDescent="0.25">
      <c r="E1150" s="11"/>
      <c r="G1150" s="15"/>
      <c r="H1150" s="15"/>
    </row>
    <row r="1151" spans="5:8" x14ac:dyDescent="0.25">
      <c r="E1151" s="11"/>
      <c r="G1151" s="15"/>
      <c r="H1151" s="15"/>
    </row>
    <row r="1152" spans="5:8" x14ac:dyDescent="0.25">
      <c r="E1152" s="11"/>
      <c r="G1152" s="15"/>
      <c r="H1152" s="15"/>
    </row>
    <row r="1153" spans="5:8" x14ac:dyDescent="0.25">
      <c r="E1153" s="11"/>
      <c r="G1153" s="15"/>
      <c r="H1153" s="15"/>
    </row>
    <row r="1154" spans="5:8" x14ac:dyDescent="0.25">
      <c r="E1154" s="11"/>
      <c r="G1154" s="15"/>
      <c r="H1154" s="15"/>
    </row>
    <row r="1155" spans="5:8" x14ac:dyDescent="0.25">
      <c r="E1155" s="11"/>
      <c r="G1155" s="15"/>
      <c r="H1155" s="15"/>
    </row>
    <row r="1156" spans="5:8" x14ac:dyDescent="0.25">
      <c r="E1156" s="11"/>
      <c r="G1156" s="15"/>
      <c r="H1156" s="15"/>
    </row>
    <row r="1157" spans="5:8" x14ac:dyDescent="0.25">
      <c r="E1157" s="11"/>
      <c r="G1157" s="15"/>
      <c r="H1157" s="15"/>
    </row>
    <row r="1158" spans="5:8" x14ac:dyDescent="0.25">
      <c r="E1158" s="11"/>
      <c r="G1158" s="15"/>
      <c r="H1158" s="15"/>
    </row>
    <row r="1159" spans="5:8" x14ac:dyDescent="0.25">
      <c r="E1159" s="11"/>
      <c r="G1159" s="15"/>
      <c r="H1159" s="15"/>
    </row>
    <row r="1160" spans="5:8" x14ac:dyDescent="0.25">
      <c r="E1160" s="11"/>
      <c r="G1160" s="15"/>
      <c r="H1160" s="15"/>
    </row>
    <row r="1161" spans="5:8" x14ac:dyDescent="0.25">
      <c r="E1161" s="11"/>
      <c r="G1161" s="15"/>
      <c r="H1161" s="15"/>
    </row>
    <row r="1162" spans="5:8" x14ac:dyDescent="0.25">
      <c r="E1162" s="11"/>
      <c r="G1162" s="15"/>
      <c r="H1162" s="15"/>
    </row>
    <row r="1163" spans="5:8" x14ac:dyDescent="0.25">
      <c r="E1163" s="11"/>
      <c r="G1163" s="15"/>
      <c r="H1163" s="15"/>
    </row>
    <row r="1164" spans="5:8" x14ac:dyDescent="0.25">
      <c r="E1164" s="11"/>
      <c r="G1164" s="15"/>
      <c r="H1164" s="15"/>
    </row>
    <row r="1165" spans="5:8" x14ac:dyDescent="0.25">
      <c r="E1165" s="11"/>
      <c r="G1165" s="15"/>
      <c r="H1165" s="15"/>
    </row>
    <row r="1166" spans="5:8" x14ac:dyDescent="0.25">
      <c r="E1166" s="11"/>
      <c r="G1166" s="15"/>
      <c r="H1166" s="15"/>
    </row>
    <row r="1167" spans="5:8" x14ac:dyDescent="0.25">
      <c r="E1167" s="11"/>
      <c r="G1167" s="15"/>
      <c r="H1167" s="15"/>
    </row>
    <row r="1168" spans="5:8" x14ac:dyDescent="0.25">
      <c r="E1168" s="11"/>
      <c r="G1168" s="15"/>
      <c r="H1168" s="15"/>
    </row>
    <row r="1169" spans="5:8" x14ac:dyDescent="0.25">
      <c r="E1169" s="11"/>
      <c r="G1169" s="15"/>
      <c r="H1169" s="15"/>
    </row>
    <row r="1170" spans="5:8" x14ac:dyDescent="0.25">
      <c r="E1170" s="11"/>
      <c r="G1170" s="15"/>
      <c r="H1170" s="15"/>
    </row>
    <row r="1171" spans="5:8" x14ac:dyDescent="0.25">
      <c r="E1171" s="11"/>
      <c r="G1171" s="15"/>
      <c r="H1171" s="15"/>
    </row>
    <row r="1172" spans="5:8" x14ac:dyDescent="0.25">
      <c r="E1172" s="11"/>
      <c r="G1172" s="15"/>
      <c r="H1172" s="15"/>
    </row>
    <row r="1173" spans="5:8" x14ac:dyDescent="0.25">
      <c r="E1173" s="11"/>
      <c r="G1173" s="15"/>
      <c r="H1173" s="15"/>
    </row>
    <row r="1174" spans="5:8" x14ac:dyDescent="0.25">
      <c r="E1174" s="11"/>
      <c r="G1174" s="15"/>
      <c r="H1174" s="15"/>
    </row>
    <row r="1175" spans="5:8" x14ac:dyDescent="0.25">
      <c r="E1175" s="11"/>
      <c r="G1175" s="15"/>
      <c r="H1175" s="15"/>
    </row>
    <row r="1176" spans="5:8" x14ac:dyDescent="0.25">
      <c r="E1176" s="11"/>
      <c r="G1176" s="15"/>
      <c r="H1176" s="15"/>
    </row>
    <row r="1177" spans="5:8" x14ac:dyDescent="0.25">
      <c r="E1177" s="11"/>
      <c r="G1177" s="15"/>
      <c r="H1177" s="15"/>
    </row>
    <row r="1178" spans="5:8" x14ac:dyDescent="0.25">
      <c r="E1178" s="11"/>
      <c r="G1178" s="15"/>
      <c r="H1178" s="15"/>
    </row>
    <row r="1179" spans="5:8" x14ac:dyDescent="0.25">
      <c r="E1179" s="11"/>
      <c r="G1179" s="15"/>
      <c r="H1179" s="15"/>
    </row>
    <row r="1180" spans="5:8" x14ac:dyDescent="0.25">
      <c r="E1180" s="11"/>
      <c r="G1180" s="15"/>
      <c r="H1180" s="15"/>
    </row>
    <row r="1181" spans="5:8" x14ac:dyDescent="0.25">
      <c r="E1181" s="11"/>
      <c r="G1181" s="15"/>
      <c r="H1181" s="15"/>
    </row>
    <row r="1182" spans="5:8" x14ac:dyDescent="0.25">
      <c r="E1182" s="11"/>
      <c r="G1182" s="15"/>
      <c r="H1182" s="15"/>
    </row>
    <row r="1183" spans="5:8" x14ac:dyDescent="0.25">
      <c r="E1183" s="11"/>
      <c r="G1183" s="15"/>
      <c r="H1183" s="15"/>
    </row>
    <row r="1184" spans="5:8" x14ac:dyDescent="0.25">
      <c r="E1184" s="11"/>
      <c r="G1184" s="15"/>
      <c r="H1184" s="15"/>
    </row>
    <row r="1185" spans="5:8" x14ac:dyDescent="0.25">
      <c r="E1185" s="11"/>
      <c r="G1185" s="15"/>
      <c r="H1185" s="15"/>
    </row>
    <row r="1186" spans="5:8" x14ac:dyDescent="0.25">
      <c r="E1186" s="11"/>
      <c r="G1186" s="15"/>
      <c r="H1186" s="15"/>
    </row>
    <row r="1187" spans="5:8" x14ac:dyDescent="0.25">
      <c r="E1187" s="11"/>
      <c r="G1187" s="15"/>
      <c r="H1187" s="15"/>
    </row>
    <row r="1188" spans="5:8" x14ac:dyDescent="0.25">
      <c r="E1188" s="11"/>
      <c r="G1188" s="15"/>
      <c r="H1188" s="15"/>
    </row>
    <row r="1189" spans="5:8" x14ac:dyDescent="0.25">
      <c r="E1189" s="11"/>
      <c r="G1189" s="15"/>
      <c r="H1189" s="15"/>
    </row>
    <row r="1190" spans="5:8" x14ac:dyDescent="0.25">
      <c r="E1190" s="11"/>
      <c r="G1190" s="15"/>
      <c r="H1190" s="15"/>
    </row>
    <row r="1191" spans="5:8" x14ac:dyDescent="0.25">
      <c r="E1191" s="11"/>
      <c r="G1191" s="15"/>
      <c r="H1191" s="15"/>
    </row>
    <row r="1192" spans="5:8" x14ac:dyDescent="0.25">
      <c r="E1192" s="11"/>
      <c r="G1192" s="15"/>
      <c r="H1192" s="15"/>
    </row>
    <row r="1193" spans="5:8" x14ac:dyDescent="0.25">
      <c r="E1193" s="11"/>
      <c r="G1193" s="15"/>
      <c r="H1193" s="15"/>
    </row>
    <row r="1194" spans="5:8" x14ac:dyDescent="0.25">
      <c r="E1194" s="11"/>
      <c r="G1194" s="15"/>
      <c r="H1194" s="15"/>
    </row>
    <row r="1195" spans="5:8" x14ac:dyDescent="0.25">
      <c r="E1195" s="11"/>
      <c r="G1195" s="15"/>
      <c r="H1195" s="15"/>
    </row>
    <row r="1196" spans="5:8" x14ac:dyDescent="0.25">
      <c r="E1196" s="11"/>
      <c r="G1196" s="15"/>
      <c r="H1196" s="15"/>
    </row>
    <row r="1197" spans="5:8" x14ac:dyDescent="0.25">
      <c r="E1197" s="11"/>
      <c r="G1197" s="15"/>
      <c r="H1197" s="15"/>
    </row>
    <row r="1198" spans="5:8" x14ac:dyDescent="0.25">
      <c r="E1198" s="11"/>
      <c r="G1198" s="15"/>
      <c r="H1198" s="15"/>
    </row>
    <row r="1199" spans="5:8" x14ac:dyDescent="0.25">
      <c r="E1199" s="11"/>
      <c r="G1199" s="15"/>
      <c r="H1199" s="15"/>
    </row>
    <row r="1200" spans="5:8" x14ac:dyDescent="0.25">
      <c r="E1200" s="11"/>
      <c r="G1200" s="15"/>
      <c r="H1200" s="15"/>
    </row>
    <row r="1201" spans="5:8" x14ac:dyDescent="0.25">
      <c r="E1201" s="11"/>
      <c r="G1201" s="15"/>
      <c r="H1201" s="15"/>
    </row>
    <row r="1202" spans="5:8" x14ac:dyDescent="0.25">
      <c r="E1202" s="11"/>
      <c r="G1202" s="15"/>
      <c r="H1202" s="15"/>
    </row>
    <row r="1203" spans="5:8" x14ac:dyDescent="0.25">
      <c r="E1203" s="11"/>
      <c r="G1203" s="15"/>
      <c r="H1203" s="15"/>
    </row>
    <row r="1204" spans="5:8" x14ac:dyDescent="0.25">
      <c r="E1204" s="11"/>
      <c r="G1204" s="15"/>
      <c r="H1204" s="15"/>
    </row>
    <row r="1205" spans="5:8" x14ac:dyDescent="0.25">
      <c r="E1205" s="11"/>
      <c r="G1205" s="15"/>
      <c r="H1205" s="15"/>
    </row>
    <row r="1206" spans="5:8" x14ac:dyDescent="0.25">
      <c r="E1206" s="11"/>
      <c r="G1206" s="15"/>
      <c r="H1206" s="15"/>
    </row>
    <row r="1207" spans="5:8" x14ac:dyDescent="0.25">
      <c r="E1207" s="11"/>
      <c r="G1207" s="15"/>
      <c r="H1207" s="15"/>
    </row>
    <row r="1208" spans="5:8" x14ac:dyDescent="0.25">
      <c r="E1208" s="11"/>
      <c r="G1208" s="15"/>
      <c r="H1208" s="15"/>
    </row>
    <row r="1209" spans="5:8" x14ac:dyDescent="0.25">
      <c r="E1209" s="11"/>
      <c r="G1209" s="15"/>
      <c r="H1209" s="15"/>
    </row>
    <row r="1210" spans="5:8" x14ac:dyDescent="0.25">
      <c r="E1210" s="11"/>
      <c r="G1210" s="15"/>
      <c r="H1210" s="15"/>
    </row>
    <row r="1211" spans="5:8" x14ac:dyDescent="0.25">
      <c r="E1211" s="11"/>
      <c r="G1211" s="15"/>
      <c r="H1211" s="15"/>
    </row>
    <row r="1212" spans="5:8" x14ac:dyDescent="0.25">
      <c r="E1212" s="11"/>
      <c r="G1212" s="15"/>
      <c r="H1212" s="15"/>
    </row>
    <row r="1213" spans="5:8" x14ac:dyDescent="0.25">
      <c r="E1213" s="11"/>
      <c r="G1213" s="15"/>
      <c r="H1213" s="15"/>
    </row>
    <row r="1214" spans="5:8" x14ac:dyDescent="0.25">
      <c r="E1214" s="11"/>
      <c r="G1214" s="15"/>
      <c r="H1214" s="15"/>
    </row>
    <row r="1215" spans="5:8" x14ac:dyDescent="0.25">
      <c r="E1215" s="11"/>
      <c r="G1215" s="15"/>
      <c r="H1215" s="15"/>
    </row>
    <row r="1216" spans="5:8" x14ac:dyDescent="0.25">
      <c r="E1216" s="11"/>
      <c r="G1216" s="15"/>
      <c r="H1216" s="15"/>
    </row>
    <row r="1217" spans="5:8" x14ac:dyDescent="0.25">
      <c r="E1217" s="11"/>
      <c r="G1217" s="15"/>
      <c r="H1217" s="15"/>
    </row>
    <row r="1218" spans="5:8" x14ac:dyDescent="0.25">
      <c r="E1218" s="11"/>
      <c r="G1218" s="15"/>
      <c r="H1218" s="15"/>
    </row>
    <row r="1219" spans="5:8" x14ac:dyDescent="0.25">
      <c r="E1219" s="11"/>
      <c r="G1219" s="15"/>
      <c r="H1219" s="15"/>
    </row>
    <row r="1220" spans="5:8" x14ac:dyDescent="0.25">
      <c r="E1220" s="11"/>
      <c r="G1220" s="15"/>
      <c r="H1220" s="15"/>
    </row>
    <row r="1221" spans="5:8" x14ac:dyDescent="0.25">
      <c r="E1221" s="11"/>
      <c r="G1221" s="15"/>
      <c r="H1221" s="15"/>
    </row>
    <row r="1222" spans="5:8" x14ac:dyDescent="0.25">
      <c r="E1222" s="11"/>
      <c r="G1222" s="15"/>
      <c r="H1222" s="15"/>
    </row>
    <row r="1223" spans="5:8" x14ac:dyDescent="0.25">
      <c r="E1223" s="11"/>
      <c r="G1223" s="15"/>
      <c r="H1223" s="15"/>
    </row>
    <row r="1224" spans="5:8" x14ac:dyDescent="0.25">
      <c r="E1224" s="11"/>
      <c r="G1224" s="15"/>
      <c r="H1224" s="15"/>
    </row>
    <row r="1225" spans="5:8" x14ac:dyDescent="0.25">
      <c r="E1225" s="11"/>
      <c r="G1225" s="15"/>
      <c r="H1225" s="15"/>
    </row>
    <row r="1226" spans="5:8" x14ac:dyDescent="0.25">
      <c r="E1226" s="11"/>
      <c r="G1226" s="15"/>
      <c r="H1226" s="15"/>
    </row>
    <row r="1227" spans="5:8" x14ac:dyDescent="0.25">
      <c r="E1227" s="11"/>
      <c r="G1227" s="15"/>
      <c r="H1227" s="15"/>
    </row>
    <row r="1228" spans="5:8" x14ac:dyDescent="0.25">
      <c r="E1228" s="11"/>
      <c r="G1228" s="15"/>
      <c r="H1228" s="15"/>
    </row>
    <row r="1229" spans="5:8" x14ac:dyDescent="0.25">
      <c r="E1229" s="11"/>
      <c r="G1229" s="15"/>
      <c r="H1229" s="15"/>
    </row>
    <row r="1230" spans="5:8" x14ac:dyDescent="0.25">
      <c r="E1230" s="11"/>
      <c r="G1230" s="15"/>
      <c r="H1230" s="15"/>
    </row>
    <row r="1231" spans="5:8" x14ac:dyDescent="0.25">
      <c r="E1231" s="11"/>
      <c r="G1231" s="15"/>
      <c r="H1231" s="15"/>
    </row>
    <row r="1232" spans="5:8" x14ac:dyDescent="0.25">
      <c r="E1232" s="11"/>
      <c r="G1232" s="15"/>
      <c r="H1232" s="15"/>
    </row>
    <row r="1233" spans="5:8" x14ac:dyDescent="0.25">
      <c r="E1233" s="11"/>
      <c r="G1233" s="15"/>
      <c r="H1233" s="15"/>
    </row>
    <row r="1234" spans="5:8" x14ac:dyDescent="0.25">
      <c r="E1234" s="11"/>
      <c r="G1234" s="15"/>
      <c r="H1234" s="15"/>
    </row>
    <row r="1235" spans="5:8" x14ac:dyDescent="0.25">
      <c r="E1235" s="11"/>
      <c r="G1235" s="15"/>
      <c r="H1235" s="15"/>
    </row>
    <row r="1236" spans="5:8" x14ac:dyDescent="0.25">
      <c r="E1236" s="11"/>
      <c r="G1236" s="15"/>
      <c r="H1236" s="15"/>
    </row>
    <row r="1237" spans="5:8" x14ac:dyDescent="0.25">
      <c r="E1237" s="11"/>
      <c r="G1237" s="15"/>
      <c r="H1237" s="15"/>
    </row>
    <row r="1238" spans="5:8" x14ac:dyDescent="0.25">
      <c r="E1238" s="11"/>
      <c r="G1238" s="15"/>
      <c r="H1238" s="15"/>
    </row>
    <row r="1239" spans="5:8" x14ac:dyDescent="0.25">
      <c r="E1239" s="11"/>
      <c r="G1239" s="15"/>
      <c r="H1239" s="15"/>
    </row>
    <row r="1240" spans="5:8" x14ac:dyDescent="0.25">
      <c r="E1240" s="11"/>
      <c r="G1240" s="15"/>
      <c r="H1240" s="15"/>
    </row>
    <row r="1241" spans="5:8" x14ac:dyDescent="0.25">
      <c r="E1241" s="11"/>
      <c r="G1241" s="15"/>
      <c r="H1241" s="15"/>
    </row>
    <row r="1242" spans="5:8" x14ac:dyDescent="0.25">
      <c r="E1242" s="11"/>
      <c r="G1242" s="15"/>
      <c r="H1242" s="15"/>
    </row>
    <row r="1243" spans="5:8" x14ac:dyDescent="0.25">
      <c r="E1243" s="11"/>
      <c r="G1243" s="15"/>
      <c r="H1243" s="15"/>
    </row>
    <row r="1244" spans="5:8" x14ac:dyDescent="0.25">
      <c r="E1244" s="11"/>
      <c r="G1244" s="15"/>
      <c r="H1244" s="15"/>
    </row>
    <row r="1245" spans="5:8" x14ac:dyDescent="0.25">
      <c r="E1245" s="11"/>
      <c r="G1245" s="15"/>
      <c r="H1245" s="15"/>
    </row>
    <row r="1246" spans="5:8" x14ac:dyDescent="0.25">
      <c r="E1246" s="11"/>
      <c r="G1246" s="15"/>
      <c r="H1246" s="15"/>
    </row>
    <row r="1247" spans="5:8" x14ac:dyDescent="0.25">
      <c r="E1247" s="11"/>
      <c r="G1247" s="15"/>
      <c r="H1247" s="15"/>
    </row>
    <row r="1248" spans="5:8" x14ac:dyDescent="0.25">
      <c r="E1248" s="11"/>
      <c r="G1248" s="15"/>
      <c r="H1248" s="15"/>
    </row>
    <row r="1249" spans="5:8" x14ac:dyDescent="0.25">
      <c r="E1249" s="11"/>
      <c r="G1249" s="15"/>
      <c r="H1249" s="15"/>
    </row>
    <row r="1250" spans="5:8" x14ac:dyDescent="0.25">
      <c r="E1250" s="11"/>
      <c r="G1250" s="15"/>
      <c r="H1250" s="15"/>
    </row>
    <row r="1251" spans="5:8" x14ac:dyDescent="0.25">
      <c r="E1251" s="11"/>
      <c r="G1251" s="15"/>
      <c r="H1251" s="15"/>
    </row>
    <row r="1252" spans="5:8" x14ac:dyDescent="0.25">
      <c r="E1252" s="11"/>
      <c r="G1252" s="15"/>
      <c r="H1252" s="15"/>
    </row>
    <row r="1253" spans="5:8" x14ac:dyDescent="0.25">
      <c r="E1253" s="11"/>
      <c r="G1253" s="15"/>
      <c r="H1253" s="15"/>
    </row>
    <row r="1254" spans="5:8" x14ac:dyDescent="0.25">
      <c r="E1254" s="11"/>
      <c r="G1254" s="15"/>
      <c r="H1254" s="15"/>
    </row>
    <row r="1255" spans="5:8" x14ac:dyDescent="0.25">
      <c r="E1255" s="11"/>
      <c r="G1255" s="15"/>
      <c r="H1255" s="15"/>
    </row>
    <row r="1256" spans="5:8" x14ac:dyDescent="0.25">
      <c r="E1256" s="11"/>
      <c r="G1256" s="15"/>
      <c r="H1256" s="15"/>
    </row>
    <row r="1257" spans="5:8" x14ac:dyDescent="0.25">
      <c r="E1257" s="11"/>
      <c r="G1257" s="15"/>
      <c r="H1257" s="15"/>
    </row>
    <row r="1258" spans="5:8" x14ac:dyDescent="0.25">
      <c r="E1258" s="11"/>
      <c r="G1258" s="15"/>
      <c r="H1258" s="15"/>
    </row>
    <row r="1259" spans="5:8" x14ac:dyDescent="0.25">
      <c r="E1259" s="11"/>
      <c r="G1259" s="15"/>
      <c r="H1259" s="15"/>
    </row>
    <row r="1260" spans="5:8" x14ac:dyDescent="0.25">
      <c r="E1260" s="11"/>
      <c r="G1260" s="15"/>
      <c r="H1260" s="15"/>
    </row>
    <row r="1261" spans="5:8" x14ac:dyDescent="0.25">
      <c r="E1261" s="11"/>
      <c r="G1261" s="15"/>
      <c r="H1261" s="15"/>
    </row>
    <row r="1262" spans="5:8" x14ac:dyDescent="0.25">
      <c r="E1262" s="11"/>
      <c r="G1262" s="15"/>
      <c r="H1262" s="15"/>
    </row>
    <row r="1263" spans="5:8" x14ac:dyDescent="0.25">
      <c r="E1263" s="11"/>
      <c r="G1263" s="15"/>
      <c r="H1263" s="15"/>
    </row>
    <row r="1264" spans="5:8" x14ac:dyDescent="0.25">
      <c r="E1264" s="11"/>
      <c r="G1264" s="15"/>
      <c r="H1264" s="15"/>
    </row>
    <row r="1265" spans="5:8" x14ac:dyDescent="0.25">
      <c r="E1265" s="11"/>
      <c r="G1265" s="15"/>
      <c r="H1265" s="15"/>
    </row>
    <row r="1266" spans="5:8" x14ac:dyDescent="0.25">
      <c r="E1266" s="11"/>
      <c r="G1266" s="15"/>
      <c r="H1266" s="15"/>
    </row>
    <row r="1267" spans="5:8" x14ac:dyDescent="0.25">
      <c r="E1267" s="11"/>
      <c r="G1267" s="15"/>
      <c r="H1267" s="15"/>
    </row>
    <row r="1268" spans="5:8" x14ac:dyDescent="0.25">
      <c r="E1268" s="11"/>
      <c r="G1268" s="15"/>
      <c r="H1268" s="15"/>
    </row>
    <row r="1269" spans="5:8" x14ac:dyDescent="0.25">
      <c r="E1269" s="11"/>
      <c r="G1269" s="15"/>
      <c r="H1269" s="15"/>
    </row>
    <row r="1270" spans="5:8" x14ac:dyDescent="0.25">
      <c r="E1270" s="11"/>
      <c r="G1270" s="15"/>
      <c r="H1270" s="15"/>
    </row>
    <row r="1271" spans="5:8" x14ac:dyDescent="0.25">
      <c r="E1271" s="11"/>
      <c r="G1271" s="15"/>
      <c r="H1271" s="15"/>
    </row>
    <row r="1272" spans="5:8" x14ac:dyDescent="0.25">
      <c r="E1272" s="11"/>
      <c r="G1272" s="15"/>
      <c r="H1272" s="15"/>
    </row>
    <row r="1273" spans="5:8" x14ac:dyDescent="0.25">
      <c r="E1273" s="11"/>
      <c r="G1273" s="15"/>
      <c r="H1273" s="15"/>
    </row>
    <row r="1274" spans="5:8" x14ac:dyDescent="0.25">
      <c r="E1274" s="11"/>
      <c r="G1274" s="15"/>
      <c r="H1274" s="15"/>
    </row>
    <row r="1275" spans="5:8" x14ac:dyDescent="0.25">
      <c r="E1275" s="11"/>
      <c r="G1275" s="15"/>
      <c r="H1275" s="15"/>
    </row>
    <row r="1276" spans="5:8" x14ac:dyDescent="0.25">
      <c r="E1276" s="11"/>
      <c r="G1276" s="15"/>
      <c r="H1276" s="15"/>
    </row>
    <row r="1277" spans="5:8" x14ac:dyDescent="0.25">
      <c r="E1277" s="11"/>
      <c r="G1277" s="15"/>
      <c r="H1277" s="15"/>
    </row>
    <row r="1278" spans="5:8" x14ac:dyDescent="0.25">
      <c r="E1278" s="11"/>
      <c r="G1278" s="15"/>
      <c r="H1278" s="15"/>
    </row>
    <row r="1279" spans="5:8" x14ac:dyDescent="0.25">
      <c r="E1279" s="11"/>
      <c r="G1279" s="15"/>
      <c r="H1279" s="15"/>
    </row>
    <row r="1280" spans="5:8" x14ac:dyDescent="0.25">
      <c r="E1280" s="11"/>
      <c r="G1280" s="15"/>
      <c r="H1280" s="15"/>
    </row>
    <row r="1281" spans="5:8" x14ac:dyDescent="0.25">
      <c r="E1281" s="11"/>
      <c r="G1281" s="15"/>
      <c r="H1281" s="15"/>
    </row>
    <row r="1282" spans="5:8" x14ac:dyDescent="0.25">
      <c r="E1282" s="11"/>
      <c r="G1282" s="15"/>
      <c r="H1282" s="15"/>
    </row>
    <row r="1283" spans="5:8" x14ac:dyDescent="0.25">
      <c r="E1283" s="11"/>
      <c r="G1283" s="15"/>
      <c r="H1283" s="15"/>
    </row>
    <row r="1284" spans="5:8" x14ac:dyDescent="0.25">
      <c r="E1284" s="11"/>
      <c r="G1284" s="15"/>
      <c r="H1284" s="15"/>
    </row>
    <row r="1285" spans="5:8" x14ac:dyDescent="0.25">
      <c r="E1285" s="11"/>
      <c r="G1285" s="15"/>
      <c r="H1285" s="15"/>
    </row>
    <row r="1286" spans="5:8" x14ac:dyDescent="0.25">
      <c r="E1286" s="11"/>
      <c r="G1286" s="15"/>
      <c r="H1286" s="15"/>
    </row>
    <row r="1287" spans="5:8" x14ac:dyDescent="0.25">
      <c r="E1287" s="11"/>
      <c r="G1287" s="15"/>
      <c r="H1287" s="15"/>
    </row>
    <row r="1288" spans="5:8" x14ac:dyDescent="0.25">
      <c r="E1288" s="11"/>
      <c r="G1288" s="15"/>
      <c r="H1288" s="15"/>
    </row>
    <row r="1289" spans="5:8" x14ac:dyDescent="0.25">
      <c r="E1289" s="11"/>
      <c r="G1289" s="15"/>
      <c r="H1289" s="15"/>
    </row>
    <row r="1290" spans="5:8" x14ac:dyDescent="0.25">
      <c r="E1290" s="11"/>
      <c r="G1290" s="15"/>
      <c r="H1290" s="15"/>
    </row>
    <row r="1291" spans="5:8" x14ac:dyDescent="0.25">
      <c r="E1291" s="11"/>
      <c r="G1291" s="15"/>
      <c r="H1291" s="15"/>
    </row>
    <row r="1292" spans="5:8" x14ac:dyDescent="0.25">
      <c r="E1292" s="11"/>
      <c r="G1292" s="15"/>
      <c r="H1292" s="15"/>
    </row>
    <row r="1293" spans="5:8" x14ac:dyDescent="0.25">
      <c r="E1293" s="11"/>
      <c r="G1293" s="15"/>
      <c r="H1293" s="15"/>
    </row>
    <row r="1294" spans="5:8" x14ac:dyDescent="0.25">
      <c r="E1294" s="11"/>
      <c r="G1294" s="15"/>
      <c r="H1294" s="15"/>
    </row>
    <row r="1295" spans="5:8" x14ac:dyDescent="0.25">
      <c r="E1295" s="11"/>
      <c r="G1295" s="15"/>
      <c r="H1295" s="15"/>
    </row>
    <row r="1296" spans="5:8" x14ac:dyDescent="0.25">
      <c r="E1296" s="11"/>
      <c r="G1296" s="15"/>
      <c r="H1296" s="15"/>
    </row>
    <row r="1297" spans="5:8" x14ac:dyDescent="0.25">
      <c r="E1297" s="11"/>
      <c r="G1297" s="15"/>
      <c r="H1297" s="15"/>
    </row>
    <row r="1298" spans="5:8" x14ac:dyDescent="0.25">
      <c r="E1298" s="11"/>
      <c r="G1298" s="15"/>
      <c r="H1298" s="15"/>
    </row>
    <row r="1299" spans="5:8" x14ac:dyDescent="0.25">
      <c r="E1299" s="11"/>
      <c r="G1299" s="15"/>
      <c r="H1299" s="15"/>
    </row>
    <row r="1300" spans="5:8" x14ac:dyDescent="0.25">
      <c r="E1300" s="11"/>
      <c r="G1300" s="15"/>
      <c r="H1300" s="15"/>
    </row>
    <row r="1301" spans="5:8" x14ac:dyDescent="0.25">
      <c r="E1301" s="11"/>
      <c r="G1301" s="15"/>
      <c r="H1301" s="15"/>
    </row>
    <row r="1302" spans="5:8" x14ac:dyDescent="0.25">
      <c r="E1302" s="11"/>
      <c r="G1302" s="15"/>
      <c r="H1302" s="15"/>
    </row>
    <row r="1303" spans="5:8" x14ac:dyDescent="0.25">
      <c r="E1303" s="11"/>
      <c r="G1303" s="15"/>
      <c r="H1303" s="15"/>
    </row>
    <row r="1304" spans="5:8" x14ac:dyDescent="0.25">
      <c r="E1304" s="11"/>
      <c r="G1304" s="15"/>
      <c r="H1304" s="15"/>
    </row>
    <row r="1305" spans="5:8" x14ac:dyDescent="0.25">
      <c r="E1305" s="11"/>
      <c r="G1305" s="15"/>
      <c r="H1305" s="15"/>
    </row>
    <row r="1306" spans="5:8" x14ac:dyDescent="0.25">
      <c r="E1306" s="11"/>
      <c r="G1306" s="15"/>
      <c r="H1306" s="15"/>
    </row>
    <row r="1307" spans="5:8" x14ac:dyDescent="0.25">
      <c r="E1307" s="11"/>
      <c r="G1307" s="15"/>
      <c r="H1307" s="15"/>
    </row>
    <row r="1308" spans="5:8" x14ac:dyDescent="0.25">
      <c r="E1308" s="11"/>
      <c r="G1308" s="15"/>
      <c r="H1308" s="15"/>
    </row>
    <row r="1309" spans="5:8" x14ac:dyDescent="0.25">
      <c r="E1309" s="11"/>
      <c r="G1309" s="15"/>
      <c r="H1309" s="15"/>
    </row>
    <row r="1310" spans="5:8" x14ac:dyDescent="0.25">
      <c r="E1310" s="11"/>
      <c r="G1310" s="15"/>
      <c r="H1310" s="15"/>
    </row>
    <row r="1311" spans="5:8" x14ac:dyDescent="0.25">
      <c r="E1311" s="11"/>
      <c r="G1311" s="15"/>
      <c r="H1311" s="15"/>
    </row>
    <row r="1312" spans="5:8" x14ac:dyDescent="0.25">
      <c r="E1312" s="11"/>
      <c r="G1312" s="15"/>
      <c r="H1312" s="15"/>
    </row>
    <row r="1313" spans="5:8" x14ac:dyDescent="0.25">
      <c r="E1313" s="11"/>
      <c r="G1313" s="15"/>
      <c r="H1313" s="15"/>
    </row>
    <row r="1314" spans="5:8" x14ac:dyDescent="0.25">
      <c r="E1314" s="11"/>
      <c r="G1314" s="15"/>
      <c r="H1314" s="15"/>
    </row>
    <row r="1315" spans="5:8" x14ac:dyDescent="0.25">
      <c r="E1315" s="11"/>
      <c r="G1315" s="15"/>
      <c r="H1315" s="15"/>
    </row>
    <row r="1316" spans="5:8" x14ac:dyDescent="0.25">
      <c r="E1316" s="11"/>
      <c r="G1316" s="15"/>
      <c r="H1316" s="15"/>
    </row>
    <row r="1317" spans="5:8" x14ac:dyDescent="0.25">
      <c r="E1317" s="11"/>
      <c r="G1317" s="15"/>
      <c r="H1317" s="15"/>
    </row>
    <row r="1318" spans="5:8" x14ac:dyDescent="0.25">
      <c r="E1318" s="11"/>
      <c r="G1318" s="15"/>
      <c r="H1318" s="15"/>
    </row>
    <row r="1319" spans="5:8" x14ac:dyDescent="0.25">
      <c r="E1319" s="11"/>
      <c r="G1319" s="15"/>
      <c r="H1319" s="15"/>
    </row>
    <row r="1320" spans="5:8" x14ac:dyDescent="0.25">
      <c r="E1320" s="11"/>
      <c r="G1320" s="15"/>
      <c r="H1320" s="15"/>
    </row>
    <row r="1321" spans="5:8" x14ac:dyDescent="0.25">
      <c r="E1321" s="11"/>
      <c r="G1321" s="15"/>
      <c r="H1321" s="15"/>
    </row>
    <row r="1322" spans="5:8" x14ac:dyDescent="0.25">
      <c r="E1322" s="11"/>
      <c r="G1322" s="15"/>
      <c r="H1322" s="15"/>
    </row>
    <row r="1323" spans="5:8" x14ac:dyDescent="0.25">
      <c r="E1323" s="11"/>
      <c r="G1323" s="15"/>
      <c r="H1323" s="15"/>
    </row>
    <row r="1324" spans="5:8" x14ac:dyDescent="0.25">
      <c r="E1324" s="11"/>
      <c r="G1324" s="15"/>
      <c r="H1324" s="15"/>
    </row>
    <row r="1325" spans="5:8" x14ac:dyDescent="0.25">
      <c r="E1325" s="11"/>
      <c r="G1325" s="15"/>
      <c r="H1325" s="15"/>
    </row>
    <row r="1326" spans="5:8" x14ac:dyDescent="0.25">
      <c r="E1326" s="11"/>
      <c r="G1326" s="15"/>
      <c r="H1326" s="15"/>
    </row>
    <row r="1327" spans="5:8" x14ac:dyDescent="0.25">
      <c r="E1327" s="11"/>
      <c r="G1327" s="15"/>
      <c r="H1327" s="15"/>
    </row>
    <row r="1328" spans="5:8" x14ac:dyDescent="0.25">
      <c r="E1328" s="11"/>
      <c r="G1328" s="15"/>
      <c r="H1328" s="15"/>
    </row>
    <row r="1329" spans="5:8" x14ac:dyDescent="0.25">
      <c r="E1329" s="11"/>
      <c r="G1329" s="15"/>
      <c r="H1329" s="15"/>
    </row>
    <row r="1330" spans="5:8" x14ac:dyDescent="0.25">
      <c r="E1330" s="11"/>
      <c r="G1330" s="15"/>
      <c r="H1330" s="15"/>
    </row>
    <row r="1331" spans="5:8" x14ac:dyDescent="0.25">
      <c r="E1331" s="11"/>
      <c r="G1331" s="15"/>
      <c r="H1331" s="15"/>
    </row>
    <row r="1332" spans="5:8" x14ac:dyDescent="0.25">
      <c r="E1332" s="11"/>
      <c r="G1332" s="15"/>
      <c r="H1332" s="15"/>
    </row>
    <row r="1333" spans="5:8" x14ac:dyDescent="0.25">
      <c r="E1333" s="11"/>
      <c r="G1333" s="15"/>
      <c r="H1333" s="15"/>
    </row>
    <row r="1334" spans="5:8" x14ac:dyDescent="0.25">
      <c r="E1334" s="11"/>
      <c r="G1334" s="15"/>
      <c r="H1334" s="15"/>
    </row>
    <row r="1335" spans="5:8" x14ac:dyDescent="0.25">
      <c r="E1335" s="11"/>
      <c r="G1335" s="15"/>
      <c r="H1335" s="15"/>
    </row>
    <row r="1336" spans="5:8" x14ac:dyDescent="0.25">
      <c r="E1336" s="11"/>
      <c r="G1336" s="15"/>
      <c r="H1336" s="15"/>
    </row>
    <row r="1337" spans="5:8" x14ac:dyDescent="0.25">
      <c r="E1337" s="11"/>
      <c r="G1337" s="15"/>
      <c r="H1337" s="15"/>
    </row>
    <row r="1338" spans="5:8" x14ac:dyDescent="0.25">
      <c r="E1338" s="11"/>
      <c r="G1338" s="15"/>
      <c r="H1338" s="15"/>
    </row>
    <row r="1339" spans="5:8" x14ac:dyDescent="0.25">
      <c r="E1339" s="11"/>
      <c r="G1339" s="15"/>
      <c r="H1339" s="15"/>
    </row>
    <row r="1340" spans="5:8" x14ac:dyDescent="0.25">
      <c r="E1340" s="11"/>
      <c r="G1340" s="15"/>
      <c r="H1340" s="15"/>
    </row>
    <row r="1341" spans="5:8" x14ac:dyDescent="0.25">
      <c r="E1341" s="11"/>
      <c r="G1341" s="15"/>
      <c r="H1341" s="15"/>
    </row>
    <row r="1342" spans="5:8" x14ac:dyDescent="0.25">
      <c r="E1342" s="11"/>
      <c r="G1342" s="15"/>
      <c r="H1342" s="15"/>
    </row>
    <row r="1343" spans="5:8" x14ac:dyDescent="0.25">
      <c r="E1343" s="11"/>
      <c r="G1343" s="15"/>
      <c r="H1343" s="15"/>
    </row>
    <row r="1344" spans="5:8" x14ac:dyDescent="0.25">
      <c r="E1344" s="11"/>
      <c r="G1344" s="15"/>
      <c r="H1344" s="15"/>
    </row>
    <row r="1345" spans="5:8" x14ac:dyDescent="0.25">
      <c r="E1345" s="11"/>
      <c r="G1345" s="15"/>
      <c r="H1345" s="15"/>
    </row>
    <row r="1346" spans="5:8" x14ac:dyDescent="0.25">
      <c r="E1346" s="11"/>
      <c r="G1346" s="15"/>
      <c r="H1346" s="15"/>
    </row>
    <row r="1347" spans="5:8" x14ac:dyDescent="0.25">
      <c r="E1347" s="11"/>
      <c r="G1347" s="15"/>
      <c r="H1347" s="15"/>
    </row>
    <row r="1348" spans="5:8" x14ac:dyDescent="0.25">
      <c r="E1348" s="11"/>
      <c r="G1348" s="15"/>
      <c r="H1348" s="15"/>
    </row>
    <row r="1349" spans="5:8" x14ac:dyDescent="0.25">
      <c r="E1349" s="11"/>
      <c r="G1349" s="15"/>
      <c r="H1349" s="15"/>
    </row>
    <row r="1350" spans="5:8" x14ac:dyDescent="0.25">
      <c r="E1350" s="11"/>
      <c r="G1350" s="15"/>
      <c r="H1350" s="15"/>
    </row>
    <row r="1351" spans="5:8" x14ac:dyDescent="0.25">
      <c r="E1351" s="11"/>
      <c r="G1351" s="15"/>
      <c r="H1351" s="15"/>
    </row>
    <row r="1352" spans="5:8" x14ac:dyDescent="0.25">
      <c r="E1352" s="11"/>
      <c r="G1352" s="15"/>
      <c r="H1352" s="15"/>
    </row>
    <row r="1353" spans="5:8" x14ac:dyDescent="0.25">
      <c r="E1353" s="11"/>
      <c r="G1353" s="15"/>
      <c r="H1353" s="15"/>
    </row>
    <row r="1354" spans="5:8" x14ac:dyDescent="0.25">
      <c r="E1354" s="11"/>
      <c r="G1354" s="15"/>
      <c r="H1354" s="15"/>
    </row>
    <row r="1355" spans="5:8" x14ac:dyDescent="0.25">
      <c r="E1355" s="11"/>
      <c r="G1355" s="15"/>
      <c r="H1355" s="15"/>
    </row>
    <row r="1356" spans="5:8" x14ac:dyDescent="0.25">
      <c r="E1356" s="11"/>
      <c r="G1356" s="15"/>
      <c r="H1356" s="15"/>
    </row>
    <row r="1357" spans="5:8" x14ac:dyDescent="0.25">
      <c r="E1357" s="11"/>
      <c r="G1357" s="15"/>
      <c r="H1357" s="15"/>
    </row>
    <row r="1358" spans="5:8" x14ac:dyDescent="0.25">
      <c r="E1358" s="11"/>
      <c r="G1358" s="15"/>
      <c r="H1358" s="15"/>
    </row>
    <row r="1359" spans="5:8" x14ac:dyDescent="0.25">
      <c r="E1359" s="11"/>
      <c r="G1359" s="15"/>
      <c r="H1359" s="15"/>
    </row>
    <row r="1360" spans="5:8" x14ac:dyDescent="0.25">
      <c r="E1360" s="11"/>
      <c r="G1360" s="15"/>
      <c r="H1360" s="15"/>
    </row>
    <row r="1361" spans="5:8" x14ac:dyDescent="0.25">
      <c r="E1361" s="11"/>
      <c r="G1361" s="15"/>
      <c r="H1361" s="15"/>
    </row>
    <row r="1362" spans="5:8" x14ac:dyDescent="0.25">
      <c r="E1362" s="11"/>
      <c r="G1362" s="15"/>
      <c r="H1362" s="15"/>
    </row>
    <row r="1363" spans="5:8" x14ac:dyDescent="0.25">
      <c r="E1363" s="11"/>
      <c r="G1363" s="15"/>
      <c r="H1363" s="15"/>
    </row>
    <row r="1364" spans="5:8" x14ac:dyDescent="0.25">
      <c r="E1364" s="11"/>
      <c r="G1364" s="15"/>
      <c r="H1364" s="15"/>
    </row>
    <row r="1365" spans="5:8" x14ac:dyDescent="0.25">
      <c r="E1365" s="11"/>
      <c r="G1365" s="15"/>
      <c r="H1365" s="15"/>
    </row>
    <row r="1366" spans="5:8" x14ac:dyDescent="0.25">
      <c r="E1366" s="11"/>
      <c r="G1366" s="15"/>
      <c r="H1366" s="15"/>
    </row>
    <row r="1367" spans="5:8" x14ac:dyDescent="0.25">
      <c r="E1367" s="11"/>
      <c r="G1367" s="15"/>
      <c r="H1367" s="15"/>
    </row>
    <row r="1368" spans="5:8" x14ac:dyDescent="0.25">
      <c r="E1368" s="11"/>
      <c r="G1368" s="15"/>
      <c r="H1368" s="15"/>
    </row>
    <row r="1369" spans="5:8" x14ac:dyDescent="0.25">
      <c r="E1369" s="11"/>
      <c r="G1369" s="15"/>
      <c r="H1369" s="15"/>
    </row>
    <row r="1370" spans="5:8" x14ac:dyDescent="0.25">
      <c r="E1370" s="11"/>
      <c r="G1370" s="15"/>
      <c r="H1370" s="15"/>
    </row>
    <row r="1371" spans="5:8" x14ac:dyDescent="0.25">
      <c r="E1371" s="11"/>
      <c r="G1371" s="15"/>
      <c r="H1371" s="15"/>
    </row>
    <row r="1372" spans="5:8" x14ac:dyDescent="0.25">
      <c r="E1372" s="11"/>
      <c r="G1372" s="15"/>
      <c r="H1372" s="15"/>
    </row>
    <row r="1373" spans="5:8" x14ac:dyDescent="0.25">
      <c r="E1373" s="11"/>
      <c r="G1373" s="15"/>
      <c r="H1373" s="15"/>
    </row>
    <row r="1374" spans="5:8" x14ac:dyDescent="0.25">
      <c r="E1374" s="11"/>
      <c r="G1374" s="15"/>
      <c r="H1374" s="15"/>
    </row>
    <row r="1375" spans="5:8" x14ac:dyDescent="0.25">
      <c r="E1375" s="11"/>
      <c r="G1375" s="15"/>
      <c r="H1375" s="15"/>
    </row>
    <row r="1376" spans="5:8" x14ac:dyDescent="0.25">
      <c r="E1376" s="11"/>
      <c r="G1376" s="15"/>
      <c r="H1376" s="15"/>
    </row>
    <row r="1377" spans="5:8" x14ac:dyDescent="0.25">
      <c r="E1377" s="11"/>
      <c r="G1377" s="15"/>
      <c r="H1377" s="15"/>
    </row>
    <row r="1378" spans="5:8" x14ac:dyDescent="0.25">
      <c r="E1378" s="11"/>
      <c r="G1378" s="15"/>
      <c r="H1378" s="15"/>
    </row>
    <row r="1379" spans="5:8" x14ac:dyDescent="0.25">
      <c r="E1379" s="11"/>
      <c r="G1379" s="15"/>
      <c r="H1379" s="15"/>
    </row>
    <row r="1380" spans="5:8" x14ac:dyDescent="0.25">
      <c r="E1380" s="11"/>
      <c r="G1380" s="15"/>
      <c r="H1380" s="15"/>
    </row>
    <row r="1381" spans="5:8" x14ac:dyDescent="0.25">
      <c r="E1381" s="11"/>
      <c r="G1381" s="15"/>
      <c r="H1381" s="15"/>
    </row>
    <row r="1382" spans="5:8" x14ac:dyDescent="0.25">
      <c r="E1382" s="11"/>
      <c r="G1382" s="15"/>
      <c r="H1382" s="15"/>
    </row>
    <row r="1383" spans="5:8" x14ac:dyDescent="0.25">
      <c r="E1383" s="11"/>
      <c r="G1383" s="15"/>
      <c r="H1383" s="15"/>
    </row>
    <row r="1384" spans="5:8" x14ac:dyDescent="0.25">
      <c r="E1384" s="11"/>
      <c r="G1384" s="15"/>
      <c r="H1384" s="15"/>
    </row>
    <row r="1385" spans="5:8" x14ac:dyDescent="0.25">
      <c r="E1385" s="11"/>
      <c r="G1385" s="15"/>
      <c r="H1385" s="15"/>
    </row>
    <row r="1386" spans="5:8" x14ac:dyDescent="0.25">
      <c r="E1386" s="11"/>
      <c r="G1386" s="15"/>
      <c r="H1386" s="15"/>
    </row>
    <row r="1387" spans="5:8" x14ac:dyDescent="0.25">
      <c r="E1387" s="11"/>
      <c r="G1387" s="15"/>
      <c r="H1387" s="15"/>
    </row>
    <row r="1388" spans="5:8" x14ac:dyDescent="0.25">
      <c r="E1388" s="11"/>
      <c r="G1388" s="15"/>
      <c r="H1388" s="15"/>
    </row>
    <row r="1389" spans="5:8" x14ac:dyDescent="0.25">
      <c r="E1389" s="11"/>
      <c r="G1389" s="15"/>
      <c r="H1389" s="15"/>
    </row>
    <row r="1390" spans="5:8" x14ac:dyDescent="0.25">
      <c r="E1390" s="11"/>
      <c r="G1390" s="15"/>
      <c r="H1390" s="15"/>
    </row>
    <row r="1391" spans="5:8" x14ac:dyDescent="0.25">
      <c r="E1391" s="11"/>
      <c r="G1391" s="15"/>
      <c r="H1391" s="15"/>
    </row>
    <row r="1392" spans="5:8" x14ac:dyDescent="0.25">
      <c r="E1392" s="11"/>
      <c r="G1392" s="15"/>
      <c r="H1392" s="15"/>
    </row>
    <row r="1393" spans="5:8" x14ac:dyDescent="0.25">
      <c r="E1393" s="11"/>
      <c r="G1393" s="15"/>
      <c r="H1393" s="15"/>
    </row>
    <row r="1394" spans="5:8" x14ac:dyDescent="0.25">
      <c r="E1394" s="11"/>
      <c r="G1394" s="15"/>
      <c r="H1394" s="15"/>
    </row>
    <row r="1395" spans="5:8" x14ac:dyDescent="0.25">
      <c r="E1395" s="11"/>
      <c r="G1395" s="15"/>
      <c r="H1395" s="15"/>
    </row>
    <row r="1396" spans="5:8" x14ac:dyDescent="0.25">
      <c r="E1396" s="11"/>
      <c r="G1396" s="15"/>
      <c r="H1396" s="15"/>
    </row>
    <row r="1397" spans="5:8" x14ac:dyDescent="0.25">
      <c r="E1397" s="11"/>
      <c r="G1397" s="15"/>
      <c r="H1397" s="15"/>
    </row>
    <row r="1398" spans="5:8" x14ac:dyDescent="0.25">
      <c r="E1398" s="11"/>
      <c r="G1398" s="15"/>
      <c r="H1398" s="15"/>
    </row>
    <row r="1399" spans="5:8" x14ac:dyDescent="0.25">
      <c r="E1399" s="11"/>
      <c r="G1399" s="15"/>
      <c r="H1399" s="15"/>
    </row>
    <row r="1400" spans="5:8" x14ac:dyDescent="0.25">
      <c r="E1400" s="11"/>
      <c r="G1400" s="15"/>
      <c r="H1400" s="15"/>
    </row>
    <row r="1401" spans="5:8" x14ac:dyDescent="0.25">
      <c r="E1401" s="11"/>
      <c r="G1401" s="15"/>
      <c r="H1401" s="15"/>
    </row>
    <row r="1402" spans="5:8" x14ac:dyDescent="0.25">
      <c r="E1402" s="11"/>
      <c r="G1402" s="15"/>
      <c r="H1402" s="15"/>
    </row>
    <row r="1403" spans="5:8" x14ac:dyDescent="0.25">
      <c r="E1403" s="11"/>
      <c r="G1403" s="15"/>
      <c r="H1403" s="15"/>
    </row>
    <row r="1404" spans="5:8" x14ac:dyDescent="0.25">
      <c r="E1404" s="11"/>
      <c r="G1404" s="15"/>
      <c r="H1404" s="15"/>
    </row>
    <row r="1405" spans="5:8" x14ac:dyDescent="0.25">
      <c r="E1405" s="11"/>
      <c r="G1405" s="15"/>
      <c r="H1405" s="15"/>
    </row>
    <row r="1406" spans="5:8" x14ac:dyDescent="0.25">
      <c r="E1406" s="11"/>
      <c r="G1406" s="15"/>
      <c r="H1406" s="15"/>
    </row>
    <row r="1407" spans="5:8" x14ac:dyDescent="0.25">
      <c r="E1407" s="11"/>
      <c r="G1407" s="15"/>
      <c r="H1407" s="15"/>
    </row>
    <row r="1408" spans="5:8" x14ac:dyDescent="0.25">
      <c r="E1408" s="11"/>
      <c r="G1408" s="15"/>
      <c r="H1408" s="15"/>
    </row>
    <row r="1409" spans="5:8" x14ac:dyDescent="0.25">
      <c r="E1409" s="11"/>
      <c r="G1409" s="15"/>
      <c r="H1409" s="15"/>
    </row>
    <row r="1410" spans="5:8" x14ac:dyDescent="0.25">
      <c r="E1410" s="11"/>
      <c r="G1410" s="15"/>
      <c r="H1410" s="15"/>
    </row>
    <row r="1411" spans="5:8" x14ac:dyDescent="0.25">
      <c r="E1411" s="11"/>
      <c r="G1411" s="15"/>
      <c r="H1411" s="15"/>
    </row>
    <row r="1412" spans="5:8" x14ac:dyDescent="0.25">
      <c r="E1412" s="11"/>
      <c r="G1412" s="15"/>
      <c r="H1412" s="15"/>
    </row>
    <row r="1413" spans="5:8" x14ac:dyDescent="0.25">
      <c r="E1413" s="11"/>
      <c r="G1413" s="15"/>
      <c r="H1413" s="15"/>
    </row>
    <row r="1414" spans="5:8" x14ac:dyDescent="0.25">
      <c r="E1414" s="11"/>
      <c r="G1414" s="15"/>
      <c r="H1414" s="15"/>
    </row>
    <row r="1415" spans="5:8" x14ac:dyDescent="0.25">
      <c r="E1415" s="11"/>
      <c r="G1415" s="15"/>
      <c r="H1415" s="15"/>
    </row>
    <row r="1416" spans="5:8" x14ac:dyDescent="0.25">
      <c r="E1416" s="11"/>
      <c r="G1416" s="15"/>
      <c r="H1416" s="15"/>
    </row>
    <row r="1417" spans="5:8" x14ac:dyDescent="0.25">
      <c r="E1417" s="11"/>
      <c r="G1417" s="15"/>
      <c r="H1417" s="15"/>
    </row>
    <row r="1418" spans="5:8" x14ac:dyDescent="0.25">
      <c r="E1418" s="11"/>
      <c r="G1418" s="15"/>
      <c r="H1418" s="15"/>
    </row>
    <row r="1419" spans="5:8" x14ac:dyDescent="0.25">
      <c r="E1419" s="11"/>
      <c r="G1419" s="15"/>
      <c r="H1419" s="15"/>
    </row>
    <row r="1420" spans="5:8" x14ac:dyDescent="0.25">
      <c r="E1420" s="11"/>
      <c r="G1420" s="15"/>
      <c r="H1420" s="15"/>
    </row>
    <row r="1421" spans="5:8" x14ac:dyDescent="0.25">
      <c r="E1421" s="11"/>
      <c r="G1421" s="15"/>
      <c r="H1421" s="15"/>
    </row>
    <row r="1422" spans="5:8" x14ac:dyDescent="0.25">
      <c r="E1422" s="11"/>
      <c r="G1422" s="15"/>
      <c r="H1422" s="15"/>
    </row>
    <row r="1423" spans="5:8" x14ac:dyDescent="0.25">
      <c r="E1423" s="11"/>
      <c r="G1423" s="15"/>
      <c r="H1423" s="15"/>
    </row>
    <row r="1424" spans="5:8" x14ac:dyDescent="0.25">
      <c r="E1424" s="11"/>
      <c r="G1424" s="15"/>
      <c r="H1424" s="15"/>
    </row>
    <row r="1425" spans="5:8" x14ac:dyDescent="0.25">
      <c r="E1425" s="11"/>
      <c r="G1425" s="15"/>
      <c r="H1425" s="15"/>
    </row>
    <row r="1426" spans="5:8" x14ac:dyDescent="0.25">
      <c r="E1426" s="11"/>
      <c r="G1426" s="15"/>
      <c r="H1426" s="15"/>
    </row>
    <row r="1427" spans="5:8" x14ac:dyDescent="0.25">
      <c r="E1427" s="11"/>
      <c r="G1427" s="15"/>
      <c r="H1427" s="15"/>
    </row>
    <row r="1428" spans="5:8" x14ac:dyDescent="0.25">
      <c r="E1428" s="11"/>
      <c r="G1428" s="15"/>
      <c r="H1428" s="15"/>
    </row>
    <row r="1429" spans="5:8" x14ac:dyDescent="0.25">
      <c r="E1429" s="11"/>
      <c r="G1429" s="15"/>
      <c r="H1429" s="15"/>
    </row>
    <row r="1430" spans="5:8" x14ac:dyDescent="0.25">
      <c r="E1430" s="11"/>
      <c r="G1430" s="15"/>
      <c r="H1430" s="15"/>
    </row>
    <row r="1431" spans="5:8" x14ac:dyDescent="0.25">
      <c r="E1431" s="11"/>
      <c r="G1431" s="15"/>
      <c r="H1431" s="15"/>
    </row>
    <row r="1432" spans="5:8" x14ac:dyDescent="0.25">
      <c r="E1432" s="11"/>
      <c r="G1432" s="15"/>
      <c r="H1432" s="15"/>
    </row>
    <row r="1433" spans="5:8" x14ac:dyDescent="0.25">
      <c r="E1433" s="11"/>
      <c r="G1433" s="15"/>
      <c r="H1433" s="15"/>
    </row>
    <row r="1434" spans="5:8" x14ac:dyDescent="0.25">
      <c r="E1434" s="11"/>
      <c r="G1434" s="15"/>
      <c r="H1434" s="15"/>
    </row>
    <row r="1435" spans="5:8" x14ac:dyDescent="0.25">
      <c r="E1435" s="11"/>
      <c r="G1435" s="15"/>
      <c r="H1435" s="15"/>
    </row>
    <row r="1436" spans="5:8" x14ac:dyDescent="0.25">
      <c r="E1436" s="11"/>
      <c r="G1436" s="15"/>
      <c r="H1436" s="15"/>
    </row>
    <row r="1437" spans="5:8" x14ac:dyDescent="0.25">
      <c r="E1437" s="11"/>
      <c r="G1437" s="15"/>
      <c r="H1437" s="15"/>
    </row>
    <row r="1438" spans="5:8" x14ac:dyDescent="0.25">
      <c r="E1438" s="11"/>
      <c r="G1438" s="15"/>
      <c r="H1438" s="15"/>
    </row>
    <row r="1439" spans="5:8" x14ac:dyDescent="0.25">
      <c r="E1439" s="11"/>
      <c r="G1439" s="15"/>
      <c r="H1439" s="15"/>
    </row>
    <row r="1440" spans="5:8" x14ac:dyDescent="0.25">
      <c r="E1440" s="11"/>
      <c r="G1440" s="15"/>
      <c r="H1440" s="15"/>
    </row>
    <row r="1441" spans="5:8" x14ac:dyDescent="0.25">
      <c r="E1441" s="11"/>
      <c r="G1441" s="15"/>
      <c r="H1441" s="15"/>
    </row>
    <row r="1442" spans="5:8" x14ac:dyDescent="0.25">
      <c r="E1442" s="11"/>
      <c r="G1442" s="15"/>
      <c r="H1442" s="15"/>
    </row>
    <row r="1443" spans="5:8" x14ac:dyDescent="0.25">
      <c r="E1443" s="11"/>
      <c r="G1443" s="15"/>
      <c r="H1443" s="15"/>
    </row>
    <row r="1444" spans="5:8" x14ac:dyDescent="0.25">
      <c r="E1444" s="11"/>
      <c r="G1444" s="15"/>
      <c r="H1444" s="15"/>
    </row>
    <row r="1445" spans="5:8" x14ac:dyDescent="0.25">
      <c r="E1445" s="11"/>
      <c r="G1445" s="15"/>
      <c r="H1445" s="15"/>
    </row>
    <row r="1446" spans="5:8" x14ac:dyDescent="0.25">
      <c r="E1446" s="11"/>
      <c r="G1446" s="15"/>
      <c r="H1446" s="15"/>
    </row>
    <row r="1447" spans="5:8" x14ac:dyDescent="0.25">
      <c r="E1447" s="11"/>
      <c r="G1447" s="15"/>
      <c r="H1447" s="15"/>
    </row>
    <row r="1448" spans="5:8" x14ac:dyDescent="0.25">
      <c r="E1448" s="11"/>
      <c r="G1448" s="15"/>
      <c r="H1448" s="15"/>
    </row>
    <row r="1449" spans="5:8" x14ac:dyDescent="0.25">
      <c r="E1449" s="11"/>
      <c r="G1449" s="15"/>
      <c r="H1449" s="15"/>
    </row>
    <row r="1450" spans="5:8" x14ac:dyDescent="0.25">
      <c r="E1450" s="11"/>
      <c r="G1450" s="15"/>
      <c r="H1450" s="15"/>
    </row>
    <row r="1451" spans="5:8" x14ac:dyDescent="0.25">
      <c r="E1451" s="11"/>
      <c r="G1451" s="15"/>
      <c r="H1451" s="15"/>
    </row>
    <row r="1452" spans="5:8" x14ac:dyDescent="0.25">
      <c r="E1452" s="11"/>
      <c r="G1452" s="15"/>
      <c r="H1452" s="15"/>
    </row>
    <row r="1453" spans="5:8" x14ac:dyDescent="0.25">
      <c r="E1453" s="11"/>
      <c r="G1453" s="15"/>
      <c r="H1453" s="15"/>
    </row>
    <row r="1454" spans="5:8" x14ac:dyDescent="0.25">
      <c r="E1454" s="11"/>
      <c r="G1454" s="15"/>
      <c r="H1454" s="15"/>
    </row>
    <row r="1455" spans="5:8" x14ac:dyDescent="0.25">
      <c r="E1455" s="11"/>
      <c r="G1455" s="15"/>
      <c r="H1455" s="15"/>
    </row>
    <row r="1456" spans="5:8" x14ac:dyDescent="0.25">
      <c r="E1456" s="11"/>
      <c r="G1456" s="15"/>
      <c r="H1456" s="15"/>
    </row>
    <row r="1457" spans="5:8" x14ac:dyDescent="0.25">
      <c r="E1457" s="11"/>
      <c r="G1457" s="15"/>
      <c r="H1457" s="15"/>
    </row>
    <row r="1458" spans="5:8" x14ac:dyDescent="0.25">
      <c r="E1458" s="11"/>
      <c r="G1458" s="15"/>
      <c r="H1458" s="15"/>
    </row>
    <row r="1459" spans="5:8" x14ac:dyDescent="0.25">
      <c r="E1459" s="11"/>
      <c r="G1459" s="15"/>
      <c r="H1459" s="15"/>
    </row>
    <row r="1460" spans="5:8" x14ac:dyDescent="0.25">
      <c r="E1460" s="11"/>
      <c r="G1460" s="15"/>
      <c r="H1460" s="15"/>
    </row>
    <row r="1461" spans="5:8" x14ac:dyDescent="0.25">
      <c r="E1461" s="11"/>
      <c r="G1461" s="15"/>
      <c r="H1461" s="15"/>
    </row>
    <row r="1462" spans="5:8" x14ac:dyDescent="0.25">
      <c r="E1462" s="11"/>
      <c r="G1462" s="15"/>
      <c r="H1462" s="15"/>
    </row>
    <row r="1463" spans="5:8" x14ac:dyDescent="0.25">
      <c r="E1463" s="11"/>
      <c r="G1463" s="15"/>
      <c r="H1463" s="15"/>
    </row>
    <row r="1464" spans="5:8" x14ac:dyDescent="0.25">
      <c r="E1464" s="11"/>
      <c r="G1464" s="15"/>
      <c r="H1464" s="15"/>
    </row>
    <row r="1465" spans="5:8" x14ac:dyDescent="0.25">
      <c r="E1465" s="11"/>
      <c r="G1465" s="15"/>
      <c r="H1465" s="15"/>
    </row>
    <row r="1466" spans="5:8" x14ac:dyDescent="0.25">
      <c r="E1466" s="11"/>
      <c r="G1466" s="15"/>
      <c r="H1466" s="15"/>
    </row>
    <row r="1467" spans="5:8" x14ac:dyDescent="0.25">
      <c r="E1467" s="11"/>
      <c r="G1467" s="15"/>
      <c r="H1467" s="15"/>
    </row>
    <row r="1468" spans="5:8" x14ac:dyDescent="0.25">
      <c r="E1468" s="11"/>
      <c r="G1468" s="15"/>
      <c r="H1468" s="15"/>
    </row>
    <row r="1469" spans="5:8" x14ac:dyDescent="0.25">
      <c r="E1469" s="11"/>
      <c r="G1469" s="15"/>
      <c r="H1469" s="15"/>
    </row>
    <row r="1470" spans="5:8" x14ac:dyDescent="0.25">
      <c r="E1470" s="11"/>
      <c r="G1470" s="15"/>
      <c r="H1470" s="15"/>
    </row>
    <row r="1471" spans="5:8" x14ac:dyDescent="0.25">
      <c r="E1471" s="11"/>
      <c r="G1471" s="15"/>
      <c r="H1471" s="15"/>
    </row>
    <row r="1472" spans="5:8" x14ac:dyDescent="0.25">
      <c r="E1472" s="11"/>
      <c r="G1472" s="15"/>
      <c r="H1472" s="15"/>
    </row>
    <row r="1473" spans="5:8" x14ac:dyDescent="0.25">
      <c r="E1473" s="11"/>
      <c r="G1473" s="15"/>
      <c r="H1473" s="15"/>
    </row>
    <row r="1474" spans="5:8" x14ac:dyDescent="0.25">
      <c r="E1474" s="11"/>
      <c r="G1474" s="15"/>
      <c r="H1474" s="15"/>
    </row>
    <row r="1475" spans="5:8" x14ac:dyDescent="0.25">
      <c r="E1475" s="11"/>
      <c r="G1475" s="15"/>
      <c r="H1475" s="15"/>
    </row>
    <row r="1476" spans="5:8" x14ac:dyDescent="0.25">
      <c r="E1476" s="11"/>
      <c r="G1476" s="15"/>
      <c r="H1476" s="15"/>
    </row>
    <row r="1477" spans="5:8" x14ac:dyDescent="0.25">
      <c r="E1477" s="11"/>
      <c r="G1477" s="15"/>
      <c r="H1477" s="15"/>
    </row>
    <row r="1478" spans="5:8" x14ac:dyDescent="0.25">
      <c r="E1478" s="11"/>
      <c r="G1478" s="15"/>
      <c r="H1478" s="15"/>
    </row>
    <row r="1479" spans="5:8" x14ac:dyDescent="0.25">
      <c r="E1479" s="11"/>
      <c r="G1479" s="15"/>
      <c r="H1479" s="15"/>
    </row>
    <row r="1480" spans="5:8" x14ac:dyDescent="0.25">
      <c r="E1480" s="11"/>
      <c r="G1480" s="15"/>
      <c r="H1480" s="15"/>
    </row>
    <row r="1481" spans="5:8" x14ac:dyDescent="0.25">
      <c r="E1481" s="11"/>
      <c r="G1481" s="15"/>
      <c r="H1481" s="15"/>
    </row>
    <row r="1482" spans="5:8" x14ac:dyDescent="0.25">
      <c r="E1482" s="11"/>
      <c r="G1482" s="15"/>
      <c r="H1482" s="15"/>
    </row>
    <row r="1483" spans="5:8" x14ac:dyDescent="0.25">
      <c r="E1483" s="11"/>
      <c r="G1483" s="15"/>
      <c r="H1483" s="15"/>
    </row>
    <row r="1484" spans="5:8" x14ac:dyDescent="0.25">
      <c r="E1484" s="11"/>
      <c r="G1484" s="15"/>
      <c r="H1484" s="15"/>
    </row>
    <row r="1485" spans="5:8" x14ac:dyDescent="0.25">
      <c r="E1485" s="11"/>
      <c r="G1485" s="15"/>
      <c r="H1485" s="15"/>
    </row>
    <row r="1486" spans="5:8" x14ac:dyDescent="0.25">
      <c r="E1486" s="11"/>
      <c r="G1486" s="15"/>
      <c r="H1486" s="15"/>
    </row>
    <row r="1487" spans="5:8" x14ac:dyDescent="0.25">
      <c r="E1487" s="11"/>
      <c r="G1487" s="15"/>
      <c r="H1487" s="15"/>
    </row>
    <row r="1488" spans="5:8" x14ac:dyDescent="0.25">
      <c r="E1488" s="11"/>
      <c r="G1488" s="15"/>
      <c r="H1488" s="15"/>
    </row>
    <row r="1489" spans="5:8" x14ac:dyDescent="0.25">
      <c r="E1489" s="11"/>
      <c r="G1489" s="15"/>
      <c r="H1489" s="15"/>
    </row>
    <row r="1490" spans="5:8" x14ac:dyDescent="0.25">
      <c r="E1490" s="11"/>
      <c r="G1490" s="15"/>
      <c r="H1490" s="15"/>
    </row>
    <row r="1491" spans="5:8" x14ac:dyDescent="0.25">
      <c r="E1491" s="11"/>
      <c r="G1491" s="15"/>
      <c r="H1491" s="15"/>
    </row>
    <row r="1492" spans="5:8" x14ac:dyDescent="0.25">
      <c r="E1492" s="11"/>
      <c r="G1492" s="15"/>
      <c r="H1492" s="15"/>
    </row>
    <row r="1493" spans="5:8" x14ac:dyDescent="0.25">
      <c r="E1493" s="11"/>
      <c r="G1493" s="15"/>
      <c r="H1493" s="15"/>
    </row>
    <row r="1494" spans="5:8" x14ac:dyDescent="0.25">
      <c r="E1494" s="11"/>
      <c r="G1494" s="15"/>
      <c r="H1494" s="15"/>
    </row>
    <row r="1495" spans="5:8" x14ac:dyDescent="0.25">
      <c r="E1495" s="11"/>
      <c r="G1495" s="15"/>
      <c r="H1495" s="15"/>
    </row>
    <row r="1496" spans="5:8" x14ac:dyDescent="0.25">
      <c r="E1496" s="11"/>
      <c r="G1496" s="15"/>
      <c r="H1496" s="15"/>
    </row>
    <row r="1497" spans="5:8" x14ac:dyDescent="0.25">
      <c r="E1497" s="11"/>
      <c r="G1497" s="15"/>
      <c r="H1497" s="15"/>
    </row>
    <row r="1498" spans="5:8" x14ac:dyDescent="0.25">
      <c r="E1498" s="11"/>
      <c r="G1498" s="15"/>
      <c r="H1498" s="15"/>
    </row>
    <row r="1499" spans="5:8" x14ac:dyDescent="0.25">
      <c r="E1499" s="11"/>
      <c r="G1499" s="15"/>
      <c r="H1499" s="15"/>
    </row>
    <row r="1500" spans="5:8" x14ac:dyDescent="0.25">
      <c r="E1500" s="11"/>
      <c r="G1500" s="15"/>
      <c r="H1500" s="15"/>
    </row>
    <row r="1501" spans="5:8" x14ac:dyDescent="0.25">
      <c r="E1501" s="11"/>
      <c r="G1501" s="15"/>
      <c r="H1501" s="15"/>
    </row>
    <row r="1502" spans="5:8" x14ac:dyDescent="0.25">
      <c r="E1502" s="11"/>
      <c r="G1502" s="15"/>
      <c r="H1502" s="15"/>
    </row>
    <row r="1503" spans="5:8" x14ac:dyDescent="0.25">
      <c r="E1503" s="11"/>
      <c r="G1503" s="15"/>
      <c r="H1503" s="15"/>
    </row>
    <row r="1504" spans="5:8" x14ac:dyDescent="0.25">
      <c r="E1504" s="11"/>
      <c r="G1504" s="15"/>
      <c r="H1504" s="15"/>
    </row>
    <row r="1505" spans="5:8" x14ac:dyDescent="0.25">
      <c r="E1505" s="11"/>
      <c r="G1505" s="15"/>
      <c r="H1505" s="15"/>
    </row>
    <row r="1506" spans="5:8" x14ac:dyDescent="0.25">
      <c r="E1506" s="11"/>
      <c r="G1506" s="15"/>
      <c r="H1506" s="15"/>
    </row>
    <row r="1507" spans="5:8" x14ac:dyDescent="0.25">
      <c r="E1507" s="11"/>
      <c r="G1507" s="15"/>
      <c r="H1507" s="15"/>
    </row>
    <row r="1508" spans="5:8" x14ac:dyDescent="0.25">
      <c r="E1508" s="11"/>
      <c r="G1508" s="15"/>
      <c r="H1508" s="15"/>
    </row>
    <row r="1509" spans="5:8" x14ac:dyDescent="0.25">
      <c r="E1509" s="11"/>
      <c r="G1509" s="15"/>
      <c r="H1509" s="15"/>
    </row>
    <row r="1510" spans="5:8" x14ac:dyDescent="0.25">
      <c r="E1510" s="11"/>
      <c r="G1510" s="15"/>
      <c r="H1510" s="15"/>
    </row>
    <row r="1511" spans="5:8" x14ac:dyDescent="0.25">
      <c r="E1511" s="11"/>
      <c r="G1511" s="15"/>
      <c r="H1511" s="15"/>
    </row>
    <row r="1512" spans="5:8" x14ac:dyDescent="0.25">
      <c r="E1512" s="11"/>
      <c r="G1512" s="15"/>
      <c r="H1512" s="15"/>
    </row>
    <row r="1513" spans="5:8" x14ac:dyDescent="0.25">
      <c r="E1513" s="11"/>
      <c r="G1513" s="15"/>
      <c r="H1513" s="15"/>
    </row>
    <row r="1514" spans="5:8" x14ac:dyDescent="0.25">
      <c r="E1514" s="11"/>
      <c r="G1514" s="15"/>
      <c r="H1514" s="15"/>
    </row>
    <row r="1515" spans="5:8" x14ac:dyDescent="0.25">
      <c r="E1515" s="11"/>
      <c r="G1515" s="15"/>
      <c r="H1515" s="15"/>
    </row>
    <row r="1516" spans="5:8" x14ac:dyDescent="0.25">
      <c r="E1516" s="11"/>
      <c r="G1516" s="15"/>
      <c r="H1516" s="15"/>
    </row>
    <row r="1517" spans="5:8" x14ac:dyDescent="0.25">
      <c r="E1517" s="11"/>
      <c r="G1517" s="15"/>
      <c r="H1517" s="15"/>
    </row>
    <row r="1518" spans="5:8" x14ac:dyDescent="0.25">
      <c r="E1518" s="11"/>
      <c r="G1518" s="15"/>
      <c r="H1518" s="15"/>
    </row>
    <row r="1519" spans="5:8" x14ac:dyDescent="0.25">
      <c r="E1519" s="11"/>
      <c r="G1519" s="15"/>
      <c r="H1519" s="15"/>
    </row>
    <row r="1520" spans="5:8" x14ac:dyDescent="0.25">
      <c r="E1520" s="11"/>
      <c r="G1520" s="15"/>
      <c r="H1520" s="15"/>
    </row>
    <row r="1521" spans="5:8" x14ac:dyDescent="0.25">
      <c r="E1521" s="11"/>
      <c r="G1521" s="15"/>
      <c r="H1521" s="15"/>
    </row>
    <row r="1522" spans="5:8" x14ac:dyDescent="0.25">
      <c r="E1522" s="11"/>
      <c r="G1522" s="15"/>
      <c r="H1522" s="15"/>
    </row>
    <row r="1523" spans="5:8" x14ac:dyDescent="0.25">
      <c r="E1523" s="11"/>
      <c r="G1523" s="15"/>
      <c r="H1523" s="15"/>
    </row>
    <row r="1524" spans="5:8" x14ac:dyDescent="0.25">
      <c r="E1524" s="11"/>
      <c r="G1524" s="15"/>
      <c r="H1524" s="15"/>
    </row>
    <row r="1525" spans="5:8" x14ac:dyDescent="0.25">
      <c r="E1525" s="11"/>
      <c r="G1525" s="15"/>
      <c r="H1525" s="15"/>
    </row>
    <row r="1526" spans="5:8" x14ac:dyDescent="0.25">
      <c r="E1526" s="11"/>
      <c r="G1526" s="15"/>
      <c r="H1526" s="15"/>
    </row>
    <row r="1527" spans="5:8" x14ac:dyDescent="0.25">
      <c r="E1527" s="11"/>
      <c r="G1527" s="15"/>
      <c r="H1527" s="15"/>
    </row>
    <row r="1528" spans="5:8" x14ac:dyDescent="0.25">
      <c r="E1528" s="11"/>
      <c r="G1528" s="15"/>
      <c r="H1528" s="15"/>
    </row>
    <row r="1529" spans="5:8" x14ac:dyDescent="0.25">
      <c r="E1529" s="11"/>
      <c r="G1529" s="15"/>
      <c r="H1529" s="15"/>
    </row>
    <row r="1530" spans="5:8" x14ac:dyDescent="0.25">
      <c r="E1530" s="11"/>
      <c r="G1530" s="15"/>
      <c r="H1530" s="15"/>
    </row>
    <row r="1531" spans="5:8" x14ac:dyDescent="0.25">
      <c r="E1531" s="11"/>
      <c r="G1531" s="15"/>
      <c r="H1531" s="15"/>
    </row>
    <row r="1532" spans="5:8" x14ac:dyDescent="0.25">
      <c r="E1532" s="11"/>
      <c r="G1532" s="15"/>
      <c r="H1532" s="15"/>
    </row>
    <row r="1533" spans="5:8" x14ac:dyDescent="0.25">
      <c r="E1533" s="11"/>
      <c r="G1533" s="15"/>
      <c r="H1533" s="15"/>
    </row>
    <row r="1534" spans="5:8" x14ac:dyDescent="0.25">
      <c r="E1534" s="11"/>
      <c r="G1534" s="15"/>
      <c r="H1534" s="15"/>
    </row>
    <row r="1535" spans="5:8" x14ac:dyDescent="0.25">
      <c r="E1535" s="11"/>
      <c r="G1535" s="15"/>
      <c r="H1535" s="15"/>
    </row>
    <row r="1536" spans="5:8" x14ac:dyDescent="0.25">
      <c r="E1536" s="11"/>
      <c r="G1536" s="15"/>
      <c r="H1536" s="15"/>
    </row>
    <row r="1537" spans="5:8" x14ac:dyDescent="0.25">
      <c r="E1537" s="11"/>
      <c r="G1537" s="15"/>
      <c r="H1537" s="15"/>
    </row>
    <row r="1538" spans="5:8" x14ac:dyDescent="0.25">
      <c r="E1538" s="11"/>
      <c r="G1538" s="15"/>
      <c r="H1538" s="15"/>
    </row>
    <row r="1539" spans="5:8" x14ac:dyDescent="0.25">
      <c r="E1539" s="11"/>
      <c r="G1539" s="15"/>
      <c r="H1539" s="15"/>
    </row>
    <row r="1540" spans="5:8" x14ac:dyDescent="0.25">
      <c r="E1540" s="11"/>
      <c r="G1540" s="15"/>
      <c r="H1540" s="15"/>
    </row>
    <row r="1541" spans="5:8" x14ac:dyDescent="0.25">
      <c r="E1541" s="11"/>
      <c r="G1541" s="15"/>
      <c r="H1541" s="15"/>
    </row>
    <row r="1542" spans="5:8" x14ac:dyDescent="0.25">
      <c r="E1542" s="11"/>
      <c r="G1542" s="15"/>
      <c r="H1542" s="15"/>
    </row>
    <row r="1543" spans="5:8" x14ac:dyDescent="0.25">
      <c r="E1543" s="11"/>
      <c r="G1543" s="15"/>
      <c r="H1543" s="15"/>
    </row>
    <row r="1544" spans="5:8" x14ac:dyDescent="0.25">
      <c r="E1544" s="11"/>
      <c r="G1544" s="15"/>
      <c r="H1544" s="15"/>
    </row>
    <row r="1545" spans="5:8" x14ac:dyDescent="0.25">
      <c r="E1545" s="11"/>
      <c r="G1545" s="15"/>
      <c r="H1545" s="15"/>
    </row>
    <row r="1546" spans="5:8" x14ac:dyDescent="0.25">
      <c r="E1546" s="11"/>
      <c r="G1546" s="15"/>
      <c r="H1546" s="15"/>
    </row>
    <row r="1547" spans="5:8" x14ac:dyDescent="0.25">
      <c r="E1547" s="11"/>
      <c r="G1547" s="15"/>
      <c r="H1547" s="15"/>
    </row>
    <row r="1548" spans="5:8" x14ac:dyDescent="0.25">
      <c r="E1548" s="11"/>
      <c r="G1548" s="15"/>
      <c r="H1548" s="15"/>
    </row>
    <row r="1549" spans="5:8" x14ac:dyDescent="0.25">
      <c r="E1549" s="11"/>
      <c r="G1549" s="15"/>
      <c r="H1549" s="15"/>
    </row>
    <row r="1550" spans="5:8" x14ac:dyDescent="0.25">
      <c r="E1550" s="11"/>
      <c r="G1550" s="15"/>
      <c r="H1550" s="15"/>
    </row>
    <row r="1551" spans="5:8" x14ac:dyDescent="0.25">
      <c r="E1551" s="11"/>
      <c r="G1551" s="15"/>
      <c r="H1551" s="15"/>
    </row>
    <row r="1552" spans="5:8" x14ac:dyDescent="0.25">
      <c r="E1552" s="11"/>
      <c r="G1552" s="15"/>
      <c r="H1552" s="15"/>
    </row>
    <row r="1553" spans="5:8" x14ac:dyDescent="0.25">
      <c r="E1553" s="11"/>
      <c r="G1553" s="15"/>
      <c r="H1553" s="15"/>
    </row>
    <row r="1554" spans="5:8" x14ac:dyDescent="0.25">
      <c r="E1554" s="11"/>
      <c r="G1554" s="15"/>
      <c r="H1554" s="15"/>
    </row>
    <row r="1555" spans="5:8" x14ac:dyDescent="0.25">
      <c r="E1555" s="11"/>
      <c r="G1555" s="15"/>
      <c r="H1555" s="15"/>
    </row>
    <row r="1556" spans="5:8" x14ac:dyDescent="0.25">
      <c r="E1556" s="11"/>
      <c r="G1556" s="15"/>
      <c r="H1556" s="15"/>
    </row>
    <row r="1557" spans="5:8" x14ac:dyDescent="0.25">
      <c r="E1557" s="11"/>
      <c r="G1557" s="15"/>
      <c r="H1557" s="15"/>
    </row>
    <row r="1558" spans="5:8" x14ac:dyDescent="0.25">
      <c r="E1558" s="11"/>
      <c r="G1558" s="15"/>
      <c r="H1558" s="15"/>
    </row>
    <row r="1559" spans="5:8" x14ac:dyDescent="0.25">
      <c r="E1559" s="11"/>
      <c r="G1559" s="15"/>
      <c r="H1559" s="15"/>
    </row>
    <row r="1560" spans="5:8" x14ac:dyDescent="0.25">
      <c r="E1560" s="11"/>
      <c r="G1560" s="15"/>
      <c r="H1560" s="15"/>
    </row>
    <row r="1561" spans="5:8" x14ac:dyDescent="0.25">
      <c r="E1561" s="11"/>
      <c r="G1561" s="15"/>
      <c r="H1561" s="15"/>
    </row>
    <row r="1562" spans="5:8" x14ac:dyDescent="0.25">
      <c r="E1562" s="11"/>
      <c r="G1562" s="15"/>
      <c r="H1562" s="15"/>
    </row>
    <row r="1563" spans="5:8" x14ac:dyDescent="0.25">
      <c r="E1563" s="11"/>
      <c r="G1563" s="15"/>
      <c r="H1563" s="15"/>
    </row>
    <row r="1564" spans="5:8" x14ac:dyDescent="0.25">
      <c r="E1564" s="11"/>
      <c r="G1564" s="15"/>
      <c r="H1564" s="15"/>
    </row>
    <row r="1565" spans="5:8" x14ac:dyDescent="0.25">
      <c r="E1565" s="11"/>
      <c r="G1565" s="15"/>
      <c r="H1565" s="15"/>
    </row>
    <row r="1566" spans="5:8" x14ac:dyDescent="0.25">
      <c r="E1566" s="11"/>
      <c r="G1566" s="15"/>
      <c r="H1566" s="15"/>
    </row>
    <row r="1567" spans="5:8" x14ac:dyDescent="0.25">
      <c r="E1567" s="11"/>
      <c r="G1567" s="15"/>
      <c r="H1567" s="15"/>
    </row>
    <row r="1568" spans="5:8" x14ac:dyDescent="0.25">
      <c r="E1568" s="11"/>
      <c r="G1568" s="15"/>
      <c r="H1568" s="15"/>
    </row>
    <row r="1569" spans="5:8" x14ac:dyDescent="0.25">
      <c r="E1569" s="11"/>
      <c r="G1569" s="15"/>
      <c r="H1569" s="15"/>
    </row>
    <row r="1570" spans="5:8" x14ac:dyDescent="0.25">
      <c r="E1570" s="11"/>
      <c r="G1570" s="15"/>
      <c r="H1570" s="15"/>
    </row>
    <row r="1571" spans="5:8" x14ac:dyDescent="0.25">
      <c r="E1571" s="11"/>
      <c r="G1571" s="15"/>
      <c r="H1571" s="15"/>
    </row>
    <row r="1572" spans="5:8" x14ac:dyDescent="0.25">
      <c r="E1572" s="11"/>
      <c r="G1572" s="15"/>
      <c r="H1572" s="15"/>
    </row>
    <row r="1573" spans="5:8" x14ac:dyDescent="0.25">
      <c r="E1573" s="11"/>
      <c r="G1573" s="15"/>
      <c r="H1573" s="15"/>
    </row>
    <row r="1574" spans="5:8" x14ac:dyDescent="0.25">
      <c r="E1574" s="11"/>
      <c r="G1574" s="15"/>
      <c r="H1574" s="15"/>
    </row>
    <row r="1575" spans="5:8" x14ac:dyDescent="0.25">
      <c r="E1575" s="11"/>
      <c r="G1575" s="15"/>
      <c r="H1575" s="15"/>
    </row>
    <row r="1576" spans="5:8" x14ac:dyDescent="0.25">
      <c r="E1576" s="11"/>
      <c r="G1576" s="15"/>
      <c r="H1576" s="15"/>
    </row>
    <row r="1577" spans="5:8" x14ac:dyDescent="0.25">
      <c r="E1577" s="11"/>
      <c r="G1577" s="15"/>
      <c r="H1577" s="15"/>
    </row>
    <row r="1578" spans="5:8" x14ac:dyDescent="0.25">
      <c r="E1578" s="11"/>
      <c r="G1578" s="15"/>
      <c r="H1578" s="15"/>
    </row>
    <row r="1579" spans="5:8" x14ac:dyDescent="0.25">
      <c r="E1579" s="11"/>
      <c r="G1579" s="15"/>
      <c r="H1579" s="15"/>
    </row>
    <row r="1580" spans="5:8" x14ac:dyDescent="0.25">
      <c r="E1580" s="11"/>
      <c r="G1580" s="15"/>
      <c r="H1580" s="15"/>
    </row>
    <row r="1581" spans="5:8" x14ac:dyDescent="0.25">
      <c r="E1581" s="11"/>
      <c r="G1581" s="15"/>
      <c r="H1581" s="15"/>
    </row>
    <row r="1582" spans="5:8" x14ac:dyDescent="0.25">
      <c r="E1582" s="11"/>
      <c r="G1582" s="15"/>
      <c r="H1582" s="15"/>
    </row>
    <row r="1583" spans="5:8" x14ac:dyDescent="0.25">
      <c r="E1583" s="11"/>
      <c r="G1583" s="15"/>
      <c r="H1583" s="15"/>
    </row>
    <row r="1584" spans="5:8" x14ac:dyDescent="0.25">
      <c r="E1584" s="11"/>
      <c r="G1584" s="15"/>
      <c r="H1584" s="15"/>
    </row>
    <row r="1585" spans="5:8" x14ac:dyDescent="0.25">
      <c r="E1585" s="11"/>
      <c r="G1585" s="15"/>
      <c r="H1585" s="15"/>
    </row>
    <row r="1586" spans="5:8" x14ac:dyDescent="0.25">
      <c r="E1586" s="11"/>
      <c r="G1586" s="15"/>
      <c r="H1586" s="15"/>
    </row>
    <row r="1587" spans="5:8" x14ac:dyDescent="0.25">
      <c r="E1587" s="11"/>
      <c r="G1587" s="15"/>
      <c r="H1587" s="15"/>
    </row>
    <row r="1588" spans="5:8" x14ac:dyDescent="0.25">
      <c r="E1588" s="11"/>
      <c r="G1588" s="15"/>
      <c r="H1588" s="15"/>
    </row>
    <row r="1589" spans="5:8" x14ac:dyDescent="0.25">
      <c r="E1589" s="11"/>
      <c r="G1589" s="15"/>
      <c r="H1589" s="15"/>
    </row>
    <row r="1590" spans="5:8" x14ac:dyDescent="0.25">
      <c r="E1590" s="11"/>
      <c r="G1590" s="15"/>
      <c r="H1590" s="15"/>
    </row>
    <row r="1591" spans="5:8" x14ac:dyDescent="0.25">
      <c r="E1591" s="11"/>
      <c r="G1591" s="15"/>
      <c r="H1591" s="15"/>
    </row>
    <row r="1592" spans="5:8" x14ac:dyDescent="0.25">
      <c r="E1592" s="11"/>
      <c r="G1592" s="15"/>
      <c r="H1592" s="15"/>
    </row>
    <row r="1593" spans="5:8" x14ac:dyDescent="0.25">
      <c r="E1593" s="11"/>
      <c r="G1593" s="15"/>
      <c r="H1593" s="15"/>
    </row>
    <row r="1594" spans="5:8" x14ac:dyDescent="0.25">
      <c r="E1594" s="11"/>
      <c r="G1594" s="15"/>
      <c r="H1594" s="15"/>
    </row>
    <row r="1595" spans="5:8" x14ac:dyDescent="0.25">
      <c r="E1595" s="11"/>
      <c r="G1595" s="15"/>
      <c r="H1595" s="15"/>
    </row>
    <row r="1596" spans="5:8" x14ac:dyDescent="0.25">
      <c r="E1596" s="11"/>
      <c r="G1596" s="15"/>
      <c r="H1596" s="15"/>
    </row>
    <row r="1597" spans="5:8" x14ac:dyDescent="0.25">
      <c r="E1597" s="11"/>
      <c r="G1597" s="15"/>
      <c r="H1597" s="15"/>
    </row>
    <row r="1598" spans="5:8" x14ac:dyDescent="0.25">
      <c r="E1598" s="11"/>
      <c r="G1598" s="15"/>
      <c r="H1598" s="15"/>
    </row>
    <row r="1599" spans="5:8" x14ac:dyDescent="0.25">
      <c r="E1599" s="11"/>
      <c r="G1599" s="15"/>
      <c r="H1599" s="15"/>
    </row>
    <row r="1600" spans="5:8" x14ac:dyDescent="0.25">
      <c r="E1600" s="11"/>
      <c r="G1600" s="15"/>
      <c r="H1600" s="15"/>
    </row>
    <row r="1601" spans="5:8" x14ac:dyDescent="0.25">
      <c r="E1601" s="11"/>
      <c r="G1601" s="15"/>
      <c r="H1601" s="15"/>
    </row>
    <row r="1602" spans="5:8" x14ac:dyDescent="0.25">
      <c r="E1602" s="11"/>
      <c r="G1602" s="15"/>
      <c r="H1602" s="15"/>
    </row>
    <row r="1603" spans="5:8" x14ac:dyDescent="0.25">
      <c r="E1603" s="11"/>
      <c r="G1603" s="15"/>
      <c r="H1603" s="15"/>
    </row>
    <row r="1604" spans="5:8" x14ac:dyDescent="0.25">
      <c r="E1604" s="11"/>
      <c r="G1604" s="15"/>
      <c r="H1604" s="15"/>
    </row>
    <row r="1605" spans="5:8" x14ac:dyDescent="0.25">
      <c r="E1605" s="11"/>
      <c r="G1605" s="15"/>
      <c r="H1605" s="15"/>
    </row>
    <row r="1606" spans="5:8" x14ac:dyDescent="0.25">
      <c r="E1606" s="11"/>
      <c r="G1606" s="15"/>
      <c r="H1606" s="15"/>
    </row>
    <row r="1607" spans="5:8" x14ac:dyDescent="0.25">
      <c r="E1607" s="11"/>
      <c r="G1607" s="15"/>
      <c r="H1607" s="15"/>
    </row>
    <row r="1608" spans="5:8" x14ac:dyDescent="0.25">
      <c r="E1608" s="11"/>
      <c r="G1608" s="15"/>
      <c r="H1608" s="15"/>
    </row>
    <row r="1609" spans="5:8" x14ac:dyDescent="0.25">
      <c r="E1609" s="11"/>
      <c r="G1609" s="15"/>
      <c r="H1609" s="15"/>
    </row>
    <row r="1610" spans="5:8" x14ac:dyDescent="0.25">
      <c r="E1610" s="11"/>
      <c r="G1610" s="15"/>
      <c r="H1610" s="15"/>
    </row>
    <row r="1611" spans="5:8" x14ac:dyDescent="0.25">
      <c r="E1611" s="11"/>
      <c r="G1611" s="15"/>
      <c r="H1611" s="15"/>
    </row>
    <row r="1612" spans="5:8" x14ac:dyDescent="0.25">
      <c r="E1612" s="11"/>
      <c r="G1612" s="15"/>
      <c r="H1612" s="15"/>
    </row>
    <row r="1613" spans="5:8" x14ac:dyDescent="0.25">
      <c r="E1613" s="11"/>
      <c r="G1613" s="15"/>
      <c r="H1613" s="15"/>
    </row>
    <row r="1614" spans="5:8" x14ac:dyDescent="0.25">
      <c r="E1614" s="11"/>
      <c r="G1614" s="15"/>
      <c r="H1614" s="15"/>
    </row>
    <row r="1615" spans="5:8" x14ac:dyDescent="0.25">
      <c r="E1615" s="11"/>
      <c r="G1615" s="15"/>
      <c r="H1615" s="15"/>
    </row>
    <row r="1616" spans="5:8" x14ac:dyDescent="0.25">
      <c r="E1616" s="11"/>
      <c r="G1616" s="15"/>
      <c r="H1616" s="15"/>
    </row>
    <row r="1617" spans="5:8" x14ac:dyDescent="0.25">
      <c r="E1617" s="11"/>
      <c r="G1617" s="15"/>
      <c r="H1617" s="15"/>
    </row>
    <row r="1618" spans="5:8" x14ac:dyDescent="0.25">
      <c r="E1618" s="11"/>
      <c r="G1618" s="15"/>
      <c r="H1618" s="15"/>
    </row>
    <row r="1619" spans="5:8" x14ac:dyDescent="0.25">
      <c r="E1619" s="11"/>
      <c r="G1619" s="15"/>
      <c r="H1619" s="15"/>
    </row>
    <row r="1620" spans="5:8" x14ac:dyDescent="0.25">
      <c r="E1620" s="11"/>
      <c r="G1620" s="15"/>
      <c r="H1620" s="15"/>
    </row>
    <row r="1621" spans="5:8" x14ac:dyDescent="0.25">
      <c r="E1621" s="11"/>
      <c r="G1621" s="15"/>
      <c r="H1621" s="15"/>
    </row>
    <row r="1622" spans="5:8" x14ac:dyDescent="0.25">
      <c r="E1622" s="11"/>
      <c r="G1622" s="15"/>
      <c r="H1622" s="15"/>
    </row>
    <row r="1623" spans="5:8" x14ac:dyDescent="0.25">
      <c r="E1623" s="11"/>
      <c r="G1623" s="15"/>
      <c r="H1623" s="15"/>
    </row>
    <row r="1624" spans="5:8" x14ac:dyDescent="0.25">
      <c r="E1624" s="11"/>
      <c r="G1624" s="15"/>
      <c r="H1624" s="15"/>
    </row>
    <row r="1625" spans="5:8" x14ac:dyDescent="0.25">
      <c r="E1625" s="11"/>
      <c r="G1625" s="15"/>
      <c r="H1625" s="15"/>
    </row>
    <row r="1626" spans="5:8" x14ac:dyDescent="0.25">
      <c r="E1626" s="11"/>
      <c r="G1626" s="15"/>
      <c r="H1626" s="15"/>
    </row>
    <row r="1627" spans="5:8" x14ac:dyDescent="0.25">
      <c r="E1627" s="11"/>
      <c r="G1627" s="15"/>
      <c r="H1627" s="15"/>
    </row>
    <row r="1628" spans="5:8" x14ac:dyDescent="0.25">
      <c r="E1628" s="11"/>
      <c r="G1628" s="15"/>
      <c r="H1628" s="15"/>
    </row>
    <row r="1629" spans="5:8" x14ac:dyDescent="0.25">
      <c r="E1629" s="11"/>
      <c r="G1629" s="15"/>
      <c r="H1629" s="15"/>
    </row>
    <row r="1630" spans="5:8" x14ac:dyDescent="0.25">
      <c r="E1630" s="11"/>
      <c r="G1630" s="15"/>
      <c r="H1630" s="15"/>
    </row>
    <row r="1631" spans="5:8" x14ac:dyDescent="0.25">
      <c r="E1631" s="11"/>
      <c r="G1631" s="15"/>
      <c r="H1631" s="15"/>
    </row>
    <row r="1632" spans="5:8" x14ac:dyDescent="0.25">
      <c r="E1632" s="11"/>
      <c r="G1632" s="15"/>
      <c r="H1632" s="15"/>
    </row>
    <row r="1633" spans="5:8" x14ac:dyDescent="0.25">
      <c r="E1633" s="11"/>
      <c r="G1633" s="15"/>
      <c r="H1633" s="15"/>
    </row>
    <row r="1634" spans="5:8" x14ac:dyDescent="0.25">
      <c r="E1634" s="11"/>
      <c r="G1634" s="15"/>
      <c r="H1634" s="15"/>
    </row>
    <row r="1635" spans="5:8" x14ac:dyDescent="0.25">
      <c r="E1635" s="11"/>
      <c r="G1635" s="15"/>
      <c r="H1635" s="15"/>
    </row>
    <row r="1636" spans="5:8" x14ac:dyDescent="0.25">
      <c r="E1636" s="11"/>
      <c r="G1636" s="15"/>
      <c r="H1636" s="15"/>
    </row>
    <row r="1637" spans="5:8" x14ac:dyDescent="0.25">
      <c r="E1637" s="11"/>
      <c r="G1637" s="15"/>
      <c r="H1637" s="15"/>
    </row>
    <row r="1638" spans="5:8" x14ac:dyDescent="0.25">
      <c r="E1638" s="11"/>
      <c r="G1638" s="15"/>
      <c r="H1638" s="15"/>
    </row>
    <row r="1639" spans="5:8" x14ac:dyDescent="0.25">
      <c r="E1639" s="11"/>
      <c r="G1639" s="15"/>
      <c r="H1639" s="15"/>
    </row>
    <row r="1640" spans="5:8" x14ac:dyDescent="0.25">
      <c r="E1640" s="11"/>
      <c r="G1640" s="15"/>
      <c r="H1640" s="15"/>
    </row>
    <row r="1641" spans="5:8" x14ac:dyDescent="0.25">
      <c r="E1641" s="11"/>
      <c r="G1641" s="15"/>
      <c r="H1641" s="15"/>
    </row>
    <row r="1642" spans="5:8" x14ac:dyDescent="0.25">
      <c r="E1642" s="11"/>
      <c r="G1642" s="15"/>
      <c r="H1642" s="15"/>
    </row>
    <row r="1643" spans="5:8" x14ac:dyDescent="0.25">
      <c r="E1643" s="11"/>
      <c r="G1643" s="15"/>
      <c r="H1643" s="15"/>
    </row>
    <row r="1644" spans="5:8" x14ac:dyDescent="0.25">
      <c r="E1644" s="11"/>
      <c r="G1644" s="15"/>
      <c r="H1644" s="15"/>
    </row>
    <row r="1645" spans="5:8" x14ac:dyDescent="0.25">
      <c r="E1645" s="11"/>
      <c r="G1645" s="15"/>
      <c r="H1645" s="15"/>
    </row>
    <row r="1646" spans="5:8" x14ac:dyDescent="0.25">
      <c r="E1646" s="11"/>
      <c r="G1646" s="15"/>
      <c r="H1646" s="15"/>
    </row>
    <row r="1647" spans="5:8" x14ac:dyDescent="0.25">
      <c r="E1647" s="11"/>
      <c r="G1647" s="15"/>
      <c r="H1647" s="15"/>
    </row>
    <row r="1648" spans="5:8" x14ac:dyDescent="0.25">
      <c r="E1648" s="11"/>
      <c r="G1648" s="15"/>
      <c r="H1648" s="15"/>
    </row>
    <row r="1649" spans="5:8" x14ac:dyDescent="0.25">
      <c r="E1649" s="11"/>
      <c r="G1649" s="15"/>
      <c r="H1649" s="15"/>
    </row>
    <row r="1650" spans="5:8" x14ac:dyDescent="0.25">
      <c r="E1650" s="11"/>
      <c r="G1650" s="15"/>
      <c r="H1650" s="15"/>
    </row>
    <row r="1651" spans="5:8" x14ac:dyDescent="0.25">
      <c r="E1651" s="11"/>
      <c r="G1651" s="15"/>
      <c r="H1651" s="15"/>
    </row>
    <row r="1652" spans="5:8" x14ac:dyDescent="0.25">
      <c r="E1652" s="11"/>
      <c r="G1652" s="15"/>
      <c r="H1652" s="15"/>
    </row>
    <row r="1653" spans="5:8" x14ac:dyDescent="0.25">
      <c r="E1653" s="11"/>
      <c r="G1653" s="15"/>
      <c r="H1653" s="15"/>
    </row>
    <row r="1654" spans="5:8" x14ac:dyDescent="0.25">
      <c r="E1654" s="11"/>
      <c r="G1654" s="15"/>
      <c r="H1654" s="15"/>
    </row>
    <row r="1655" spans="5:8" x14ac:dyDescent="0.25">
      <c r="E1655" s="11"/>
      <c r="G1655" s="15"/>
      <c r="H1655" s="15"/>
    </row>
    <row r="1656" spans="5:8" x14ac:dyDescent="0.25">
      <c r="E1656" s="11"/>
      <c r="G1656" s="15"/>
      <c r="H1656" s="15"/>
    </row>
    <row r="1657" spans="5:8" x14ac:dyDescent="0.25">
      <c r="E1657" s="11"/>
      <c r="G1657" s="15"/>
      <c r="H1657" s="15"/>
    </row>
    <row r="1658" spans="5:8" x14ac:dyDescent="0.25">
      <c r="E1658" s="11"/>
      <c r="G1658" s="15"/>
      <c r="H1658" s="15"/>
    </row>
    <row r="1659" spans="5:8" x14ac:dyDescent="0.25">
      <c r="E1659" s="11"/>
      <c r="G1659" s="15"/>
      <c r="H1659" s="15"/>
    </row>
    <row r="1660" spans="5:8" x14ac:dyDescent="0.25">
      <c r="E1660" s="11"/>
      <c r="G1660" s="15"/>
      <c r="H1660" s="15"/>
    </row>
    <row r="1661" spans="5:8" x14ac:dyDescent="0.25">
      <c r="E1661" s="11"/>
      <c r="G1661" s="15"/>
      <c r="H1661" s="15"/>
    </row>
    <row r="1662" spans="5:8" x14ac:dyDescent="0.25">
      <c r="E1662" s="11"/>
      <c r="G1662" s="15"/>
      <c r="H1662" s="15"/>
    </row>
    <row r="1663" spans="5:8" x14ac:dyDescent="0.25">
      <c r="E1663" s="11"/>
      <c r="G1663" s="15"/>
      <c r="H1663" s="15"/>
    </row>
    <row r="1664" spans="5:8" x14ac:dyDescent="0.25">
      <c r="E1664" s="11"/>
      <c r="G1664" s="15"/>
      <c r="H1664" s="15"/>
    </row>
    <row r="1665" spans="5:8" x14ac:dyDescent="0.25">
      <c r="E1665" s="11"/>
      <c r="G1665" s="15"/>
      <c r="H1665" s="15"/>
    </row>
    <row r="1666" spans="5:8" x14ac:dyDescent="0.25">
      <c r="E1666" s="11"/>
      <c r="G1666" s="15"/>
      <c r="H1666" s="15"/>
    </row>
    <row r="1667" spans="5:8" x14ac:dyDescent="0.25">
      <c r="E1667" s="11"/>
      <c r="G1667" s="15"/>
      <c r="H1667" s="15"/>
    </row>
    <row r="1668" spans="5:8" x14ac:dyDescent="0.25">
      <c r="E1668" s="11"/>
      <c r="G1668" s="15"/>
      <c r="H1668" s="15"/>
    </row>
    <row r="1669" spans="5:8" x14ac:dyDescent="0.25">
      <c r="E1669" s="11"/>
      <c r="G1669" s="15"/>
      <c r="H1669" s="15"/>
    </row>
    <row r="1670" spans="5:8" x14ac:dyDescent="0.25">
      <c r="E1670" s="11"/>
      <c r="G1670" s="15"/>
      <c r="H1670" s="15"/>
    </row>
    <row r="1671" spans="5:8" x14ac:dyDescent="0.25">
      <c r="E1671" s="11"/>
      <c r="G1671" s="15"/>
      <c r="H1671" s="15"/>
    </row>
    <row r="1672" spans="5:8" x14ac:dyDescent="0.25">
      <c r="E1672" s="11"/>
      <c r="G1672" s="15"/>
      <c r="H1672" s="15"/>
    </row>
    <row r="1673" spans="5:8" x14ac:dyDescent="0.25">
      <c r="E1673" s="11"/>
      <c r="G1673" s="15"/>
      <c r="H1673" s="15"/>
    </row>
    <row r="1674" spans="5:8" x14ac:dyDescent="0.25">
      <c r="E1674" s="11"/>
      <c r="G1674" s="15"/>
      <c r="H1674" s="15"/>
    </row>
    <row r="1675" spans="5:8" x14ac:dyDescent="0.25">
      <c r="E1675" s="11"/>
      <c r="G1675" s="15"/>
      <c r="H1675" s="15"/>
    </row>
    <row r="1676" spans="5:8" x14ac:dyDescent="0.25">
      <c r="E1676" s="11"/>
      <c r="G1676" s="15"/>
      <c r="H1676" s="15"/>
    </row>
    <row r="1677" spans="5:8" x14ac:dyDescent="0.25">
      <c r="E1677" s="11"/>
      <c r="G1677" s="15"/>
      <c r="H1677" s="15"/>
    </row>
    <row r="1678" spans="5:8" x14ac:dyDescent="0.25">
      <c r="E1678" s="11"/>
      <c r="G1678" s="15"/>
      <c r="H1678" s="15"/>
    </row>
    <row r="1679" spans="5:8" x14ac:dyDescent="0.25">
      <c r="E1679" s="11"/>
      <c r="G1679" s="15"/>
      <c r="H1679" s="15"/>
    </row>
    <row r="1680" spans="5:8" x14ac:dyDescent="0.25">
      <c r="E1680" s="11"/>
      <c r="G1680" s="15"/>
      <c r="H1680" s="15"/>
    </row>
    <row r="1681" spans="5:8" x14ac:dyDescent="0.25">
      <c r="E1681" s="11"/>
      <c r="G1681" s="15"/>
      <c r="H1681" s="15"/>
    </row>
    <row r="1682" spans="5:8" x14ac:dyDescent="0.25">
      <c r="E1682" s="11"/>
      <c r="G1682" s="15"/>
      <c r="H1682" s="15"/>
    </row>
    <row r="1683" spans="5:8" x14ac:dyDescent="0.25">
      <c r="E1683" s="11"/>
      <c r="G1683" s="15"/>
      <c r="H1683" s="15"/>
    </row>
    <row r="1684" spans="5:8" x14ac:dyDescent="0.25">
      <c r="E1684" s="11"/>
      <c r="G1684" s="15"/>
      <c r="H1684" s="15"/>
    </row>
    <row r="1685" spans="5:8" x14ac:dyDescent="0.25">
      <c r="E1685" s="11"/>
      <c r="G1685" s="15"/>
      <c r="H1685" s="15"/>
    </row>
    <row r="1686" spans="5:8" x14ac:dyDescent="0.25">
      <c r="E1686" s="11"/>
      <c r="G1686" s="15"/>
      <c r="H1686" s="15"/>
    </row>
    <row r="1687" spans="5:8" x14ac:dyDescent="0.25">
      <c r="E1687" s="11"/>
      <c r="G1687" s="15"/>
      <c r="H1687" s="15"/>
    </row>
    <row r="1688" spans="5:8" x14ac:dyDescent="0.25">
      <c r="E1688" s="11"/>
      <c r="G1688" s="15"/>
      <c r="H1688" s="15"/>
    </row>
    <row r="1689" spans="5:8" x14ac:dyDescent="0.25">
      <c r="E1689" s="11"/>
      <c r="G1689" s="15"/>
      <c r="H1689" s="15"/>
    </row>
    <row r="1690" spans="5:8" x14ac:dyDescent="0.25">
      <c r="E1690" s="11"/>
      <c r="G1690" s="15"/>
      <c r="H1690" s="15"/>
    </row>
    <row r="1691" spans="5:8" x14ac:dyDescent="0.25">
      <c r="E1691" s="11"/>
      <c r="G1691" s="15"/>
      <c r="H1691" s="15"/>
    </row>
    <row r="1692" spans="5:8" x14ac:dyDescent="0.25">
      <c r="E1692" s="11"/>
      <c r="G1692" s="15"/>
      <c r="H1692" s="15"/>
    </row>
    <row r="1693" spans="5:8" x14ac:dyDescent="0.25">
      <c r="E1693" s="11"/>
      <c r="G1693" s="15"/>
      <c r="H1693" s="15"/>
    </row>
    <row r="1694" spans="5:8" x14ac:dyDescent="0.25">
      <c r="E1694" s="11"/>
      <c r="G1694" s="15"/>
      <c r="H1694" s="15"/>
    </row>
    <row r="1695" spans="5:8" x14ac:dyDescent="0.25">
      <c r="E1695" s="11"/>
      <c r="G1695" s="15"/>
      <c r="H1695" s="15"/>
    </row>
    <row r="1696" spans="5:8" x14ac:dyDescent="0.25">
      <c r="E1696" s="11"/>
      <c r="G1696" s="15"/>
      <c r="H1696" s="15"/>
    </row>
    <row r="1697" spans="5:8" x14ac:dyDescent="0.25">
      <c r="E1697" s="11"/>
      <c r="G1697" s="15"/>
      <c r="H1697" s="15"/>
    </row>
    <row r="1698" spans="5:8" x14ac:dyDescent="0.25">
      <c r="E1698" s="11"/>
      <c r="G1698" s="15"/>
      <c r="H1698" s="15"/>
    </row>
    <row r="1699" spans="5:8" x14ac:dyDescent="0.25">
      <c r="E1699" s="11"/>
      <c r="G1699" s="15"/>
      <c r="H1699" s="15"/>
    </row>
    <row r="1700" spans="5:8" x14ac:dyDescent="0.25">
      <c r="E1700" s="11"/>
      <c r="G1700" s="15"/>
      <c r="H1700" s="15"/>
    </row>
    <row r="1701" spans="5:8" x14ac:dyDescent="0.25">
      <c r="E1701" s="11"/>
      <c r="G1701" s="15"/>
      <c r="H1701" s="15"/>
    </row>
    <row r="1702" spans="5:8" x14ac:dyDescent="0.25">
      <c r="E1702" s="11"/>
      <c r="G1702" s="15"/>
      <c r="H1702" s="15"/>
    </row>
    <row r="1703" spans="5:8" x14ac:dyDescent="0.25">
      <c r="E1703" s="11"/>
      <c r="G1703" s="15"/>
      <c r="H1703" s="15"/>
    </row>
    <row r="1704" spans="5:8" x14ac:dyDescent="0.25">
      <c r="E1704" s="11"/>
      <c r="G1704" s="15"/>
      <c r="H1704" s="15"/>
    </row>
    <row r="1705" spans="5:8" x14ac:dyDescent="0.25">
      <c r="E1705" s="11"/>
      <c r="G1705" s="15"/>
      <c r="H1705" s="15"/>
    </row>
    <row r="1706" spans="5:8" x14ac:dyDescent="0.25">
      <c r="E1706" s="11"/>
      <c r="G1706" s="15"/>
      <c r="H1706" s="15"/>
    </row>
    <row r="1707" spans="5:8" x14ac:dyDescent="0.25">
      <c r="E1707" s="11"/>
      <c r="G1707" s="15"/>
      <c r="H1707" s="15"/>
    </row>
    <row r="1708" spans="5:8" x14ac:dyDescent="0.25">
      <c r="E1708" s="11"/>
      <c r="G1708" s="15"/>
      <c r="H1708" s="15"/>
    </row>
    <row r="1709" spans="5:8" x14ac:dyDescent="0.25">
      <c r="E1709" s="11"/>
      <c r="G1709" s="15"/>
      <c r="H1709" s="15"/>
    </row>
    <row r="1710" spans="5:8" x14ac:dyDescent="0.25">
      <c r="E1710" s="11"/>
      <c r="G1710" s="15"/>
      <c r="H1710" s="15"/>
    </row>
    <row r="1711" spans="5:8" x14ac:dyDescent="0.25">
      <c r="E1711" s="11"/>
      <c r="G1711" s="15"/>
      <c r="H1711" s="15"/>
    </row>
    <row r="1712" spans="5:8" x14ac:dyDescent="0.25">
      <c r="E1712" s="11"/>
      <c r="G1712" s="15"/>
      <c r="H1712" s="15"/>
    </row>
    <row r="1713" spans="5:8" x14ac:dyDescent="0.25">
      <c r="E1713" s="11"/>
      <c r="G1713" s="15"/>
      <c r="H1713" s="15"/>
    </row>
    <row r="1714" spans="5:8" x14ac:dyDescent="0.25">
      <c r="E1714" s="11"/>
      <c r="G1714" s="15"/>
      <c r="H1714" s="15"/>
    </row>
    <row r="1715" spans="5:8" x14ac:dyDescent="0.25">
      <c r="E1715" s="11"/>
      <c r="G1715" s="15"/>
      <c r="H1715" s="15"/>
    </row>
    <row r="1716" spans="5:8" x14ac:dyDescent="0.25">
      <c r="E1716" s="11"/>
      <c r="G1716" s="15"/>
      <c r="H1716" s="15"/>
    </row>
    <row r="1717" spans="5:8" x14ac:dyDescent="0.25">
      <c r="E1717" s="11"/>
      <c r="G1717" s="15"/>
      <c r="H1717" s="15"/>
    </row>
    <row r="1718" spans="5:8" x14ac:dyDescent="0.25">
      <c r="E1718" s="11"/>
      <c r="G1718" s="15"/>
      <c r="H1718" s="15"/>
    </row>
    <row r="1719" spans="5:8" x14ac:dyDescent="0.25">
      <c r="E1719" s="11"/>
      <c r="G1719" s="15"/>
      <c r="H1719" s="15"/>
    </row>
    <row r="1720" spans="5:8" x14ac:dyDescent="0.25">
      <c r="E1720" s="11"/>
      <c r="G1720" s="15"/>
      <c r="H1720" s="15"/>
    </row>
    <row r="1721" spans="5:8" x14ac:dyDescent="0.25">
      <c r="E1721" s="11"/>
      <c r="G1721" s="15"/>
      <c r="H1721" s="15"/>
    </row>
    <row r="1722" spans="5:8" x14ac:dyDescent="0.25">
      <c r="E1722" s="11"/>
      <c r="G1722" s="15"/>
      <c r="H1722" s="15"/>
    </row>
    <row r="1723" spans="5:8" x14ac:dyDescent="0.25">
      <c r="E1723" s="11"/>
      <c r="G1723" s="15"/>
      <c r="H1723" s="15"/>
    </row>
    <row r="1724" spans="5:8" x14ac:dyDescent="0.25">
      <c r="E1724" s="11"/>
      <c r="G1724" s="15"/>
      <c r="H1724" s="15"/>
    </row>
    <row r="1725" spans="5:8" x14ac:dyDescent="0.25">
      <c r="E1725" s="11"/>
      <c r="G1725" s="15"/>
      <c r="H1725" s="15"/>
    </row>
    <row r="1726" spans="5:8" x14ac:dyDescent="0.25">
      <c r="E1726" s="11"/>
      <c r="G1726" s="15"/>
      <c r="H1726" s="15"/>
    </row>
    <row r="1727" spans="5:8" x14ac:dyDescent="0.25">
      <c r="E1727" s="11"/>
      <c r="G1727" s="15"/>
      <c r="H1727" s="15"/>
    </row>
    <row r="1728" spans="5:8" x14ac:dyDescent="0.25">
      <c r="E1728" s="11"/>
      <c r="G1728" s="15"/>
      <c r="H1728" s="15"/>
    </row>
    <row r="1729" spans="5:8" x14ac:dyDescent="0.25">
      <c r="E1729" s="11"/>
      <c r="G1729" s="15"/>
      <c r="H1729" s="15"/>
    </row>
    <row r="1730" spans="5:8" x14ac:dyDescent="0.25">
      <c r="E1730" s="11"/>
      <c r="G1730" s="15"/>
      <c r="H1730" s="15"/>
    </row>
    <row r="1731" spans="5:8" x14ac:dyDescent="0.25">
      <c r="E1731" s="11"/>
      <c r="G1731" s="15"/>
      <c r="H1731" s="15"/>
    </row>
    <row r="1732" spans="5:8" x14ac:dyDescent="0.25">
      <c r="E1732" s="11"/>
      <c r="G1732" s="15"/>
      <c r="H1732" s="15"/>
    </row>
    <row r="1733" spans="5:8" x14ac:dyDescent="0.25">
      <c r="E1733" s="11"/>
      <c r="G1733" s="15"/>
      <c r="H1733" s="15"/>
    </row>
    <row r="1734" spans="5:8" x14ac:dyDescent="0.25">
      <c r="E1734" s="11"/>
      <c r="G1734" s="15"/>
      <c r="H1734" s="15"/>
    </row>
    <row r="1735" spans="5:8" x14ac:dyDescent="0.25">
      <c r="E1735" s="11"/>
      <c r="G1735" s="15"/>
      <c r="H1735" s="15"/>
    </row>
    <row r="1736" spans="5:8" x14ac:dyDescent="0.25">
      <c r="E1736" s="11"/>
      <c r="G1736" s="15"/>
      <c r="H1736" s="15"/>
    </row>
    <row r="1737" spans="5:8" x14ac:dyDescent="0.25">
      <c r="E1737" s="11"/>
      <c r="G1737" s="15"/>
      <c r="H1737" s="15"/>
    </row>
    <row r="1738" spans="5:8" x14ac:dyDescent="0.25">
      <c r="E1738" s="11"/>
      <c r="G1738" s="15"/>
      <c r="H1738" s="15"/>
    </row>
    <row r="1739" spans="5:8" x14ac:dyDescent="0.25">
      <c r="E1739" s="11"/>
      <c r="G1739" s="15"/>
      <c r="H1739" s="15"/>
    </row>
    <row r="1740" spans="5:8" x14ac:dyDescent="0.25">
      <c r="E1740" s="11"/>
      <c r="G1740" s="15"/>
      <c r="H1740" s="15"/>
    </row>
    <row r="1741" spans="5:8" x14ac:dyDescent="0.25">
      <c r="E1741" s="11"/>
      <c r="G1741" s="15"/>
      <c r="H1741" s="15"/>
    </row>
    <row r="1742" spans="5:8" x14ac:dyDescent="0.25">
      <c r="E1742" s="11"/>
      <c r="G1742" s="15"/>
      <c r="H1742" s="15"/>
    </row>
    <row r="1743" spans="5:8" x14ac:dyDescent="0.25">
      <c r="E1743" s="11"/>
      <c r="G1743" s="15"/>
      <c r="H1743" s="15"/>
    </row>
    <row r="1744" spans="5:8" x14ac:dyDescent="0.25">
      <c r="E1744" s="11"/>
      <c r="G1744" s="15"/>
      <c r="H1744" s="15"/>
    </row>
    <row r="1745" spans="5:8" x14ac:dyDescent="0.25">
      <c r="E1745" s="11"/>
      <c r="G1745" s="15"/>
      <c r="H1745" s="15"/>
    </row>
    <row r="1746" spans="5:8" x14ac:dyDescent="0.25">
      <c r="E1746" s="11"/>
      <c r="G1746" s="15"/>
      <c r="H1746" s="15"/>
    </row>
    <row r="1747" spans="5:8" x14ac:dyDescent="0.25">
      <c r="E1747" s="11"/>
      <c r="G1747" s="15"/>
      <c r="H1747" s="15"/>
    </row>
    <row r="1748" spans="5:8" x14ac:dyDescent="0.25">
      <c r="E1748" s="11"/>
      <c r="G1748" s="15"/>
      <c r="H1748" s="15"/>
    </row>
    <row r="1749" spans="5:8" x14ac:dyDescent="0.25">
      <c r="E1749" s="11"/>
      <c r="G1749" s="15"/>
      <c r="H1749" s="15"/>
    </row>
    <row r="1750" spans="5:8" x14ac:dyDescent="0.25">
      <c r="E1750" s="11"/>
      <c r="G1750" s="15"/>
      <c r="H1750" s="15"/>
    </row>
    <row r="1751" spans="5:8" x14ac:dyDescent="0.25">
      <c r="E1751" s="11"/>
      <c r="G1751" s="15"/>
      <c r="H1751" s="15"/>
    </row>
    <row r="1752" spans="5:8" x14ac:dyDescent="0.25">
      <c r="E1752" s="11"/>
      <c r="G1752" s="15"/>
      <c r="H1752" s="15"/>
    </row>
    <row r="1753" spans="5:8" x14ac:dyDescent="0.25">
      <c r="E1753" s="11"/>
      <c r="G1753" s="15"/>
      <c r="H1753" s="15"/>
    </row>
    <row r="1754" spans="5:8" x14ac:dyDescent="0.25">
      <c r="E1754" s="11"/>
      <c r="G1754" s="15"/>
      <c r="H1754" s="15"/>
    </row>
    <row r="1755" spans="5:8" x14ac:dyDescent="0.25">
      <c r="E1755" s="11"/>
      <c r="G1755" s="15"/>
      <c r="H1755" s="15"/>
    </row>
    <row r="1756" spans="5:8" x14ac:dyDescent="0.25">
      <c r="E1756" s="11"/>
      <c r="G1756" s="15"/>
      <c r="H1756" s="15"/>
    </row>
    <row r="1757" spans="5:8" x14ac:dyDescent="0.25">
      <c r="E1757" s="11"/>
      <c r="G1757" s="15"/>
      <c r="H1757" s="15"/>
    </row>
    <row r="1758" spans="5:8" x14ac:dyDescent="0.25">
      <c r="E1758" s="11"/>
      <c r="G1758" s="15"/>
      <c r="H1758" s="15"/>
    </row>
    <row r="1759" spans="5:8" x14ac:dyDescent="0.25">
      <c r="E1759" s="11"/>
      <c r="G1759" s="15"/>
      <c r="H1759" s="15"/>
    </row>
    <row r="1760" spans="5:8" x14ac:dyDescent="0.25">
      <c r="E1760" s="11"/>
      <c r="G1760" s="15"/>
      <c r="H1760" s="15"/>
    </row>
    <row r="1761" spans="5:8" x14ac:dyDescent="0.25">
      <c r="E1761" s="11"/>
      <c r="G1761" s="15"/>
      <c r="H1761" s="15"/>
    </row>
    <row r="1762" spans="5:8" x14ac:dyDescent="0.25">
      <c r="E1762" s="11"/>
      <c r="G1762" s="15"/>
      <c r="H1762" s="15"/>
    </row>
    <row r="1763" spans="5:8" x14ac:dyDescent="0.25">
      <c r="E1763" s="11"/>
      <c r="G1763" s="15"/>
      <c r="H1763" s="15"/>
    </row>
    <row r="1764" spans="5:8" x14ac:dyDescent="0.25">
      <c r="E1764" s="11"/>
      <c r="G1764" s="15"/>
      <c r="H1764" s="15"/>
    </row>
    <row r="1765" spans="5:8" x14ac:dyDescent="0.25">
      <c r="E1765" s="11"/>
      <c r="G1765" s="15"/>
      <c r="H1765" s="15"/>
    </row>
    <row r="1766" spans="5:8" x14ac:dyDescent="0.25">
      <c r="E1766" s="11"/>
      <c r="G1766" s="15"/>
      <c r="H1766" s="15"/>
    </row>
    <row r="1767" spans="5:8" x14ac:dyDescent="0.25">
      <c r="E1767" s="11"/>
      <c r="G1767" s="15"/>
      <c r="H1767" s="15"/>
    </row>
    <row r="1768" spans="5:8" x14ac:dyDescent="0.25">
      <c r="E1768" s="11"/>
      <c r="G1768" s="15"/>
      <c r="H1768" s="15"/>
    </row>
    <row r="1769" spans="5:8" x14ac:dyDescent="0.25">
      <c r="E1769" s="11"/>
      <c r="G1769" s="15"/>
      <c r="H1769" s="15"/>
    </row>
    <row r="1770" spans="5:8" x14ac:dyDescent="0.25">
      <c r="E1770" s="11"/>
      <c r="G1770" s="15"/>
      <c r="H1770" s="15"/>
    </row>
    <row r="1771" spans="5:8" x14ac:dyDescent="0.25">
      <c r="E1771" s="11"/>
      <c r="G1771" s="15"/>
      <c r="H1771" s="15"/>
    </row>
    <row r="1772" spans="5:8" x14ac:dyDescent="0.25">
      <c r="E1772" s="11"/>
      <c r="G1772" s="15"/>
      <c r="H1772" s="15"/>
    </row>
    <row r="1773" spans="5:8" x14ac:dyDescent="0.25">
      <c r="E1773" s="11"/>
      <c r="G1773" s="15"/>
      <c r="H1773" s="15"/>
    </row>
    <row r="1774" spans="5:8" x14ac:dyDescent="0.25">
      <c r="E1774" s="11"/>
      <c r="G1774" s="15"/>
      <c r="H1774" s="15"/>
    </row>
    <row r="1775" spans="5:8" x14ac:dyDescent="0.25">
      <c r="E1775" s="11"/>
      <c r="G1775" s="15"/>
      <c r="H1775" s="15"/>
    </row>
    <row r="1776" spans="5:8" x14ac:dyDescent="0.25">
      <c r="E1776" s="11"/>
      <c r="G1776" s="15"/>
      <c r="H1776" s="15"/>
    </row>
    <row r="1777" spans="5:8" x14ac:dyDescent="0.25">
      <c r="E1777" s="11"/>
      <c r="G1777" s="15"/>
      <c r="H1777" s="15"/>
    </row>
    <row r="1778" spans="5:8" x14ac:dyDescent="0.25">
      <c r="E1778" s="11"/>
      <c r="G1778" s="15"/>
      <c r="H1778" s="15"/>
    </row>
    <row r="1779" spans="5:8" x14ac:dyDescent="0.25">
      <c r="E1779" s="11"/>
      <c r="G1779" s="15"/>
      <c r="H1779" s="15"/>
    </row>
    <row r="1780" spans="5:8" x14ac:dyDescent="0.25">
      <c r="E1780" s="11"/>
      <c r="G1780" s="15"/>
      <c r="H1780" s="15"/>
    </row>
    <row r="1781" spans="5:8" x14ac:dyDescent="0.25">
      <c r="E1781" s="11"/>
      <c r="G1781" s="15"/>
      <c r="H1781" s="15"/>
    </row>
    <row r="1782" spans="5:8" x14ac:dyDescent="0.25">
      <c r="E1782" s="11"/>
      <c r="G1782" s="15"/>
      <c r="H1782" s="15"/>
    </row>
    <row r="1783" spans="5:8" x14ac:dyDescent="0.25">
      <c r="E1783" s="11"/>
      <c r="G1783" s="15"/>
      <c r="H1783" s="15"/>
    </row>
    <row r="1784" spans="5:8" x14ac:dyDescent="0.25">
      <c r="E1784" s="11"/>
      <c r="G1784" s="15"/>
      <c r="H1784" s="15"/>
    </row>
    <row r="1785" spans="5:8" x14ac:dyDescent="0.25">
      <c r="E1785" s="11"/>
      <c r="G1785" s="15"/>
      <c r="H1785" s="15"/>
    </row>
    <row r="1786" spans="5:8" x14ac:dyDescent="0.25">
      <c r="E1786" s="11"/>
      <c r="G1786" s="15"/>
      <c r="H1786" s="15"/>
    </row>
    <row r="1787" spans="5:8" x14ac:dyDescent="0.25">
      <c r="E1787" s="11"/>
      <c r="G1787" s="15"/>
      <c r="H1787" s="15"/>
    </row>
    <row r="1788" spans="5:8" x14ac:dyDescent="0.25">
      <c r="E1788" s="11"/>
      <c r="G1788" s="15"/>
      <c r="H1788" s="15"/>
    </row>
    <row r="1789" spans="5:8" x14ac:dyDescent="0.25">
      <c r="E1789" s="11"/>
      <c r="G1789" s="15"/>
      <c r="H1789" s="15"/>
    </row>
    <row r="1790" spans="5:8" x14ac:dyDescent="0.25">
      <c r="E1790" s="11"/>
      <c r="G1790" s="15"/>
      <c r="H1790" s="15"/>
    </row>
    <row r="1791" spans="5:8" x14ac:dyDescent="0.25">
      <c r="E1791" s="11"/>
      <c r="G1791" s="15"/>
      <c r="H1791" s="15"/>
    </row>
    <row r="1792" spans="5:8" x14ac:dyDescent="0.25">
      <c r="E1792" s="11"/>
      <c r="G1792" s="15"/>
      <c r="H1792" s="15"/>
    </row>
    <row r="1793" spans="5:8" x14ac:dyDescent="0.25">
      <c r="E1793" s="11"/>
      <c r="G1793" s="15"/>
      <c r="H1793" s="15"/>
    </row>
    <row r="1794" spans="5:8" x14ac:dyDescent="0.25">
      <c r="E1794" s="11"/>
      <c r="G1794" s="15"/>
      <c r="H1794" s="15"/>
    </row>
    <row r="1795" spans="5:8" x14ac:dyDescent="0.25">
      <c r="E1795" s="11"/>
      <c r="G1795" s="15"/>
      <c r="H1795" s="15"/>
    </row>
    <row r="1796" spans="5:8" x14ac:dyDescent="0.25">
      <c r="E1796" s="11"/>
      <c r="G1796" s="15"/>
      <c r="H1796" s="15"/>
    </row>
    <row r="1797" spans="5:8" x14ac:dyDescent="0.25">
      <c r="E1797" s="11"/>
      <c r="G1797" s="15"/>
      <c r="H1797" s="15"/>
    </row>
    <row r="1798" spans="5:8" x14ac:dyDescent="0.25">
      <c r="E1798" s="11"/>
      <c r="G1798" s="15"/>
      <c r="H1798" s="15"/>
    </row>
    <row r="1799" spans="5:8" x14ac:dyDescent="0.25">
      <c r="E1799" s="11"/>
      <c r="G1799" s="15"/>
      <c r="H1799" s="15"/>
    </row>
    <row r="1800" spans="5:8" x14ac:dyDescent="0.25">
      <c r="E1800" s="11"/>
      <c r="G1800" s="15"/>
      <c r="H1800" s="15"/>
    </row>
    <row r="1801" spans="5:8" x14ac:dyDescent="0.25">
      <c r="E1801" s="11"/>
      <c r="G1801" s="15"/>
      <c r="H1801" s="15"/>
    </row>
    <row r="1802" spans="5:8" x14ac:dyDescent="0.25">
      <c r="E1802" s="11"/>
      <c r="G1802" s="15"/>
      <c r="H1802" s="15"/>
    </row>
    <row r="1803" spans="5:8" x14ac:dyDescent="0.25">
      <c r="E1803" s="11"/>
      <c r="G1803" s="15"/>
      <c r="H1803" s="15"/>
    </row>
    <row r="1804" spans="5:8" x14ac:dyDescent="0.25">
      <c r="E1804" s="11"/>
      <c r="G1804" s="15"/>
      <c r="H1804" s="15"/>
    </row>
    <row r="1805" spans="5:8" x14ac:dyDescent="0.25">
      <c r="E1805" s="11"/>
      <c r="G1805" s="15"/>
      <c r="H1805" s="15"/>
    </row>
    <row r="1806" spans="5:8" x14ac:dyDescent="0.25">
      <c r="E1806" s="11"/>
      <c r="G1806" s="15"/>
      <c r="H1806" s="15"/>
    </row>
    <row r="1807" spans="5:8" x14ac:dyDescent="0.25">
      <c r="E1807" s="11"/>
      <c r="G1807" s="15"/>
      <c r="H1807" s="15"/>
    </row>
    <row r="1808" spans="5:8" x14ac:dyDescent="0.25">
      <c r="E1808" s="11"/>
      <c r="G1808" s="15"/>
      <c r="H1808" s="15"/>
    </row>
    <row r="1809" spans="5:8" x14ac:dyDescent="0.25">
      <c r="E1809" s="11"/>
      <c r="G1809" s="15"/>
      <c r="H1809" s="15"/>
    </row>
    <row r="1810" spans="5:8" x14ac:dyDescent="0.25">
      <c r="E1810" s="11"/>
      <c r="G1810" s="15"/>
      <c r="H1810" s="15"/>
    </row>
    <row r="1811" spans="5:8" x14ac:dyDescent="0.25">
      <c r="E1811" s="11"/>
      <c r="G1811" s="15"/>
      <c r="H1811" s="15"/>
    </row>
    <row r="1812" spans="5:8" x14ac:dyDescent="0.25">
      <c r="E1812" s="11"/>
      <c r="G1812" s="15"/>
      <c r="H1812" s="15"/>
    </row>
    <row r="1813" spans="5:8" x14ac:dyDescent="0.25">
      <c r="E1813" s="11"/>
      <c r="G1813" s="15"/>
      <c r="H1813" s="15"/>
    </row>
    <row r="1814" spans="5:8" x14ac:dyDescent="0.25">
      <c r="E1814" s="11"/>
      <c r="G1814" s="15"/>
      <c r="H1814" s="15"/>
    </row>
    <row r="1815" spans="5:8" x14ac:dyDescent="0.25">
      <c r="E1815" s="11"/>
      <c r="G1815" s="15"/>
      <c r="H1815" s="15"/>
    </row>
    <row r="1816" spans="5:8" x14ac:dyDescent="0.25">
      <c r="E1816" s="11"/>
      <c r="G1816" s="15"/>
      <c r="H1816" s="15"/>
    </row>
    <row r="1817" spans="5:8" x14ac:dyDescent="0.25">
      <c r="E1817" s="11"/>
      <c r="G1817" s="15"/>
      <c r="H1817" s="15"/>
    </row>
    <row r="1818" spans="5:8" x14ac:dyDescent="0.25">
      <c r="E1818" s="11"/>
      <c r="G1818" s="15"/>
      <c r="H1818" s="15"/>
    </row>
    <row r="1819" spans="5:8" x14ac:dyDescent="0.25">
      <c r="E1819" s="11"/>
      <c r="G1819" s="15"/>
      <c r="H1819" s="15"/>
    </row>
    <row r="1820" spans="5:8" x14ac:dyDescent="0.25">
      <c r="E1820" s="11"/>
      <c r="G1820" s="15"/>
      <c r="H1820" s="15"/>
    </row>
    <row r="1821" spans="5:8" x14ac:dyDescent="0.25">
      <c r="E1821" s="11"/>
      <c r="G1821" s="15"/>
      <c r="H1821" s="15"/>
    </row>
    <row r="1822" spans="5:8" x14ac:dyDescent="0.25">
      <c r="E1822" s="11"/>
      <c r="G1822" s="15"/>
      <c r="H1822" s="15"/>
    </row>
    <row r="1823" spans="5:8" x14ac:dyDescent="0.25">
      <c r="E1823" s="11"/>
      <c r="G1823" s="15"/>
      <c r="H1823" s="15"/>
    </row>
    <row r="1824" spans="5:8" x14ac:dyDescent="0.25">
      <c r="E1824" s="11"/>
      <c r="G1824" s="15"/>
      <c r="H1824" s="15"/>
    </row>
    <row r="1825" spans="5:8" x14ac:dyDescent="0.25">
      <c r="E1825" s="11"/>
      <c r="G1825" s="15"/>
      <c r="H1825" s="15"/>
    </row>
    <row r="1826" spans="5:8" x14ac:dyDescent="0.25">
      <c r="E1826" s="11"/>
      <c r="G1826" s="15"/>
      <c r="H1826" s="15"/>
    </row>
    <row r="1827" spans="5:8" x14ac:dyDescent="0.25">
      <c r="E1827" s="11"/>
      <c r="G1827" s="15"/>
      <c r="H1827" s="15"/>
    </row>
    <row r="1828" spans="5:8" x14ac:dyDescent="0.25">
      <c r="E1828" s="11"/>
      <c r="G1828" s="15"/>
      <c r="H1828" s="15"/>
    </row>
    <row r="1829" spans="5:8" x14ac:dyDescent="0.25">
      <c r="E1829" s="11"/>
      <c r="G1829" s="15"/>
      <c r="H1829" s="15"/>
    </row>
    <row r="1830" spans="5:8" x14ac:dyDescent="0.25">
      <c r="E1830" s="11"/>
      <c r="G1830" s="15"/>
      <c r="H1830" s="15"/>
    </row>
    <row r="1831" spans="5:8" x14ac:dyDescent="0.25">
      <c r="E1831" s="11"/>
      <c r="G1831" s="15"/>
      <c r="H1831" s="15"/>
    </row>
    <row r="1832" spans="5:8" x14ac:dyDescent="0.25">
      <c r="E1832" s="11"/>
      <c r="G1832" s="15"/>
      <c r="H1832" s="15"/>
    </row>
    <row r="1833" spans="5:8" x14ac:dyDescent="0.25">
      <c r="E1833" s="11"/>
      <c r="G1833" s="15"/>
      <c r="H1833" s="15"/>
    </row>
    <row r="1834" spans="5:8" x14ac:dyDescent="0.25">
      <c r="E1834" s="11"/>
      <c r="G1834" s="15"/>
      <c r="H1834" s="15"/>
    </row>
    <row r="1835" spans="5:8" x14ac:dyDescent="0.25">
      <c r="E1835" s="11"/>
      <c r="G1835" s="15"/>
      <c r="H1835" s="15"/>
    </row>
    <row r="1836" spans="5:8" x14ac:dyDescent="0.25">
      <c r="E1836" s="11"/>
      <c r="G1836" s="15"/>
      <c r="H1836" s="15"/>
    </row>
    <row r="1837" spans="5:8" x14ac:dyDescent="0.25">
      <c r="E1837" s="11"/>
      <c r="G1837" s="15"/>
      <c r="H1837" s="15"/>
    </row>
    <row r="1838" spans="5:8" x14ac:dyDescent="0.25">
      <c r="E1838" s="11"/>
      <c r="G1838" s="15"/>
      <c r="H1838" s="15"/>
    </row>
    <row r="1839" spans="5:8" x14ac:dyDescent="0.25">
      <c r="E1839" s="11"/>
      <c r="G1839" s="15"/>
      <c r="H1839" s="15"/>
    </row>
    <row r="1840" spans="5:8" x14ac:dyDescent="0.25">
      <c r="E1840" s="11"/>
      <c r="G1840" s="15"/>
      <c r="H1840" s="15"/>
    </row>
    <row r="1841" spans="5:8" x14ac:dyDescent="0.25">
      <c r="E1841" s="11"/>
      <c r="G1841" s="15"/>
      <c r="H1841" s="15"/>
    </row>
    <row r="1842" spans="5:8" x14ac:dyDescent="0.25">
      <c r="E1842" s="11"/>
      <c r="G1842" s="15"/>
      <c r="H1842" s="15"/>
    </row>
    <row r="1843" spans="5:8" x14ac:dyDescent="0.25">
      <c r="E1843" s="11"/>
      <c r="G1843" s="15"/>
      <c r="H1843" s="15"/>
    </row>
    <row r="1844" spans="5:8" x14ac:dyDescent="0.25">
      <c r="E1844" s="11"/>
      <c r="G1844" s="15"/>
      <c r="H1844" s="15"/>
    </row>
    <row r="1845" spans="5:8" x14ac:dyDescent="0.25">
      <c r="E1845" s="11"/>
      <c r="G1845" s="15"/>
      <c r="H1845" s="15"/>
    </row>
    <row r="1846" spans="5:8" x14ac:dyDescent="0.25">
      <c r="E1846" s="11"/>
      <c r="G1846" s="15"/>
      <c r="H1846" s="15"/>
    </row>
    <row r="1847" spans="5:8" x14ac:dyDescent="0.25">
      <c r="E1847" s="11"/>
      <c r="G1847" s="15"/>
      <c r="H1847" s="15"/>
    </row>
    <row r="1848" spans="5:8" x14ac:dyDescent="0.25">
      <c r="E1848" s="11"/>
      <c r="G1848" s="15"/>
      <c r="H1848" s="15"/>
    </row>
    <row r="1849" spans="5:8" x14ac:dyDescent="0.25">
      <c r="E1849" s="11"/>
      <c r="G1849" s="15"/>
      <c r="H1849" s="15"/>
    </row>
    <row r="1850" spans="5:8" x14ac:dyDescent="0.25">
      <c r="E1850" s="11"/>
      <c r="G1850" s="15"/>
      <c r="H1850" s="15"/>
    </row>
    <row r="1851" spans="5:8" x14ac:dyDescent="0.25">
      <c r="E1851" s="11"/>
      <c r="G1851" s="15"/>
      <c r="H1851" s="15"/>
    </row>
    <row r="1852" spans="5:8" x14ac:dyDescent="0.25">
      <c r="E1852" s="11"/>
      <c r="G1852" s="15"/>
      <c r="H1852" s="15"/>
    </row>
    <row r="1853" spans="5:8" x14ac:dyDescent="0.25">
      <c r="E1853" s="11"/>
      <c r="G1853" s="15"/>
      <c r="H1853" s="15"/>
    </row>
    <row r="1854" spans="5:8" x14ac:dyDescent="0.25">
      <c r="E1854" s="11"/>
      <c r="G1854" s="15"/>
      <c r="H1854" s="15"/>
    </row>
    <row r="1855" spans="5:8" x14ac:dyDescent="0.25">
      <c r="E1855" s="11"/>
      <c r="G1855" s="15"/>
      <c r="H1855" s="15"/>
    </row>
    <row r="1856" spans="5:8" x14ac:dyDescent="0.25">
      <c r="E1856" s="11"/>
      <c r="G1856" s="15"/>
      <c r="H1856" s="15"/>
    </row>
    <row r="1857" spans="5:8" x14ac:dyDescent="0.25">
      <c r="E1857" s="11"/>
      <c r="G1857" s="15"/>
      <c r="H1857" s="15"/>
    </row>
    <row r="1858" spans="5:8" x14ac:dyDescent="0.25">
      <c r="E1858" s="11"/>
      <c r="G1858" s="15"/>
      <c r="H1858" s="15"/>
    </row>
    <row r="1859" spans="5:8" x14ac:dyDescent="0.25">
      <c r="E1859" s="11"/>
      <c r="G1859" s="15"/>
      <c r="H1859" s="15"/>
    </row>
    <row r="1860" spans="5:8" x14ac:dyDescent="0.25">
      <c r="E1860" s="11"/>
      <c r="G1860" s="15"/>
      <c r="H1860" s="15"/>
    </row>
    <row r="1861" spans="5:8" x14ac:dyDescent="0.25">
      <c r="E1861" s="11"/>
      <c r="G1861" s="15"/>
      <c r="H1861" s="15"/>
    </row>
    <row r="1862" spans="5:8" x14ac:dyDescent="0.25">
      <c r="E1862" s="11"/>
      <c r="G1862" s="15"/>
      <c r="H1862" s="15"/>
    </row>
    <row r="1863" spans="5:8" x14ac:dyDescent="0.25">
      <c r="E1863" s="11"/>
      <c r="G1863" s="15"/>
      <c r="H1863" s="15"/>
    </row>
    <row r="1864" spans="5:8" x14ac:dyDescent="0.25">
      <c r="E1864" s="11"/>
      <c r="G1864" s="15"/>
      <c r="H1864" s="15"/>
    </row>
    <row r="1865" spans="5:8" x14ac:dyDescent="0.25">
      <c r="E1865" s="11"/>
      <c r="G1865" s="15"/>
      <c r="H1865" s="15"/>
    </row>
    <row r="1866" spans="5:8" x14ac:dyDescent="0.25">
      <c r="E1866" s="11"/>
      <c r="G1866" s="15"/>
      <c r="H1866" s="15"/>
    </row>
    <row r="1867" spans="5:8" x14ac:dyDescent="0.25">
      <c r="E1867" s="11"/>
      <c r="G1867" s="15"/>
      <c r="H1867" s="15"/>
    </row>
    <row r="1868" spans="5:8" x14ac:dyDescent="0.25">
      <c r="E1868" s="11"/>
      <c r="G1868" s="15"/>
      <c r="H1868" s="15"/>
    </row>
    <row r="1869" spans="5:8" x14ac:dyDescent="0.25">
      <c r="E1869" s="11"/>
      <c r="G1869" s="15"/>
      <c r="H1869" s="15"/>
    </row>
    <row r="1870" spans="5:8" x14ac:dyDescent="0.25">
      <c r="E1870" s="11"/>
      <c r="G1870" s="15"/>
      <c r="H1870" s="15"/>
    </row>
    <row r="1871" spans="5:8" x14ac:dyDescent="0.25">
      <c r="E1871" s="11"/>
      <c r="G1871" s="15"/>
      <c r="H1871" s="15"/>
    </row>
    <row r="1872" spans="5:8" x14ac:dyDescent="0.25">
      <c r="E1872" s="11"/>
      <c r="G1872" s="15"/>
      <c r="H1872" s="15"/>
    </row>
    <row r="1873" spans="5:8" x14ac:dyDescent="0.25">
      <c r="E1873" s="11"/>
      <c r="G1873" s="15"/>
      <c r="H1873" s="15"/>
    </row>
    <row r="1874" spans="5:8" x14ac:dyDescent="0.25">
      <c r="E1874" s="11"/>
      <c r="G1874" s="15"/>
      <c r="H1874" s="15"/>
    </row>
    <row r="1875" spans="5:8" x14ac:dyDescent="0.25">
      <c r="E1875" s="11"/>
      <c r="G1875" s="15"/>
      <c r="H1875" s="15"/>
    </row>
    <row r="1876" spans="5:8" x14ac:dyDescent="0.25">
      <c r="E1876" s="11"/>
      <c r="G1876" s="15"/>
      <c r="H1876" s="15"/>
    </row>
    <row r="1877" spans="5:8" x14ac:dyDescent="0.25">
      <c r="E1877" s="11"/>
      <c r="G1877" s="15"/>
      <c r="H1877" s="15"/>
    </row>
    <row r="1878" spans="5:8" x14ac:dyDescent="0.25">
      <c r="E1878" s="11"/>
      <c r="G1878" s="15"/>
      <c r="H1878" s="15"/>
    </row>
    <row r="1879" spans="5:8" x14ac:dyDescent="0.25">
      <c r="E1879" s="11"/>
      <c r="G1879" s="15"/>
      <c r="H1879" s="15"/>
    </row>
    <row r="1880" spans="5:8" x14ac:dyDescent="0.25">
      <c r="E1880" s="11"/>
      <c r="G1880" s="15"/>
      <c r="H1880" s="15"/>
    </row>
    <row r="1881" spans="5:8" x14ac:dyDescent="0.25">
      <c r="E1881" s="11"/>
      <c r="G1881" s="15"/>
      <c r="H1881" s="15"/>
    </row>
    <row r="1882" spans="5:8" x14ac:dyDescent="0.25">
      <c r="E1882" s="11"/>
      <c r="G1882" s="15"/>
      <c r="H1882" s="15"/>
    </row>
    <row r="1883" spans="5:8" x14ac:dyDescent="0.25">
      <c r="E1883" s="11"/>
      <c r="G1883" s="15"/>
      <c r="H1883" s="15"/>
    </row>
    <row r="1884" spans="5:8" x14ac:dyDescent="0.25">
      <c r="E1884" s="11"/>
      <c r="G1884" s="15"/>
      <c r="H1884" s="15"/>
    </row>
    <row r="1885" spans="5:8" x14ac:dyDescent="0.25">
      <c r="E1885" s="11"/>
      <c r="G1885" s="15"/>
      <c r="H1885" s="15"/>
    </row>
    <row r="1886" spans="5:8" x14ac:dyDescent="0.25">
      <c r="E1886" s="11"/>
      <c r="G1886" s="15"/>
      <c r="H1886" s="15"/>
    </row>
    <row r="1887" spans="5:8" x14ac:dyDescent="0.25">
      <c r="E1887" s="11"/>
      <c r="G1887" s="15"/>
      <c r="H1887" s="15"/>
    </row>
    <row r="1888" spans="5:8" x14ac:dyDescent="0.25">
      <c r="E1888" s="11"/>
      <c r="G1888" s="15"/>
      <c r="H1888" s="15"/>
    </row>
    <row r="1889" spans="5:8" x14ac:dyDescent="0.25">
      <c r="E1889" s="11"/>
      <c r="G1889" s="15"/>
      <c r="H1889" s="15"/>
    </row>
    <row r="1890" spans="5:8" x14ac:dyDescent="0.25">
      <c r="E1890" s="11"/>
      <c r="G1890" s="15"/>
      <c r="H1890" s="15"/>
    </row>
    <row r="1891" spans="5:8" x14ac:dyDescent="0.25">
      <c r="E1891" s="11"/>
      <c r="G1891" s="15"/>
      <c r="H1891" s="15"/>
    </row>
    <row r="1892" spans="5:8" x14ac:dyDescent="0.25">
      <c r="E1892" s="11"/>
      <c r="G1892" s="15"/>
      <c r="H1892" s="15"/>
    </row>
    <row r="1893" spans="5:8" x14ac:dyDescent="0.25">
      <c r="E1893" s="11"/>
      <c r="G1893" s="15"/>
      <c r="H1893" s="15"/>
    </row>
    <row r="1894" spans="5:8" x14ac:dyDescent="0.25">
      <c r="E1894" s="11"/>
      <c r="G1894" s="15"/>
      <c r="H1894" s="15"/>
    </row>
    <row r="1895" spans="5:8" x14ac:dyDescent="0.25">
      <c r="E1895" s="11"/>
      <c r="G1895" s="15"/>
      <c r="H1895" s="15"/>
    </row>
    <row r="1896" spans="5:8" x14ac:dyDescent="0.25">
      <c r="E1896" s="11"/>
      <c r="G1896" s="15"/>
      <c r="H1896" s="15"/>
    </row>
    <row r="1897" spans="5:8" x14ac:dyDescent="0.25">
      <c r="E1897" s="11"/>
      <c r="G1897" s="15"/>
      <c r="H1897" s="15"/>
    </row>
    <row r="1898" spans="5:8" x14ac:dyDescent="0.25">
      <c r="E1898" s="11"/>
      <c r="G1898" s="15"/>
      <c r="H1898" s="15"/>
    </row>
    <row r="1899" spans="5:8" x14ac:dyDescent="0.25">
      <c r="E1899" s="11"/>
      <c r="G1899" s="15"/>
      <c r="H1899" s="15"/>
    </row>
    <row r="1900" spans="5:8" x14ac:dyDescent="0.25">
      <c r="E1900" s="11"/>
      <c r="G1900" s="15"/>
      <c r="H1900" s="15"/>
    </row>
    <row r="1901" spans="5:8" x14ac:dyDescent="0.25">
      <c r="E1901" s="11"/>
      <c r="G1901" s="15"/>
      <c r="H1901" s="15"/>
    </row>
    <row r="1902" spans="5:8" x14ac:dyDescent="0.25">
      <c r="E1902" s="11"/>
      <c r="G1902" s="15"/>
      <c r="H1902" s="15"/>
    </row>
    <row r="1903" spans="5:8" x14ac:dyDescent="0.25">
      <c r="E1903" s="11"/>
      <c r="G1903" s="15"/>
      <c r="H1903" s="15"/>
    </row>
    <row r="1904" spans="5:8" x14ac:dyDescent="0.25">
      <c r="E1904" s="11"/>
      <c r="G1904" s="15"/>
      <c r="H1904" s="15"/>
    </row>
    <row r="1905" spans="5:8" x14ac:dyDescent="0.25">
      <c r="E1905" s="11"/>
      <c r="G1905" s="15"/>
      <c r="H1905" s="15"/>
    </row>
    <row r="1906" spans="5:8" x14ac:dyDescent="0.25">
      <c r="E1906" s="11"/>
      <c r="G1906" s="15"/>
      <c r="H1906" s="15"/>
    </row>
    <row r="1907" spans="5:8" x14ac:dyDescent="0.25">
      <c r="E1907" s="11"/>
      <c r="G1907" s="15"/>
      <c r="H1907" s="15"/>
    </row>
    <row r="1908" spans="5:8" x14ac:dyDescent="0.25">
      <c r="E1908" s="11"/>
      <c r="G1908" s="15"/>
      <c r="H1908" s="15"/>
    </row>
    <row r="1909" spans="5:8" x14ac:dyDescent="0.25">
      <c r="E1909" s="11"/>
      <c r="G1909" s="15"/>
      <c r="H1909" s="15"/>
    </row>
    <row r="1910" spans="5:8" x14ac:dyDescent="0.25">
      <c r="E1910" s="11"/>
      <c r="G1910" s="15"/>
      <c r="H1910" s="15"/>
    </row>
    <row r="1911" spans="5:8" x14ac:dyDescent="0.25">
      <c r="E1911" s="11"/>
      <c r="G1911" s="15"/>
      <c r="H1911" s="15"/>
    </row>
    <row r="1912" spans="5:8" x14ac:dyDescent="0.25">
      <c r="E1912" s="11"/>
      <c r="G1912" s="15"/>
      <c r="H1912" s="15"/>
    </row>
    <row r="1913" spans="5:8" x14ac:dyDescent="0.25">
      <c r="E1913" s="11"/>
      <c r="G1913" s="15"/>
      <c r="H1913" s="15"/>
    </row>
    <row r="1914" spans="5:8" x14ac:dyDescent="0.25">
      <c r="E1914" s="11"/>
      <c r="G1914" s="15"/>
      <c r="H1914" s="15"/>
    </row>
    <row r="1915" spans="5:8" x14ac:dyDescent="0.25">
      <c r="E1915" s="11"/>
      <c r="G1915" s="15"/>
      <c r="H1915" s="15"/>
    </row>
    <row r="1916" spans="5:8" x14ac:dyDescent="0.25">
      <c r="E1916" s="11"/>
      <c r="G1916" s="15"/>
      <c r="H1916" s="15"/>
    </row>
    <row r="1917" spans="5:8" x14ac:dyDescent="0.25">
      <c r="E1917" s="11"/>
      <c r="G1917" s="15"/>
      <c r="H1917" s="15"/>
    </row>
    <row r="1918" spans="5:8" x14ac:dyDescent="0.25">
      <c r="E1918" s="11"/>
      <c r="G1918" s="15"/>
      <c r="H1918" s="15"/>
    </row>
    <row r="1919" spans="5:8" x14ac:dyDescent="0.25">
      <c r="E1919" s="11"/>
      <c r="G1919" s="15"/>
      <c r="H1919" s="15"/>
    </row>
    <row r="1920" spans="5:8" x14ac:dyDescent="0.25">
      <c r="E1920" s="11"/>
      <c r="G1920" s="15"/>
      <c r="H1920" s="15"/>
    </row>
    <row r="1921" spans="5:8" x14ac:dyDescent="0.25">
      <c r="E1921" s="11"/>
      <c r="G1921" s="15"/>
      <c r="H1921" s="15"/>
    </row>
    <row r="1922" spans="5:8" x14ac:dyDescent="0.25">
      <c r="E1922" s="11"/>
      <c r="G1922" s="15"/>
      <c r="H1922" s="15"/>
    </row>
    <row r="1923" spans="5:8" x14ac:dyDescent="0.25">
      <c r="E1923" s="11"/>
      <c r="G1923" s="15"/>
      <c r="H1923" s="15"/>
    </row>
    <row r="1924" spans="5:8" x14ac:dyDescent="0.25">
      <c r="E1924" s="11"/>
      <c r="G1924" s="15"/>
      <c r="H1924" s="15"/>
    </row>
    <row r="1925" spans="5:8" x14ac:dyDescent="0.25">
      <c r="E1925" s="11"/>
      <c r="G1925" s="15"/>
      <c r="H1925" s="15"/>
    </row>
    <row r="1926" spans="5:8" x14ac:dyDescent="0.25">
      <c r="E1926" s="11"/>
      <c r="G1926" s="15"/>
      <c r="H1926" s="15"/>
    </row>
    <row r="1927" spans="5:8" x14ac:dyDescent="0.25">
      <c r="E1927" s="11"/>
      <c r="G1927" s="15"/>
      <c r="H1927" s="15"/>
    </row>
    <row r="1928" spans="5:8" x14ac:dyDescent="0.25">
      <c r="E1928" s="11"/>
      <c r="G1928" s="15"/>
      <c r="H1928" s="15"/>
    </row>
    <row r="1929" spans="5:8" x14ac:dyDescent="0.25">
      <c r="E1929" s="11"/>
      <c r="G1929" s="15"/>
      <c r="H1929" s="15"/>
    </row>
    <row r="1930" spans="5:8" x14ac:dyDescent="0.25">
      <c r="E1930" s="11"/>
      <c r="G1930" s="15"/>
      <c r="H1930" s="15"/>
    </row>
    <row r="1931" spans="5:8" x14ac:dyDescent="0.25">
      <c r="E1931" s="11"/>
      <c r="G1931" s="15"/>
      <c r="H1931" s="15"/>
    </row>
    <row r="1932" spans="5:8" x14ac:dyDescent="0.25">
      <c r="E1932" s="11"/>
      <c r="G1932" s="15"/>
      <c r="H1932" s="15"/>
    </row>
    <row r="1933" spans="5:8" x14ac:dyDescent="0.25">
      <c r="E1933" s="11"/>
      <c r="G1933" s="15"/>
      <c r="H1933" s="15"/>
    </row>
    <row r="1934" spans="5:8" x14ac:dyDescent="0.25">
      <c r="E1934" s="11"/>
      <c r="G1934" s="15"/>
      <c r="H1934" s="15"/>
    </row>
    <row r="1935" spans="5:8" x14ac:dyDescent="0.25">
      <c r="E1935" s="11"/>
      <c r="G1935" s="15"/>
      <c r="H1935" s="15"/>
    </row>
    <row r="1936" spans="5:8" x14ac:dyDescent="0.25">
      <c r="E1936" s="11"/>
      <c r="G1936" s="15"/>
      <c r="H1936" s="15"/>
    </row>
    <row r="1937" spans="5:8" x14ac:dyDescent="0.25">
      <c r="E1937" s="11"/>
      <c r="G1937" s="15"/>
      <c r="H1937" s="15"/>
    </row>
    <row r="1938" spans="5:8" x14ac:dyDescent="0.25">
      <c r="E1938" s="11"/>
      <c r="G1938" s="15"/>
      <c r="H1938" s="15"/>
    </row>
    <row r="1939" spans="5:8" x14ac:dyDescent="0.25">
      <c r="E1939" s="11"/>
      <c r="G1939" s="15"/>
      <c r="H1939" s="15"/>
    </row>
    <row r="1940" spans="5:8" x14ac:dyDescent="0.25">
      <c r="E1940" s="11"/>
      <c r="G1940" s="15"/>
      <c r="H1940" s="15"/>
    </row>
    <row r="1941" spans="5:8" x14ac:dyDescent="0.25">
      <c r="E1941" s="11"/>
      <c r="G1941" s="15"/>
      <c r="H1941" s="15"/>
    </row>
    <row r="1942" spans="5:8" x14ac:dyDescent="0.25">
      <c r="E1942" s="11"/>
      <c r="G1942" s="15"/>
      <c r="H1942" s="15"/>
    </row>
    <row r="1943" spans="5:8" x14ac:dyDescent="0.25">
      <c r="E1943" s="11"/>
      <c r="G1943" s="15"/>
      <c r="H1943" s="15"/>
    </row>
    <row r="1944" spans="5:8" x14ac:dyDescent="0.25">
      <c r="E1944" s="11"/>
      <c r="G1944" s="15"/>
      <c r="H1944" s="15"/>
    </row>
    <row r="1945" spans="5:8" x14ac:dyDescent="0.25">
      <c r="E1945" s="11"/>
      <c r="G1945" s="15"/>
      <c r="H1945" s="15"/>
    </row>
    <row r="1946" spans="5:8" x14ac:dyDescent="0.25">
      <c r="E1946" s="11"/>
      <c r="G1946" s="15"/>
      <c r="H1946" s="15"/>
    </row>
    <row r="1947" spans="5:8" x14ac:dyDescent="0.25">
      <c r="E1947" s="11"/>
      <c r="G1947" s="15"/>
      <c r="H1947" s="15"/>
    </row>
    <row r="1948" spans="5:8" x14ac:dyDescent="0.25">
      <c r="E1948" s="11"/>
      <c r="G1948" s="15"/>
      <c r="H1948" s="15"/>
    </row>
    <row r="1949" spans="5:8" x14ac:dyDescent="0.25">
      <c r="E1949" s="11"/>
      <c r="G1949" s="15"/>
      <c r="H1949" s="15"/>
    </row>
    <row r="1950" spans="5:8" x14ac:dyDescent="0.25">
      <c r="E1950" s="11"/>
      <c r="G1950" s="15"/>
      <c r="H1950" s="15"/>
    </row>
    <row r="1951" spans="5:8" x14ac:dyDescent="0.25">
      <c r="E1951" s="11"/>
      <c r="G1951" s="15"/>
      <c r="H1951" s="15"/>
    </row>
    <row r="1952" spans="5:8" x14ac:dyDescent="0.25">
      <c r="E1952" s="11"/>
      <c r="G1952" s="15"/>
      <c r="H1952" s="15"/>
    </row>
    <row r="1953" spans="5:8" x14ac:dyDescent="0.25">
      <c r="E1953" s="11"/>
      <c r="G1953" s="15"/>
      <c r="H1953" s="15"/>
    </row>
    <row r="1954" spans="5:8" x14ac:dyDescent="0.25">
      <c r="E1954" s="11"/>
      <c r="G1954" s="15"/>
      <c r="H1954" s="15"/>
    </row>
    <row r="1955" spans="5:8" x14ac:dyDescent="0.25">
      <c r="E1955" s="11"/>
      <c r="G1955" s="15"/>
      <c r="H1955" s="15"/>
    </row>
    <row r="1956" spans="5:8" x14ac:dyDescent="0.25">
      <c r="E1956" s="11"/>
      <c r="G1956" s="15"/>
      <c r="H1956" s="15"/>
    </row>
    <row r="1957" spans="5:8" x14ac:dyDescent="0.25">
      <c r="E1957" s="11"/>
      <c r="G1957" s="15"/>
      <c r="H1957" s="15"/>
    </row>
    <row r="1958" spans="5:8" x14ac:dyDescent="0.25">
      <c r="E1958" s="11"/>
      <c r="G1958" s="15"/>
      <c r="H1958" s="15"/>
    </row>
    <row r="1959" spans="5:8" x14ac:dyDescent="0.25">
      <c r="E1959" s="11"/>
      <c r="G1959" s="15"/>
      <c r="H1959" s="15"/>
    </row>
    <row r="1960" spans="5:8" x14ac:dyDescent="0.25">
      <c r="E1960" s="11"/>
      <c r="G1960" s="15"/>
      <c r="H1960" s="15"/>
    </row>
    <row r="1961" spans="5:8" x14ac:dyDescent="0.25">
      <c r="E1961" s="11"/>
      <c r="G1961" s="15"/>
      <c r="H1961" s="15"/>
    </row>
    <row r="1962" spans="5:8" x14ac:dyDescent="0.25">
      <c r="E1962" s="11"/>
      <c r="G1962" s="15"/>
      <c r="H1962" s="15"/>
    </row>
    <row r="1963" spans="5:8" x14ac:dyDescent="0.25">
      <c r="E1963" s="11"/>
      <c r="G1963" s="15"/>
      <c r="H1963" s="15"/>
    </row>
    <row r="1964" spans="5:8" x14ac:dyDescent="0.25">
      <c r="E1964" s="11"/>
      <c r="G1964" s="15"/>
      <c r="H1964" s="15"/>
    </row>
    <row r="1965" spans="5:8" x14ac:dyDescent="0.25">
      <c r="E1965" s="11"/>
      <c r="G1965" s="15"/>
      <c r="H1965" s="15"/>
    </row>
    <row r="1966" spans="5:8" x14ac:dyDescent="0.25">
      <c r="E1966" s="11"/>
      <c r="G1966" s="15"/>
      <c r="H1966" s="15"/>
    </row>
    <row r="1967" spans="5:8" x14ac:dyDescent="0.25">
      <c r="E1967" s="11"/>
      <c r="G1967" s="15"/>
      <c r="H1967" s="15"/>
    </row>
    <row r="1968" spans="5:8" x14ac:dyDescent="0.25">
      <c r="E1968" s="11"/>
      <c r="G1968" s="15"/>
      <c r="H1968" s="15"/>
    </row>
    <row r="1969" spans="5:8" x14ac:dyDescent="0.25">
      <c r="E1969" s="11"/>
      <c r="G1969" s="15"/>
      <c r="H1969" s="15"/>
    </row>
    <row r="1970" spans="5:8" x14ac:dyDescent="0.25">
      <c r="E1970" s="11"/>
      <c r="G1970" s="15"/>
      <c r="H1970" s="15"/>
    </row>
    <row r="1971" spans="5:8" x14ac:dyDescent="0.25">
      <c r="E1971" s="11"/>
      <c r="G1971" s="15"/>
      <c r="H1971" s="15"/>
    </row>
    <row r="1972" spans="5:8" x14ac:dyDescent="0.25">
      <c r="E1972" s="11"/>
      <c r="G1972" s="15"/>
      <c r="H1972" s="15"/>
    </row>
    <row r="1973" spans="5:8" x14ac:dyDescent="0.25">
      <c r="E1973" s="11"/>
      <c r="G1973" s="15"/>
      <c r="H1973" s="15"/>
    </row>
    <row r="1974" spans="5:8" x14ac:dyDescent="0.25">
      <c r="E1974" s="11"/>
      <c r="G1974" s="15"/>
      <c r="H1974" s="15"/>
    </row>
    <row r="1975" spans="5:8" x14ac:dyDescent="0.25">
      <c r="E1975" s="11"/>
      <c r="G1975" s="15"/>
      <c r="H1975" s="15"/>
    </row>
    <row r="1976" spans="5:8" x14ac:dyDescent="0.25">
      <c r="E1976" s="11"/>
      <c r="G1976" s="15"/>
      <c r="H1976" s="15"/>
    </row>
    <row r="1977" spans="5:8" x14ac:dyDescent="0.25">
      <c r="E1977" s="11"/>
      <c r="G1977" s="15"/>
      <c r="H1977" s="15"/>
    </row>
    <row r="1978" spans="5:8" x14ac:dyDescent="0.25">
      <c r="E1978" s="11"/>
      <c r="G1978" s="15"/>
      <c r="H1978" s="15"/>
    </row>
    <row r="1979" spans="5:8" x14ac:dyDescent="0.25">
      <c r="E1979" s="11"/>
      <c r="G1979" s="15"/>
      <c r="H1979" s="15"/>
    </row>
    <row r="1980" spans="5:8" x14ac:dyDescent="0.25">
      <c r="E1980" s="11"/>
      <c r="G1980" s="15"/>
      <c r="H1980" s="15"/>
    </row>
    <row r="1981" spans="5:8" x14ac:dyDescent="0.25">
      <c r="E1981" s="11"/>
      <c r="G1981" s="15"/>
      <c r="H1981" s="15"/>
    </row>
    <row r="1982" spans="5:8" x14ac:dyDescent="0.25">
      <c r="E1982" s="11"/>
      <c r="G1982" s="15"/>
      <c r="H1982" s="15"/>
    </row>
    <row r="1983" spans="5:8" x14ac:dyDescent="0.25">
      <c r="E1983" s="11"/>
      <c r="G1983" s="15"/>
      <c r="H1983" s="15"/>
    </row>
    <row r="1984" spans="5:8" x14ac:dyDescent="0.25">
      <c r="E1984" s="11"/>
      <c r="G1984" s="15"/>
      <c r="H1984" s="15"/>
    </row>
    <row r="1985" spans="5:8" x14ac:dyDescent="0.25">
      <c r="E1985" s="11"/>
      <c r="G1985" s="15"/>
      <c r="H1985" s="15"/>
    </row>
    <row r="1986" spans="5:8" x14ac:dyDescent="0.25">
      <c r="E1986" s="11"/>
      <c r="G1986" s="15"/>
      <c r="H1986" s="15"/>
    </row>
    <row r="1987" spans="5:8" x14ac:dyDescent="0.25">
      <c r="E1987" s="11"/>
      <c r="G1987" s="15"/>
      <c r="H1987" s="15"/>
    </row>
    <row r="1988" spans="5:8" x14ac:dyDescent="0.25">
      <c r="E1988" s="11"/>
      <c r="G1988" s="15"/>
      <c r="H1988" s="15"/>
    </row>
    <row r="1989" spans="5:8" x14ac:dyDescent="0.25">
      <c r="E1989" s="11"/>
      <c r="G1989" s="15"/>
      <c r="H1989" s="15"/>
    </row>
    <row r="1990" spans="5:8" x14ac:dyDescent="0.25">
      <c r="E1990" s="11"/>
      <c r="G1990" s="15"/>
      <c r="H1990" s="15"/>
    </row>
    <row r="1991" spans="5:8" x14ac:dyDescent="0.25">
      <c r="E1991" s="11"/>
      <c r="G1991" s="15"/>
      <c r="H1991" s="15"/>
    </row>
    <row r="1992" spans="5:8" x14ac:dyDescent="0.25">
      <c r="E1992" s="11"/>
      <c r="G1992" s="15"/>
      <c r="H1992" s="15"/>
    </row>
    <row r="1993" spans="5:8" x14ac:dyDescent="0.25">
      <c r="E1993" s="11"/>
      <c r="G1993" s="15"/>
      <c r="H1993" s="15"/>
    </row>
    <row r="1994" spans="5:8" x14ac:dyDescent="0.25">
      <c r="E1994" s="11"/>
      <c r="G1994" s="15"/>
      <c r="H1994" s="15"/>
    </row>
    <row r="1995" spans="5:8" x14ac:dyDescent="0.25">
      <c r="E1995" s="11"/>
      <c r="G1995" s="15"/>
      <c r="H1995" s="15"/>
    </row>
    <row r="1996" spans="5:8" x14ac:dyDescent="0.25">
      <c r="E1996" s="11"/>
      <c r="G1996" s="15"/>
      <c r="H1996" s="15"/>
    </row>
    <row r="1997" spans="5:8" x14ac:dyDescent="0.25">
      <c r="E1997" s="11"/>
      <c r="G1997" s="15"/>
      <c r="H1997" s="15"/>
    </row>
    <row r="1998" spans="5:8" x14ac:dyDescent="0.25">
      <c r="E1998" s="11"/>
      <c r="G1998" s="15"/>
      <c r="H1998" s="15"/>
    </row>
    <row r="1999" spans="5:8" x14ac:dyDescent="0.25">
      <c r="E1999" s="11"/>
      <c r="G1999" s="15"/>
      <c r="H1999" s="15"/>
    </row>
    <row r="2000" spans="5:8" x14ac:dyDescent="0.25">
      <c r="E2000" s="11"/>
      <c r="G2000" s="15"/>
      <c r="H2000" s="15"/>
    </row>
    <row r="2001" spans="5:8" x14ac:dyDescent="0.25">
      <c r="E2001" s="11"/>
      <c r="G2001" s="15"/>
      <c r="H2001" s="15"/>
    </row>
    <row r="2002" spans="5:8" x14ac:dyDescent="0.25">
      <c r="E2002" s="11"/>
      <c r="G2002" s="15"/>
      <c r="H2002" s="15"/>
    </row>
    <row r="2003" spans="5:8" x14ac:dyDescent="0.25">
      <c r="E2003" s="11"/>
      <c r="G2003" s="15"/>
      <c r="H2003" s="15"/>
    </row>
    <row r="2004" spans="5:8" x14ac:dyDescent="0.25">
      <c r="E2004" s="11"/>
      <c r="G2004" s="15"/>
      <c r="H2004" s="15"/>
    </row>
    <row r="2005" spans="5:8" x14ac:dyDescent="0.25">
      <c r="E2005" s="11"/>
      <c r="G2005" s="15"/>
      <c r="H2005" s="15"/>
    </row>
    <row r="2006" spans="5:8" x14ac:dyDescent="0.25">
      <c r="E2006" s="11"/>
      <c r="G2006" s="15"/>
      <c r="H2006" s="15"/>
    </row>
    <row r="2007" spans="5:8" x14ac:dyDescent="0.25">
      <c r="E2007" s="11"/>
      <c r="G2007" s="15"/>
      <c r="H2007" s="15"/>
    </row>
    <row r="2008" spans="5:8" x14ac:dyDescent="0.25">
      <c r="E2008" s="11"/>
      <c r="G2008" s="15"/>
      <c r="H2008" s="15"/>
    </row>
    <row r="2009" spans="5:8" x14ac:dyDescent="0.25">
      <c r="E2009" s="11"/>
      <c r="G2009" s="15"/>
      <c r="H2009" s="15"/>
    </row>
    <row r="2010" spans="5:8" x14ac:dyDescent="0.25">
      <c r="E2010" s="11"/>
      <c r="G2010" s="15"/>
      <c r="H2010" s="15"/>
    </row>
    <row r="2011" spans="5:8" x14ac:dyDescent="0.25">
      <c r="E2011" s="11"/>
      <c r="G2011" s="15"/>
      <c r="H2011" s="15"/>
    </row>
    <row r="2012" spans="5:8" x14ac:dyDescent="0.25">
      <c r="E2012" s="11"/>
      <c r="G2012" s="15"/>
      <c r="H2012" s="15"/>
    </row>
    <row r="2013" spans="5:8" x14ac:dyDescent="0.25">
      <c r="E2013" s="11"/>
      <c r="G2013" s="15"/>
      <c r="H2013" s="15"/>
    </row>
    <row r="2014" spans="5:8" x14ac:dyDescent="0.25">
      <c r="E2014" s="11"/>
      <c r="G2014" s="15"/>
      <c r="H2014" s="15"/>
    </row>
    <row r="2015" spans="5:8" x14ac:dyDescent="0.25">
      <c r="E2015" s="11"/>
      <c r="G2015" s="15"/>
      <c r="H2015" s="15"/>
    </row>
    <row r="2016" spans="5:8" x14ac:dyDescent="0.25">
      <c r="E2016" s="11"/>
      <c r="G2016" s="15"/>
      <c r="H2016" s="15"/>
    </row>
    <row r="2017" spans="5:8" x14ac:dyDescent="0.25">
      <c r="E2017" s="11"/>
      <c r="G2017" s="15"/>
      <c r="H2017" s="15"/>
    </row>
    <row r="2018" spans="5:8" x14ac:dyDescent="0.25">
      <c r="E2018" s="11"/>
      <c r="G2018" s="15"/>
      <c r="H2018" s="15"/>
    </row>
    <row r="2019" spans="5:8" x14ac:dyDescent="0.25">
      <c r="E2019" s="11"/>
      <c r="G2019" s="15"/>
      <c r="H2019" s="15"/>
    </row>
    <row r="2020" spans="5:8" x14ac:dyDescent="0.25">
      <c r="E2020" s="11"/>
      <c r="G2020" s="15"/>
      <c r="H2020" s="15"/>
    </row>
    <row r="2021" spans="5:8" x14ac:dyDescent="0.25">
      <c r="E2021" s="11"/>
      <c r="G2021" s="15"/>
      <c r="H2021" s="15"/>
    </row>
    <row r="2022" spans="5:8" x14ac:dyDescent="0.25">
      <c r="E2022" s="11"/>
      <c r="G2022" s="15"/>
      <c r="H2022" s="15"/>
    </row>
    <row r="2023" spans="5:8" x14ac:dyDescent="0.25">
      <c r="E2023" s="11"/>
      <c r="G2023" s="15"/>
      <c r="H2023" s="15"/>
    </row>
    <row r="2024" spans="5:8" x14ac:dyDescent="0.25">
      <c r="E2024" s="11"/>
      <c r="G2024" s="15"/>
      <c r="H2024" s="15"/>
    </row>
    <row r="2025" spans="5:8" x14ac:dyDescent="0.25">
      <c r="E2025" s="11"/>
      <c r="G2025" s="15"/>
      <c r="H2025" s="15"/>
    </row>
    <row r="2026" spans="5:8" x14ac:dyDescent="0.25">
      <c r="E2026" s="11"/>
      <c r="G2026" s="15"/>
      <c r="H2026" s="15"/>
    </row>
    <row r="2027" spans="5:8" x14ac:dyDescent="0.25">
      <c r="E2027" s="11"/>
      <c r="G2027" s="15"/>
      <c r="H2027" s="15"/>
    </row>
    <row r="2028" spans="5:8" x14ac:dyDescent="0.25">
      <c r="E2028" s="11"/>
      <c r="G2028" s="15"/>
      <c r="H2028" s="15"/>
    </row>
    <row r="2029" spans="5:8" x14ac:dyDescent="0.25">
      <c r="E2029" s="11"/>
      <c r="G2029" s="15"/>
      <c r="H2029" s="15"/>
    </row>
    <row r="2030" spans="5:8" x14ac:dyDescent="0.25">
      <c r="E2030" s="11"/>
      <c r="G2030" s="15"/>
      <c r="H2030" s="15"/>
    </row>
    <row r="2031" spans="5:8" x14ac:dyDescent="0.25">
      <c r="E2031" s="11"/>
      <c r="G2031" s="15"/>
      <c r="H2031" s="15"/>
    </row>
    <row r="2032" spans="5:8" x14ac:dyDescent="0.25">
      <c r="E2032" s="11"/>
      <c r="G2032" s="15"/>
      <c r="H2032" s="15"/>
    </row>
    <row r="2033" spans="5:8" x14ac:dyDescent="0.25">
      <c r="E2033" s="11"/>
      <c r="G2033" s="15"/>
      <c r="H2033" s="15"/>
    </row>
    <row r="2034" spans="5:8" x14ac:dyDescent="0.25">
      <c r="E2034" s="11"/>
      <c r="G2034" s="15"/>
      <c r="H2034" s="15"/>
    </row>
    <row r="2035" spans="5:8" x14ac:dyDescent="0.25">
      <c r="E2035" s="11"/>
      <c r="G2035" s="15"/>
      <c r="H2035" s="15"/>
    </row>
    <row r="2036" spans="5:8" x14ac:dyDescent="0.25">
      <c r="E2036" s="11"/>
      <c r="G2036" s="15"/>
      <c r="H2036" s="15"/>
    </row>
    <row r="2037" spans="5:8" x14ac:dyDescent="0.25">
      <c r="E2037" s="11"/>
      <c r="G2037" s="15"/>
      <c r="H2037" s="15"/>
    </row>
    <row r="2038" spans="5:8" x14ac:dyDescent="0.25">
      <c r="E2038" s="11"/>
      <c r="G2038" s="15"/>
      <c r="H2038" s="15"/>
    </row>
    <row r="2039" spans="5:8" x14ac:dyDescent="0.25">
      <c r="E2039" s="11"/>
      <c r="G2039" s="15"/>
      <c r="H2039" s="15"/>
    </row>
    <row r="2040" spans="5:8" x14ac:dyDescent="0.25">
      <c r="E2040" s="11"/>
      <c r="G2040" s="15"/>
      <c r="H2040" s="15"/>
    </row>
    <row r="2041" spans="5:8" x14ac:dyDescent="0.25">
      <c r="E2041" s="11"/>
      <c r="G2041" s="15"/>
      <c r="H2041" s="15"/>
    </row>
    <row r="2042" spans="5:8" x14ac:dyDescent="0.25">
      <c r="E2042" s="11"/>
      <c r="G2042" s="15"/>
      <c r="H2042" s="15"/>
    </row>
    <row r="2043" spans="5:8" x14ac:dyDescent="0.25">
      <c r="E2043" s="11"/>
      <c r="G2043" s="15"/>
      <c r="H2043" s="15"/>
    </row>
    <row r="2044" spans="5:8" x14ac:dyDescent="0.25">
      <c r="E2044" s="11"/>
      <c r="G2044" s="15"/>
      <c r="H2044" s="15"/>
    </row>
    <row r="2045" spans="5:8" x14ac:dyDescent="0.25">
      <c r="E2045" s="11"/>
      <c r="G2045" s="15"/>
      <c r="H2045" s="15"/>
    </row>
    <row r="2046" spans="5:8" x14ac:dyDescent="0.25">
      <c r="E2046" s="11"/>
      <c r="G2046" s="15"/>
      <c r="H2046" s="15"/>
    </row>
    <row r="2047" spans="5:8" x14ac:dyDescent="0.25">
      <c r="E2047" s="11"/>
      <c r="G2047" s="15"/>
      <c r="H2047" s="15"/>
    </row>
    <row r="2048" spans="5:8" x14ac:dyDescent="0.25">
      <c r="E2048" s="11"/>
      <c r="G2048" s="15"/>
      <c r="H2048" s="15"/>
    </row>
    <row r="2049" spans="5:8" x14ac:dyDescent="0.25">
      <c r="E2049" s="11"/>
      <c r="G2049" s="15"/>
      <c r="H2049" s="15"/>
    </row>
    <row r="2050" spans="5:8" x14ac:dyDescent="0.25">
      <c r="E2050" s="11"/>
      <c r="G2050" s="15"/>
      <c r="H2050" s="15"/>
    </row>
    <row r="2051" spans="5:8" x14ac:dyDescent="0.25">
      <c r="E2051" s="11"/>
      <c r="G2051" s="15"/>
      <c r="H2051" s="15"/>
    </row>
    <row r="2052" spans="5:8" x14ac:dyDescent="0.25">
      <c r="E2052" s="11"/>
      <c r="G2052" s="15"/>
      <c r="H2052" s="15"/>
    </row>
    <row r="2053" spans="5:8" x14ac:dyDescent="0.25">
      <c r="E2053" s="11"/>
      <c r="G2053" s="15"/>
      <c r="H2053" s="15"/>
    </row>
    <row r="2054" spans="5:8" x14ac:dyDescent="0.25">
      <c r="E2054" s="11"/>
      <c r="G2054" s="15"/>
      <c r="H2054" s="15"/>
    </row>
    <row r="2055" spans="5:8" x14ac:dyDescent="0.25">
      <c r="E2055" s="11"/>
      <c r="G2055" s="15"/>
      <c r="H2055" s="15"/>
    </row>
    <row r="2056" spans="5:8" x14ac:dyDescent="0.25">
      <c r="E2056" s="11"/>
      <c r="G2056" s="15"/>
      <c r="H2056" s="15"/>
    </row>
    <row r="2057" spans="5:8" x14ac:dyDescent="0.25">
      <c r="E2057" s="11"/>
      <c r="G2057" s="15"/>
      <c r="H2057" s="15"/>
    </row>
    <row r="2058" spans="5:8" x14ac:dyDescent="0.25">
      <c r="E2058" s="11"/>
      <c r="G2058" s="15"/>
      <c r="H2058" s="15"/>
    </row>
    <row r="2059" spans="5:8" x14ac:dyDescent="0.25">
      <c r="E2059" s="11"/>
      <c r="G2059" s="15"/>
      <c r="H2059" s="15"/>
    </row>
    <row r="2060" spans="5:8" x14ac:dyDescent="0.25">
      <c r="E2060" s="11"/>
      <c r="G2060" s="15"/>
      <c r="H2060" s="15"/>
    </row>
    <row r="2061" spans="5:8" x14ac:dyDescent="0.25">
      <c r="E2061" s="11"/>
      <c r="G2061" s="15"/>
      <c r="H2061" s="15"/>
    </row>
    <row r="2062" spans="5:8" x14ac:dyDescent="0.25">
      <c r="E2062" s="11"/>
      <c r="G2062" s="15"/>
      <c r="H2062" s="15"/>
    </row>
    <row r="2063" spans="5:8" x14ac:dyDescent="0.25">
      <c r="E2063" s="11"/>
      <c r="G2063" s="15"/>
      <c r="H2063" s="15"/>
    </row>
    <row r="2064" spans="5:8" x14ac:dyDescent="0.25">
      <c r="E2064" s="11"/>
      <c r="G2064" s="15"/>
      <c r="H2064" s="15"/>
    </row>
    <row r="2065" spans="5:8" x14ac:dyDescent="0.25">
      <c r="E2065" s="11"/>
      <c r="G2065" s="15"/>
      <c r="H2065" s="15"/>
    </row>
    <row r="2066" spans="5:8" x14ac:dyDescent="0.25">
      <c r="E2066" s="11"/>
      <c r="G2066" s="15"/>
      <c r="H2066" s="15"/>
    </row>
    <row r="2067" spans="5:8" x14ac:dyDescent="0.25">
      <c r="E2067" s="11"/>
      <c r="G2067" s="15"/>
      <c r="H2067" s="15"/>
    </row>
    <row r="2068" spans="5:8" x14ac:dyDescent="0.25">
      <c r="E2068" s="11"/>
      <c r="G2068" s="15"/>
      <c r="H2068" s="15"/>
    </row>
    <row r="2069" spans="5:8" x14ac:dyDescent="0.25">
      <c r="E2069" s="11"/>
      <c r="G2069" s="15"/>
      <c r="H2069" s="15"/>
    </row>
    <row r="2070" spans="5:8" x14ac:dyDescent="0.25">
      <c r="E2070" s="11"/>
      <c r="G2070" s="15"/>
      <c r="H2070" s="15"/>
    </row>
    <row r="2071" spans="5:8" x14ac:dyDescent="0.25">
      <c r="E2071" s="11"/>
      <c r="G2071" s="15"/>
      <c r="H2071" s="15"/>
    </row>
    <row r="2072" spans="5:8" x14ac:dyDescent="0.25">
      <c r="E2072" s="11"/>
      <c r="G2072" s="15"/>
      <c r="H2072" s="15"/>
    </row>
    <row r="2073" spans="5:8" x14ac:dyDescent="0.25">
      <c r="E2073" s="11"/>
      <c r="G2073" s="15"/>
      <c r="H2073" s="15"/>
    </row>
    <row r="2074" spans="5:8" x14ac:dyDescent="0.25">
      <c r="E2074" s="11"/>
      <c r="G2074" s="15"/>
      <c r="H2074" s="15"/>
    </row>
    <row r="2075" spans="5:8" x14ac:dyDescent="0.25">
      <c r="E2075" s="11"/>
      <c r="G2075" s="15"/>
      <c r="H2075" s="15"/>
    </row>
    <row r="2076" spans="5:8" x14ac:dyDescent="0.25">
      <c r="E2076" s="11"/>
      <c r="G2076" s="15"/>
      <c r="H2076" s="15"/>
    </row>
    <row r="2077" spans="5:8" x14ac:dyDescent="0.25">
      <c r="E2077" s="11"/>
      <c r="G2077" s="15"/>
      <c r="H2077" s="15"/>
    </row>
    <row r="2078" spans="5:8" x14ac:dyDescent="0.25">
      <c r="E2078" s="11"/>
      <c r="G2078" s="15"/>
      <c r="H2078" s="15"/>
    </row>
    <row r="2079" spans="5:8" x14ac:dyDescent="0.25">
      <c r="E2079" s="11"/>
      <c r="G2079" s="15"/>
      <c r="H2079" s="15"/>
    </row>
    <row r="2080" spans="5:8" x14ac:dyDescent="0.25">
      <c r="E2080" s="11"/>
      <c r="G2080" s="15"/>
      <c r="H2080" s="15"/>
    </row>
    <row r="2081" spans="5:8" x14ac:dyDescent="0.25">
      <c r="E2081" s="11"/>
      <c r="G2081" s="15"/>
      <c r="H2081" s="15"/>
    </row>
    <row r="2082" spans="5:8" x14ac:dyDescent="0.25">
      <c r="E2082" s="11"/>
      <c r="G2082" s="15"/>
      <c r="H2082" s="15"/>
    </row>
    <row r="2083" spans="5:8" x14ac:dyDescent="0.25">
      <c r="E2083" s="11"/>
      <c r="G2083" s="15"/>
      <c r="H2083" s="15"/>
    </row>
    <row r="2084" spans="5:8" x14ac:dyDescent="0.25">
      <c r="E2084" s="11"/>
      <c r="G2084" s="15"/>
      <c r="H2084" s="15"/>
    </row>
    <row r="2085" spans="5:8" x14ac:dyDescent="0.25">
      <c r="E2085" s="11"/>
      <c r="G2085" s="15"/>
      <c r="H2085" s="15"/>
    </row>
    <row r="2086" spans="5:8" x14ac:dyDescent="0.25">
      <c r="E2086" s="11"/>
      <c r="G2086" s="15"/>
      <c r="H2086" s="15"/>
    </row>
    <row r="2087" spans="5:8" x14ac:dyDescent="0.25">
      <c r="E2087" s="11"/>
      <c r="G2087" s="15"/>
      <c r="H2087" s="15"/>
    </row>
    <row r="2088" spans="5:8" x14ac:dyDescent="0.25">
      <c r="E2088" s="11"/>
      <c r="G2088" s="15"/>
      <c r="H2088" s="15"/>
    </row>
    <row r="2089" spans="5:8" x14ac:dyDescent="0.25">
      <c r="E2089" s="11"/>
      <c r="G2089" s="15"/>
      <c r="H2089" s="15"/>
    </row>
    <row r="2090" spans="5:8" x14ac:dyDescent="0.25">
      <c r="E2090" s="11"/>
      <c r="G2090" s="15"/>
      <c r="H2090" s="15"/>
    </row>
    <row r="2091" spans="5:8" x14ac:dyDescent="0.25">
      <c r="E2091" s="11"/>
      <c r="G2091" s="15"/>
      <c r="H2091" s="15"/>
    </row>
    <row r="2092" spans="5:8" x14ac:dyDescent="0.25">
      <c r="E2092" s="11"/>
      <c r="G2092" s="15"/>
      <c r="H2092" s="15"/>
    </row>
    <row r="2093" spans="5:8" x14ac:dyDescent="0.25">
      <c r="E2093" s="11"/>
      <c r="G2093" s="15"/>
      <c r="H2093" s="15"/>
    </row>
    <row r="2094" spans="5:8" x14ac:dyDescent="0.25">
      <c r="E2094" s="11"/>
      <c r="G2094" s="15"/>
      <c r="H2094" s="15"/>
    </row>
    <row r="2095" spans="5:8" x14ac:dyDescent="0.25">
      <c r="E2095" s="11"/>
      <c r="G2095" s="15"/>
      <c r="H2095" s="15"/>
    </row>
    <row r="2096" spans="5:8" x14ac:dyDescent="0.25">
      <c r="E2096" s="11"/>
      <c r="G2096" s="15"/>
      <c r="H2096" s="15"/>
    </row>
    <row r="2097" spans="5:8" x14ac:dyDescent="0.25">
      <c r="E2097" s="11"/>
      <c r="G2097" s="15"/>
      <c r="H2097" s="15"/>
    </row>
    <row r="2098" spans="5:8" x14ac:dyDescent="0.25">
      <c r="E2098" s="11"/>
      <c r="G2098" s="15"/>
      <c r="H2098" s="15"/>
    </row>
    <row r="2099" spans="5:8" x14ac:dyDescent="0.25">
      <c r="E2099" s="11"/>
      <c r="G2099" s="15"/>
      <c r="H2099" s="15"/>
    </row>
    <row r="2100" spans="5:8" x14ac:dyDescent="0.25">
      <c r="E2100" s="11"/>
      <c r="G2100" s="15"/>
      <c r="H2100" s="15"/>
    </row>
    <row r="2101" spans="5:8" x14ac:dyDescent="0.25">
      <c r="E2101" s="11"/>
      <c r="G2101" s="15"/>
      <c r="H2101" s="15"/>
    </row>
    <row r="2102" spans="5:8" x14ac:dyDescent="0.25">
      <c r="E2102" s="11"/>
      <c r="G2102" s="15"/>
      <c r="H2102" s="15"/>
    </row>
    <row r="2103" spans="5:8" x14ac:dyDescent="0.25">
      <c r="E2103" s="11"/>
      <c r="G2103" s="15"/>
      <c r="H2103" s="15"/>
    </row>
    <row r="2104" spans="5:8" x14ac:dyDescent="0.25">
      <c r="E2104" s="11"/>
      <c r="G2104" s="15"/>
      <c r="H2104" s="15"/>
    </row>
    <row r="2105" spans="5:8" x14ac:dyDescent="0.25">
      <c r="E2105" s="11"/>
      <c r="G2105" s="15"/>
      <c r="H2105" s="15"/>
    </row>
    <row r="2106" spans="5:8" x14ac:dyDescent="0.25">
      <c r="E2106" s="11"/>
      <c r="G2106" s="15"/>
      <c r="H2106" s="15"/>
    </row>
    <row r="2107" spans="5:8" x14ac:dyDescent="0.25">
      <c r="E2107" s="11"/>
      <c r="G2107" s="15"/>
      <c r="H2107" s="15"/>
    </row>
    <row r="2108" spans="5:8" x14ac:dyDescent="0.25">
      <c r="E2108" s="11"/>
      <c r="G2108" s="15"/>
      <c r="H2108" s="15"/>
    </row>
    <row r="2109" spans="5:8" x14ac:dyDescent="0.25">
      <c r="E2109" s="11"/>
      <c r="G2109" s="15"/>
      <c r="H2109" s="15"/>
    </row>
    <row r="2110" spans="5:8" x14ac:dyDescent="0.25">
      <c r="E2110" s="11"/>
      <c r="G2110" s="15"/>
      <c r="H2110" s="15"/>
    </row>
    <row r="2111" spans="5:8" x14ac:dyDescent="0.25">
      <c r="E2111" s="11"/>
      <c r="G2111" s="15"/>
      <c r="H2111" s="15"/>
    </row>
    <row r="2112" spans="5:8" x14ac:dyDescent="0.25">
      <c r="E2112" s="11"/>
      <c r="G2112" s="15"/>
      <c r="H2112" s="15"/>
    </row>
    <row r="2113" spans="5:8" x14ac:dyDescent="0.25">
      <c r="E2113" s="11"/>
      <c r="G2113" s="15"/>
      <c r="H2113" s="15"/>
    </row>
    <row r="2114" spans="5:8" x14ac:dyDescent="0.25">
      <c r="E2114" s="11"/>
      <c r="G2114" s="15"/>
      <c r="H2114" s="15"/>
    </row>
    <row r="2115" spans="5:8" x14ac:dyDescent="0.25">
      <c r="E2115" s="11"/>
      <c r="G2115" s="15"/>
      <c r="H2115" s="15"/>
    </row>
    <row r="2116" spans="5:8" x14ac:dyDescent="0.25">
      <c r="E2116" s="11"/>
      <c r="G2116" s="15"/>
      <c r="H2116" s="15"/>
    </row>
    <row r="2117" spans="5:8" x14ac:dyDescent="0.25">
      <c r="E2117" s="11"/>
      <c r="G2117" s="15"/>
      <c r="H2117" s="15"/>
    </row>
    <row r="2118" spans="5:8" x14ac:dyDescent="0.25">
      <c r="E2118" s="11"/>
      <c r="G2118" s="15"/>
      <c r="H2118" s="15"/>
    </row>
    <row r="2119" spans="5:8" x14ac:dyDescent="0.25">
      <c r="E2119" s="11"/>
      <c r="G2119" s="15"/>
      <c r="H2119" s="15"/>
    </row>
    <row r="2120" spans="5:8" x14ac:dyDescent="0.25">
      <c r="E2120" s="11"/>
      <c r="G2120" s="15"/>
      <c r="H2120" s="15"/>
    </row>
    <row r="2121" spans="5:8" x14ac:dyDescent="0.25">
      <c r="E2121" s="11"/>
      <c r="G2121" s="15"/>
      <c r="H2121" s="15"/>
    </row>
    <row r="2122" spans="5:8" x14ac:dyDescent="0.25">
      <c r="E2122" s="11"/>
      <c r="G2122" s="15"/>
      <c r="H2122" s="15"/>
    </row>
    <row r="2123" spans="5:8" x14ac:dyDescent="0.25">
      <c r="E2123" s="11"/>
      <c r="G2123" s="15"/>
      <c r="H2123" s="15"/>
    </row>
    <row r="2124" spans="5:8" x14ac:dyDescent="0.25">
      <c r="E2124" s="11"/>
      <c r="G2124" s="15"/>
      <c r="H2124" s="15"/>
    </row>
    <row r="2125" spans="5:8" x14ac:dyDescent="0.25">
      <c r="E2125" s="11"/>
      <c r="G2125" s="15"/>
      <c r="H2125" s="15"/>
    </row>
    <row r="2126" spans="5:8" x14ac:dyDescent="0.25">
      <c r="E2126" s="11"/>
      <c r="G2126" s="15"/>
      <c r="H2126" s="15"/>
    </row>
    <row r="2127" spans="5:8" x14ac:dyDescent="0.25">
      <c r="E2127" s="11"/>
      <c r="G2127" s="15"/>
      <c r="H2127" s="15"/>
    </row>
    <row r="2128" spans="5:8" x14ac:dyDescent="0.25">
      <c r="E2128" s="11"/>
      <c r="G2128" s="15"/>
      <c r="H2128" s="15"/>
    </row>
    <row r="2129" spans="5:8" x14ac:dyDescent="0.25">
      <c r="E2129" s="11"/>
      <c r="G2129" s="15"/>
      <c r="H2129" s="15"/>
    </row>
    <row r="2130" spans="5:8" x14ac:dyDescent="0.25">
      <c r="E2130" s="11"/>
      <c r="G2130" s="15"/>
      <c r="H2130" s="15"/>
    </row>
    <row r="2131" spans="5:8" x14ac:dyDescent="0.25">
      <c r="E2131" s="11"/>
      <c r="G2131" s="15"/>
      <c r="H2131" s="15"/>
    </row>
    <row r="2132" spans="5:8" x14ac:dyDescent="0.25">
      <c r="E2132" s="11"/>
      <c r="G2132" s="15"/>
      <c r="H2132" s="15"/>
    </row>
    <row r="2133" spans="5:8" x14ac:dyDescent="0.25">
      <c r="E2133" s="11"/>
      <c r="G2133" s="15"/>
      <c r="H2133" s="15"/>
    </row>
    <row r="2134" spans="5:8" x14ac:dyDescent="0.25">
      <c r="E2134" s="11"/>
      <c r="G2134" s="15"/>
      <c r="H2134" s="15"/>
    </row>
    <row r="2135" spans="5:8" x14ac:dyDescent="0.25">
      <c r="E2135" s="11"/>
      <c r="G2135" s="15"/>
      <c r="H2135" s="15"/>
    </row>
    <row r="2136" spans="5:8" x14ac:dyDescent="0.25">
      <c r="E2136" s="11"/>
      <c r="G2136" s="15"/>
      <c r="H2136" s="15"/>
    </row>
    <row r="2137" spans="5:8" x14ac:dyDescent="0.25">
      <c r="E2137" s="11"/>
      <c r="G2137" s="15"/>
      <c r="H2137" s="15"/>
    </row>
    <row r="2138" spans="5:8" x14ac:dyDescent="0.25">
      <c r="E2138" s="11"/>
      <c r="G2138" s="15"/>
      <c r="H2138" s="15"/>
    </row>
    <row r="2139" spans="5:8" x14ac:dyDescent="0.25">
      <c r="E2139" s="11"/>
      <c r="G2139" s="15"/>
      <c r="H2139" s="15"/>
    </row>
    <row r="2140" spans="5:8" x14ac:dyDescent="0.25">
      <c r="E2140" s="11"/>
      <c r="G2140" s="15"/>
      <c r="H2140" s="15"/>
    </row>
    <row r="2141" spans="5:8" x14ac:dyDescent="0.25">
      <c r="E2141" s="11"/>
      <c r="G2141" s="15"/>
      <c r="H2141" s="15"/>
    </row>
    <row r="2142" spans="5:8" x14ac:dyDescent="0.25">
      <c r="E2142" s="11"/>
      <c r="G2142" s="15"/>
      <c r="H2142" s="15"/>
    </row>
    <row r="2143" spans="5:8" x14ac:dyDescent="0.25">
      <c r="E2143" s="11"/>
      <c r="G2143" s="15"/>
      <c r="H2143" s="15"/>
    </row>
    <row r="2144" spans="5:8" x14ac:dyDescent="0.25">
      <c r="E2144" s="11"/>
      <c r="G2144" s="15"/>
      <c r="H2144" s="15"/>
    </row>
    <row r="2145" spans="5:8" x14ac:dyDescent="0.25">
      <c r="E2145" s="11"/>
      <c r="G2145" s="15"/>
      <c r="H2145" s="15"/>
    </row>
    <row r="2146" spans="5:8" x14ac:dyDescent="0.25">
      <c r="E2146" s="11"/>
      <c r="G2146" s="15"/>
      <c r="H2146" s="15"/>
    </row>
    <row r="2147" spans="5:8" x14ac:dyDescent="0.25">
      <c r="E2147" s="11"/>
      <c r="G2147" s="15"/>
      <c r="H2147" s="15"/>
    </row>
    <row r="2148" spans="5:8" x14ac:dyDescent="0.25">
      <c r="E2148" s="11"/>
      <c r="G2148" s="15"/>
      <c r="H2148" s="15"/>
    </row>
    <row r="2149" spans="5:8" x14ac:dyDescent="0.25">
      <c r="E2149" s="11"/>
      <c r="G2149" s="15"/>
      <c r="H2149" s="15"/>
    </row>
    <row r="2150" spans="5:8" x14ac:dyDescent="0.25">
      <c r="E2150" s="11"/>
      <c r="G2150" s="15"/>
      <c r="H2150" s="15"/>
    </row>
    <row r="2151" spans="5:8" x14ac:dyDescent="0.25">
      <c r="E2151" s="11"/>
      <c r="G2151" s="15"/>
      <c r="H2151" s="15"/>
    </row>
    <row r="2152" spans="5:8" x14ac:dyDescent="0.25">
      <c r="E2152" s="11"/>
      <c r="G2152" s="15"/>
      <c r="H2152" s="15"/>
    </row>
    <row r="2153" spans="5:8" x14ac:dyDescent="0.25">
      <c r="E2153" s="11"/>
      <c r="G2153" s="15"/>
      <c r="H2153" s="15"/>
    </row>
    <row r="2154" spans="5:8" x14ac:dyDescent="0.25">
      <c r="E2154" s="11"/>
      <c r="G2154" s="15"/>
      <c r="H2154" s="15"/>
    </row>
    <row r="2155" spans="5:8" x14ac:dyDescent="0.25">
      <c r="E2155" s="11"/>
      <c r="G2155" s="15"/>
      <c r="H2155" s="15"/>
    </row>
    <row r="2156" spans="5:8" x14ac:dyDescent="0.25">
      <c r="E2156" s="11"/>
      <c r="G2156" s="15"/>
      <c r="H2156" s="15"/>
    </row>
    <row r="2157" spans="5:8" x14ac:dyDescent="0.25">
      <c r="E2157" s="11"/>
      <c r="G2157" s="15"/>
      <c r="H2157" s="15"/>
    </row>
    <row r="2158" spans="5:8" x14ac:dyDescent="0.25">
      <c r="E2158" s="11"/>
      <c r="G2158" s="15"/>
      <c r="H2158" s="15"/>
    </row>
    <row r="2159" spans="5:8" x14ac:dyDescent="0.25">
      <c r="E2159" s="11"/>
      <c r="G2159" s="15"/>
      <c r="H2159" s="15"/>
    </row>
    <row r="2160" spans="5:8" x14ac:dyDescent="0.25">
      <c r="E2160" s="11"/>
      <c r="G2160" s="15"/>
      <c r="H2160" s="15"/>
    </row>
    <row r="2161" spans="5:8" x14ac:dyDescent="0.25">
      <c r="E2161" s="11"/>
      <c r="G2161" s="15"/>
      <c r="H2161" s="15"/>
    </row>
    <row r="2162" spans="5:8" x14ac:dyDescent="0.25">
      <c r="E2162" s="11"/>
      <c r="G2162" s="15"/>
      <c r="H2162" s="15"/>
    </row>
    <row r="2163" spans="5:8" x14ac:dyDescent="0.25">
      <c r="E2163" s="11"/>
      <c r="G2163" s="15"/>
      <c r="H2163" s="15"/>
    </row>
    <row r="2164" spans="5:8" x14ac:dyDescent="0.25">
      <c r="E2164" s="11"/>
      <c r="G2164" s="15"/>
      <c r="H2164" s="15"/>
    </row>
    <row r="2165" spans="5:8" x14ac:dyDescent="0.25">
      <c r="E2165" s="11"/>
      <c r="G2165" s="15"/>
      <c r="H2165" s="15"/>
    </row>
    <row r="2166" spans="5:8" x14ac:dyDescent="0.25">
      <c r="E2166" s="11"/>
      <c r="G2166" s="15"/>
      <c r="H2166" s="15"/>
    </row>
    <row r="2167" spans="5:8" x14ac:dyDescent="0.25">
      <c r="E2167" s="11"/>
      <c r="G2167" s="15"/>
      <c r="H2167" s="15"/>
    </row>
    <row r="2168" spans="5:8" x14ac:dyDescent="0.25">
      <c r="E2168" s="11"/>
      <c r="G2168" s="15"/>
      <c r="H2168" s="15"/>
    </row>
    <row r="2169" spans="5:8" x14ac:dyDescent="0.25">
      <c r="E2169" s="11"/>
      <c r="G2169" s="15"/>
      <c r="H2169" s="15"/>
    </row>
    <row r="2170" spans="5:8" x14ac:dyDescent="0.25">
      <c r="E2170" s="11"/>
      <c r="G2170" s="15"/>
      <c r="H2170" s="15"/>
    </row>
    <row r="2171" spans="5:8" x14ac:dyDescent="0.25">
      <c r="E2171" s="11"/>
      <c r="G2171" s="15"/>
      <c r="H2171" s="15"/>
    </row>
    <row r="2172" spans="5:8" x14ac:dyDescent="0.25">
      <c r="E2172" s="11"/>
      <c r="G2172" s="15"/>
      <c r="H2172" s="15"/>
    </row>
    <row r="2173" spans="5:8" x14ac:dyDescent="0.25">
      <c r="E2173" s="11"/>
      <c r="G2173" s="15"/>
      <c r="H2173" s="15"/>
    </row>
    <row r="2174" spans="5:8" x14ac:dyDescent="0.25">
      <c r="E2174" s="11"/>
      <c r="G2174" s="15"/>
      <c r="H2174" s="15"/>
    </row>
    <row r="2175" spans="5:8" x14ac:dyDescent="0.25">
      <c r="E2175" s="11"/>
      <c r="G2175" s="15"/>
      <c r="H2175" s="15"/>
    </row>
    <row r="2176" spans="5:8" x14ac:dyDescent="0.25">
      <c r="E2176" s="11"/>
      <c r="G2176" s="15"/>
      <c r="H2176" s="15"/>
    </row>
    <row r="2177" spans="5:8" x14ac:dyDescent="0.25">
      <c r="E2177" s="11"/>
      <c r="G2177" s="15"/>
      <c r="H2177" s="15"/>
    </row>
    <row r="2178" spans="5:8" x14ac:dyDescent="0.25">
      <c r="E2178" s="11"/>
      <c r="G2178" s="15"/>
      <c r="H2178" s="15"/>
    </row>
    <row r="2179" spans="5:8" x14ac:dyDescent="0.25">
      <c r="E2179" s="11"/>
      <c r="G2179" s="15"/>
      <c r="H2179" s="15"/>
    </row>
    <row r="2180" spans="5:8" x14ac:dyDescent="0.25">
      <c r="E2180" s="11"/>
      <c r="G2180" s="15"/>
      <c r="H2180" s="15"/>
    </row>
    <row r="2181" spans="5:8" x14ac:dyDescent="0.25">
      <c r="E2181" s="11"/>
      <c r="G2181" s="15"/>
      <c r="H2181" s="15"/>
    </row>
    <row r="2182" spans="5:8" x14ac:dyDescent="0.25">
      <c r="E2182" s="11"/>
      <c r="G2182" s="15"/>
      <c r="H2182" s="15"/>
    </row>
    <row r="2183" spans="5:8" x14ac:dyDescent="0.25">
      <c r="E2183" s="11"/>
      <c r="G2183" s="15"/>
      <c r="H2183" s="15"/>
    </row>
    <row r="2184" spans="5:8" x14ac:dyDescent="0.25">
      <c r="E2184" s="11"/>
      <c r="G2184" s="15"/>
      <c r="H2184" s="15"/>
    </row>
    <row r="2185" spans="5:8" x14ac:dyDescent="0.25">
      <c r="E2185" s="11"/>
      <c r="G2185" s="15"/>
      <c r="H2185" s="15"/>
    </row>
    <row r="2186" spans="5:8" x14ac:dyDescent="0.25">
      <c r="E2186" s="11"/>
      <c r="G2186" s="15"/>
      <c r="H2186" s="15"/>
    </row>
    <row r="2187" spans="5:8" x14ac:dyDescent="0.25">
      <c r="E2187" s="11"/>
      <c r="G2187" s="15"/>
      <c r="H2187" s="15"/>
    </row>
    <row r="2188" spans="5:8" x14ac:dyDescent="0.25">
      <c r="E2188" s="11"/>
      <c r="G2188" s="15"/>
      <c r="H2188" s="15"/>
    </row>
    <row r="2189" spans="5:8" x14ac:dyDescent="0.25">
      <c r="E2189" s="11"/>
      <c r="G2189" s="15"/>
      <c r="H2189" s="15"/>
    </row>
    <row r="2190" spans="5:8" x14ac:dyDescent="0.25">
      <c r="E2190" s="11"/>
      <c r="G2190" s="15"/>
      <c r="H2190" s="15"/>
    </row>
    <row r="2191" spans="5:8" x14ac:dyDescent="0.25">
      <c r="E2191" s="11"/>
      <c r="G2191" s="15"/>
      <c r="H2191" s="15"/>
    </row>
    <row r="2192" spans="5:8" x14ac:dyDescent="0.25">
      <c r="E2192" s="11"/>
      <c r="G2192" s="15"/>
      <c r="H2192" s="15"/>
    </row>
    <row r="2193" spans="5:8" x14ac:dyDescent="0.25">
      <c r="E2193" s="11"/>
      <c r="G2193" s="15"/>
      <c r="H2193" s="15"/>
    </row>
    <row r="2194" spans="5:8" x14ac:dyDescent="0.25">
      <c r="E2194" s="11"/>
      <c r="G2194" s="15"/>
      <c r="H2194" s="15"/>
    </row>
    <row r="2195" spans="5:8" x14ac:dyDescent="0.25">
      <c r="E2195" s="11"/>
      <c r="G2195" s="15"/>
      <c r="H2195" s="15"/>
    </row>
    <row r="2196" spans="5:8" x14ac:dyDescent="0.25">
      <c r="E2196" s="11"/>
      <c r="G2196" s="15"/>
      <c r="H2196" s="15"/>
    </row>
    <row r="2197" spans="5:8" x14ac:dyDescent="0.25">
      <c r="E2197" s="11"/>
      <c r="G2197" s="15"/>
      <c r="H2197" s="15"/>
    </row>
    <row r="2198" spans="5:8" x14ac:dyDescent="0.25">
      <c r="E2198" s="11"/>
      <c r="G2198" s="15"/>
      <c r="H2198" s="15"/>
    </row>
    <row r="2199" spans="5:8" x14ac:dyDescent="0.25">
      <c r="E2199" s="11"/>
      <c r="G2199" s="15"/>
      <c r="H2199" s="15"/>
    </row>
    <row r="2200" spans="5:8" x14ac:dyDescent="0.25">
      <c r="E2200" s="11"/>
      <c r="G2200" s="15"/>
      <c r="H2200" s="15"/>
    </row>
    <row r="2201" spans="5:8" x14ac:dyDescent="0.25">
      <c r="E2201" s="11"/>
      <c r="G2201" s="15"/>
      <c r="H2201" s="15"/>
    </row>
    <row r="2202" spans="5:8" x14ac:dyDescent="0.25">
      <c r="E2202" s="11"/>
      <c r="G2202" s="15"/>
      <c r="H2202" s="15"/>
    </row>
    <row r="2203" spans="5:8" x14ac:dyDescent="0.25">
      <c r="E2203" s="11"/>
      <c r="G2203" s="15"/>
      <c r="H2203" s="15"/>
    </row>
    <row r="2204" spans="5:8" x14ac:dyDescent="0.25">
      <c r="E2204" s="11"/>
      <c r="G2204" s="15"/>
      <c r="H2204" s="15"/>
    </row>
    <row r="2205" spans="5:8" x14ac:dyDescent="0.25">
      <c r="E2205" s="11"/>
      <c r="G2205" s="15"/>
      <c r="H2205" s="15"/>
    </row>
    <row r="2206" spans="5:8" x14ac:dyDescent="0.25">
      <c r="E2206" s="11"/>
      <c r="G2206" s="15"/>
      <c r="H2206" s="15"/>
    </row>
    <row r="2207" spans="5:8" x14ac:dyDescent="0.25">
      <c r="E2207" s="11"/>
      <c r="G2207" s="15"/>
      <c r="H2207" s="15"/>
    </row>
    <row r="2208" spans="5:8" x14ac:dyDescent="0.25">
      <c r="E2208" s="11"/>
      <c r="G2208" s="15"/>
      <c r="H2208" s="15"/>
    </row>
    <row r="2209" spans="5:8" x14ac:dyDescent="0.25">
      <c r="E2209" s="11"/>
      <c r="G2209" s="15"/>
      <c r="H2209" s="15"/>
    </row>
    <row r="2210" spans="5:8" x14ac:dyDescent="0.25">
      <c r="E2210" s="11"/>
      <c r="G2210" s="15"/>
      <c r="H2210" s="15"/>
    </row>
    <row r="2211" spans="5:8" x14ac:dyDescent="0.25">
      <c r="E2211" s="11"/>
      <c r="G2211" s="15"/>
      <c r="H2211" s="15"/>
    </row>
    <row r="2212" spans="5:8" x14ac:dyDescent="0.25">
      <c r="E2212" s="11"/>
      <c r="G2212" s="15"/>
      <c r="H2212" s="15"/>
    </row>
    <row r="2213" spans="5:8" x14ac:dyDescent="0.25">
      <c r="E2213" s="11"/>
      <c r="G2213" s="15"/>
      <c r="H2213" s="15"/>
    </row>
    <row r="2214" spans="5:8" x14ac:dyDescent="0.25">
      <c r="E2214" s="11"/>
      <c r="G2214" s="15"/>
      <c r="H2214" s="15"/>
    </row>
    <row r="2215" spans="5:8" x14ac:dyDescent="0.25">
      <c r="E2215" s="11"/>
      <c r="G2215" s="15"/>
      <c r="H2215" s="15"/>
    </row>
    <row r="2216" spans="5:8" x14ac:dyDescent="0.25">
      <c r="E2216" s="11"/>
      <c r="G2216" s="15"/>
      <c r="H2216" s="15"/>
    </row>
    <row r="2217" spans="5:8" x14ac:dyDescent="0.25">
      <c r="E2217" s="11"/>
      <c r="G2217" s="15"/>
      <c r="H2217" s="15"/>
    </row>
    <row r="2218" spans="5:8" x14ac:dyDescent="0.25">
      <c r="E2218" s="11"/>
      <c r="G2218" s="15"/>
      <c r="H2218" s="15"/>
    </row>
    <row r="2219" spans="5:8" x14ac:dyDescent="0.25">
      <c r="E2219" s="11"/>
      <c r="G2219" s="15"/>
      <c r="H2219" s="15"/>
    </row>
    <row r="2220" spans="5:8" x14ac:dyDescent="0.25">
      <c r="E2220" s="11"/>
      <c r="G2220" s="15"/>
      <c r="H2220" s="15"/>
    </row>
    <row r="2221" spans="5:8" x14ac:dyDescent="0.25">
      <c r="E2221" s="11"/>
      <c r="G2221" s="15"/>
      <c r="H2221" s="15"/>
    </row>
    <row r="2222" spans="5:8" x14ac:dyDescent="0.25">
      <c r="E2222" s="11"/>
      <c r="G2222" s="15"/>
      <c r="H2222" s="15"/>
    </row>
    <row r="2223" spans="5:8" x14ac:dyDescent="0.25">
      <c r="E2223" s="11"/>
      <c r="G2223" s="15"/>
      <c r="H2223" s="15"/>
    </row>
    <row r="2224" spans="5:8" x14ac:dyDescent="0.25">
      <c r="E2224" s="11"/>
      <c r="G2224" s="15"/>
      <c r="H2224" s="15"/>
    </row>
    <row r="2225" spans="5:8" x14ac:dyDescent="0.25">
      <c r="E2225" s="11"/>
      <c r="G2225" s="15"/>
      <c r="H2225" s="15"/>
    </row>
    <row r="2226" spans="5:8" x14ac:dyDescent="0.25">
      <c r="E2226" s="11"/>
      <c r="G2226" s="15"/>
      <c r="H2226" s="15"/>
    </row>
    <row r="2227" spans="5:8" x14ac:dyDescent="0.25">
      <c r="E2227" s="11"/>
      <c r="G2227" s="15"/>
      <c r="H2227" s="15"/>
    </row>
    <row r="2228" spans="5:8" x14ac:dyDescent="0.25">
      <c r="E2228" s="11"/>
      <c r="G2228" s="15"/>
      <c r="H2228" s="15"/>
    </row>
    <row r="2229" spans="5:8" x14ac:dyDescent="0.25">
      <c r="E2229" s="11"/>
      <c r="G2229" s="15"/>
      <c r="H2229" s="15"/>
    </row>
    <row r="2230" spans="5:8" x14ac:dyDescent="0.25">
      <c r="E2230" s="11"/>
      <c r="G2230" s="15"/>
      <c r="H2230" s="15"/>
    </row>
    <row r="2231" spans="5:8" x14ac:dyDescent="0.25">
      <c r="E2231" s="11"/>
      <c r="G2231" s="15"/>
      <c r="H2231" s="15"/>
    </row>
    <row r="2232" spans="5:8" x14ac:dyDescent="0.25">
      <c r="E2232" s="11"/>
      <c r="G2232" s="15"/>
      <c r="H2232" s="15"/>
    </row>
    <row r="2233" spans="5:8" x14ac:dyDescent="0.25">
      <c r="E2233" s="11"/>
      <c r="G2233" s="15"/>
      <c r="H2233" s="15"/>
    </row>
    <row r="2234" spans="5:8" x14ac:dyDescent="0.25">
      <c r="E2234" s="11"/>
      <c r="G2234" s="15"/>
      <c r="H2234" s="15"/>
    </row>
    <row r="2235" spans="5:8" x14ac:dyDescent="0.25">
      <c r="E2235" s="11"/>
      <c r="G2235" s="15"/>
      <c r="H2235" s="15"/>
    </row>
    <row r="2236" spans="5:8" x14ac:dyDescent="0.25">
      <c r="E2236" s="11"/>
      <c r="G2236" s="15"/>
      <c r="H2236" s="15"/>
    </row>
    <row r="2237" spans="5:8" x14ac:dyDescent="0.25">
      <c r="E2237" s="11"/>
      <c r="G2237" s="15"/>
      <c r="H2237" s="15"/>
    </row>
    <row r="2238" spans="5:8" x14ac:dyDescent="0.25">
      <c r="E2238" s="11"/>
      <c r="G2238" s="15"/>
      <c r="H2238" s="15"/>
    </row>
    <row r="2239" spans="5:8" x14ac:dyDescent="0.25">
      <c r="E2239" s="11"/>
      <c r="G2239" s="15"/>
      <c r="H2239" s="15"/>
    </row>
    <row r="2240" spans="5:8" x14ac:dyDescent="0.25">
      <c r="E2240" s="11"/>
      <c r="G2240" s="15"/>
      <c r="H2240" s="15"/>
    </row>
    <row r="2241" spans="5:8" x14ac:dyDescent="0.25">
      <c r="E2241" s="11"/>
      <c r="G2241" s="15"/>
      <c r="H2241" s="15"/>
    </row>
    <row r="2242" spans="5:8" x14ac:dyDescent="0.25">
      <c r="E2242" s="11"/>
      <c r="G2242" s="15"/>
      <c r="H2242" s="15"/>
    </row>
    <row r="2243" spans="5:8" x14ac:dyDescent="0.25">
      <c r="E2243" s="11"/>
      <c r="G2243" s="15"/>
      <c r="H2243" s="15"/>
    </row>
    <row r="2244" spans="5:8" x14ac:dyDescent="0.25">
      <c r="E2244" s="11"/>
      <c r="G2244" s="15"/>
      <c r="H2244" s="15"/>
    </row>
    <row r="2245" spans="5:8" x14ac:dyDescent="0.25">
      <c r="E2245" s="11"/>
      <c r="G2245" s="15"/>
      <c r="H2245" s="15"/>
    </row>
    <row r="2246" spans="5:8" x14ac:dyDescent="0.25">
      <c r="E2246" s="11"/>
      <c r="G2246" s="15"/>
      <c r="H2246" s="15"/>
    </row>
    <row r="2247" spans="5:8" x14ac:dyDescent="0.25">
      <c r="E2247" s="11"/>
      <c r="G2247" s="15"/>
      <c r="H2247" s="15"/>
    </row>
    <row r="2248" spans="5:8" x14ac:dyDescent="0.25">
      <c r="E2248" s="11"/>
      <c r="G2248" s="15"/>
      <c r="H2248" s="15"/>
    </row>
    <row r="2249" spans="5:8" x14ac:dyDescent="0.25">
      <c r="E2249" s="11"/>
      <c r="G2249" s="15"/>
      <c r="H2249" s="15"/>
    </row>
    <row r="2250" spans="5:8" x14ac:dyDescent="0.25">
      <c r="E2250" s="11"/>
      <c r="G2250" s="15"/>
      <c r="H2250" s="15"/>
    </row>
    <row r="2251" spans="5:8" x14ac:dyDescent="0.25">
      <c r="E2251" s="11"/>
      <c r="G2251" s="15"/>
      <c r="H2251" s="15"/>
    </row>
    <row r="2252" spans="5:8" x14ac:dyDescent="0.25">
      <c r="E2252" s="11"/>
      <c r="G2252" s="15"/>
      <c r="H2252" s="15"/>
    </row>
    <row r="2253" spans="5:8" x14ac:dyDescent="0.25">
      <c r="E2253" s="11"/>
      <c r="G2253" s="15"/>
      <c r="H2253" s="15"/>
    </row>
    <row r="2254" spans="5:8" x14ac:dyDescent="0.25">
      <c r="E2254" s="11"/>
      <c r="G2254" s="15"/>
      <c r="H2254" s="15"/>
    </row>
    <row r="2255" spans="5:8" x14ac:dyDescent="0.25">
      <c r="E2255" s="11"/>
      <c r="G2255" s="15"/>
      <c r="H2255" s="15"/>
    </row>
    <row r="2256" spans="5:8" x14ac:dyDescent="0.25">
      <c r="E2256" s="11"/>
      <c r="G2256" s="15"/>
      <c r="H2256" s="15"/>
    </row>
    <row r="2257" spans="5:8" x14ac:dyDescent="0.25">
      <c r="E2257" s="11"/>
      <c r="G2257" s="15"/>
      <c r="H2257" s="15"/>
    </row>
    <row r="2258" spans="5:8" x14ac:dyDescent="0.25">
      <c r="E2258" s="11"/>
      <c r="G2258" s="15"/>
      <c r="H2258" s="15"/>
    </row>
    <row r="2259" spans="5:8" x14ac:dyDescent="0.25">
      <c r="E2259" s="11"/>
      <c r="G2259" s="15"/>
      <c r="H2259" s="15"/>
    </row>
    <row r="2260" spans="5:8" x14ac:dyDescent="0.25">
      <c r="E2260" s="11"/>
      <c r="G2260" s="15"/>
      <c r="H2260" s="15"/>
    </row>
    <row r="2261" spans="5:8" x14ac:dyDescent="0.25">
      <c r="E2261" s="11"/>
      <c r="G2261" s="15"/>
      <c r="H2261" s="15"/>
    </row>
    <row r="2262" spans="5:8" x14ac:dyDescent="0.25">
      <c r="E2262" s="11"/>
      <c r="G2262" s="15"/>
      <c r="H2262" s="15"/>
    </row>
    <row r="2263" spans="5:8" x14ac:dyDescent="0.25">
      <c r="E2263" s="11"/>
      <c r="G2263" s="15"/>
      <c r="H2263" s="15"/>
    </row>
    <row r="2264" spans="5:8" x14ac:dyDescent="0.25">
      <c r="E2264" s="11"/>
      <c r="G2264" s="15"/>
      <c r="H2264" s="15"/>
    </row>
    <row r="2265" spans="5:8" x14ac:dyDescent="0.25">
      <c r="E2265" s="11"/>
      <c r="G2265" s="15"/>
      <c r="H2265" s="15"/>
    </row>
    <row r="2266" spans="5:8" x14ac:dyDescent="0.25">
      <c r="E2266" s="11"/>
      <c r="G2266" s="15"/>
      <c r="H2266" s="15"/>
    </row>
    <row r="2267" spans="5:8" x14ac:dyDescent="0.25">
      <c r="E2267" s="11"/>
      <c r="G2267" s="15"/>
      <c r="H2267" s="15"/>
    </row>
    <row r="2268" spans="5:8" x14ac:dyDescent="0.25">
      <c r="E2268" s="11"/>
      <c r="G2268" s="15"/>
      <c r="H2268" s="15"/>
    </row>
    <row r="2269" spans="5:8" x14ac:dyDescent="0.25">
      <c r="E2269" s="11"/>
      <c r="G2269" s="15"/>
      <c r="H2269" s="15"/>
    </row>
    <row r="2270" spans="5:8" x14ac:dyDescent="0.25">
      <c r="E2270" s="11"/>
      <c r="G2270" s="15"/>
      <c r="H2270" s="15"/>
    </row>
    <row r="2271" spans="5:8" x14ac:dyDescent="0.25">
      <c r="E2271" s="11"/>
      <c r="G2271" s="15"/>
      <c r="H2271" s="15"/>
    </row>
    <row r="2272" spans="5:8" x14ac:dyDescent="0.25">
      <c r="E2272" s="11"/>
      <c r="G2272" s="15"/>
      <c r="H2272" s="15"/>
    </row>
    <row r="2273" spans="5:8" x14ac:dyDescent="0.25">
      <c r="E2273" s="11"/>
      <c r="G2273" s="15"/>
      <c r="H2273" s="15"/>
    </row>
    <row r="2274" spans="5:8" x14ac:dyDescent="0.25">
      <c r="E2274" s="11"/>
      <c r="G2274" s="15"/>
      <c r="H2274" s="15"/>
    </row>
    <row r="2275" spans="5:8" x14ac:dyDescent="0.25">
      <c r="E2275" s="11"/>
      <c r="G2275" s="15"/>
      <c r="H2275" s="15"/>
    </row>
    <row r="2276" spans="5:8" x14ac:dyDescent="0.25">
      <c r="E2276" s="11"/>
      <c r="G2276" s="15"/>
      <c r="H2276" s="15"/>
    </row>
    <row r="2277" spans="5:8" x14ac:dyDescent="0.25">
      <c r="E2277" s="11"/>
      <c r="G2277" s="15"/>
      <c r="H2277" s="15"/>
    </row>
    <row r="2278" spans="5:8" x14ac:dyDescent="0.25">
      <c r="E2278" s="11"/>
      <c r="G2278" s="15"/>
      <c r="H2278" s="15"/>
    </row>
    <row r="2279" spans="5:8" x14ac:dyDescent="0.25">
      <c r="E2279" s="11"/>
      <c r="G2279" s="15"/>
      <c r="H2279" s="15"/>
    </row>
    <row r="2280" spans="5:8" x14ac:dyDescent="0.25">
      <c r="E2280" s="11"/>
      <c r="G2280" s="15"/>
      <c r="H2280" s="15"/>
    </row>
    <row r="2281" spans="5:8" x14ac:dyDescent="0.25">
      <c r="E2281" s="11"/>
      <c r="G2281" s="15"/>
      <c r="H2281" s="15"/>
    </row>
    <row r="2282" spans="5:8" x14ac:dyDescent="0.25">
      <c r="E2282" s="11"/>
      <c r="G2282" s="15"/>
      <c r="H2282" s="15"/>
    </row>
    <row r="2283" spans="5:8" x14ac:dyDescent="0.25">
      <c r="E2283" s="11"/>
      <c r="G2283" s="15"/>
      <c r="H2283" s="15"/>
    </row>
    <row r="2284" spans="5:8" x14ac:dyDescent="0.25">
      <c r="E2284" s="11"/>
      <c r="G2284" s="15"/>
      <c r="H2284" s="15"/>
    </row>
    <row r="2285" spans="5:8" x14ac:dyDescent="0.25">
      <c r="E2285" s="11"/>
      <c r="G2285" s="15"/>
      <c r="H2285" s="15"/>
    </row>
    <row r="2286" spans="5:8" x14ac:dyDescent="0.25">
      <c r="E2286" s="11"/>
      <c r="G2286" s="15"/>
      <c r="H2286" s="15"/>
    </row>
    <row r="2287" spans="5:8" x14ac:dyDescent="0.25">
      <c r="E2287" s="11"/>
      <c r="G2287" s="15"/>
      <c r="H2287" s="15"/>
    </row>
    <row r="2288" spans="5:8" x14ac:dyDescent="0.25">
      <c r="E2288" s="11"/>
      <c r="G2288" s="15"/>
      <c r="H2288" s="15"/>
    </row>
    <row r="2289" spans="5:8" x14ac:dyDescent="0.25">
      <c r="E2289" s="11"/>
      <c r="G2289" s="15"/>
      <c r="H2289" s="15"/>
    </row>
    <row r="2290" spans="5:8" x14ac:dyDescent="0.25">
      <c r="E2290" s="11"/>
      <c r="G2290" s="15"/>
      <c r="H2290" s="15"/>
    </row>
    <row r="2291" spans="5:8" x14ac:dyDescent="0.25">
      <c r="E2291" s="11"/>
      <c r="G2291" s="15"/>
      <c r="H2291" s="15"/>
    </row>
    <row r="2292" spans="5:8" x14ac:dyDescent="0.25">
      <c r="E2292" s="11"/>
      <c r="G2292" s="15"/>
      <c r="H2292" s="15"/>
    </row>
    <row r="2293" spans="5:8" x14ac:dyDescent="0.25">
      <c r="E2293" s="11"/>
      <c r="G2293" s="15"/>
      <c r="H2293" s="15"/>
    </row>
    <row r="2294" spans="5:8" x14ac:dyDescent="0.25">
      <c r="E2294" s="11"/>
      <c r="G2294" s="15"/>
      <c r="H2294" s="15"/>
    </row>
    <row r="2295" spans="5:8" x14ac:dyDescent="0.25">
      <c r="E2295" s="11"/>
      <c r="G2295" s="15"/>
      <c r="H2295" s="15"/>
    </row>
    <row r="2296" spans="5:8" x14ac:dyDescent="0.25">
      <c r="E2296" s="11"/>
      <c r="G2296" s="15"/>
      <c r="H2296" s="15"/>
    </row>
    <row r="2297" spans="5:8" x14ac:dyDescent="0.25">
      <c r="E2297" s="11"/>
      <c r="G2297" s="15"/>
      <c r="H2297" s="15"/>
    </row>
    <row r="2298" spans="5:8" x14ac:dyDescent="0.25">
      <c r="E2298" s="11"/>
      <c r="G2298" s="15"/>
      <c r="H2298" s="15"/>
    </row>
    <row r="2299" spans="5:8" x14ac:dyDescent="0.25">
      <c r="E2299" s="11"/>
      <c r="G2299" s="15"/>
      <c r="H2299" s="15"/>
    </row>
    <row r="2300" spans="5:8" x14ac:dyDescent="0.25">
      <c r="E2300" s="11"/>
      <c r="G2300" s="15"/>
      <c r="H2300" s="15"/>
    </row>
    <row r="2301" spans="5:8" x14ac:dyDescent="0.25">
      <c r="E2301" s="11"/>
      <c r="G2301" s="15"/>
      <c r="H2301" s="15"/>
    </row>
    <row r="2302" spans="5:8" x14ac:dyDescent="0.25">
      <c r="E2302" s="11"/>
      <c r="G2302" s="15"/>
      <c r="H2302" s="15"/>
    </row>
    <row r="2303" spans="5:8" x14ac:dyDescent="0.25">
      <c r="E2303" s="11"/>
      <c r="G2303" s="15"/>
      <c r="H2303" s="15"/>
    </row>
    <row r="2304" spans="5:8" x14ac:dyDescent="0.25">
      <c r="E2304" s="11"/>
      <c r="G2304" s="15"/>
      <c r="H2304" s="15"/>
    </row>
    <row r="2305" spans="5:8" x14ac:dyDescent="0.25">
      <c r="E2305" s="11"/>
      <c r="G2305" s="15"/>
      <c r="H2305" s="15"/>
    </row>
    <row r="2306" spans="5:8" x14ac:dyDescent="0.25">
      <c r="E2306" s="11"/>
      <c r="G2306" s="15"/>
      <c r="H2306" s="15"/>
    </row>
    <row r="2307" spans="5:8" x14ac:dyDescent="0.25">
      <c r="E2307" s="11"/>
      <c r="G2307" s="15"/>
      <c r="H2307" s="15"/>
    </row>
    <row r="2308" spans="5:8" x14ac:dyDescent="0.25">
      <c r="E2308" s="11"/>
      <c r="G2308" s="15"/>
      <c r="H2308" s="15"/>
    </row>
    <row r="2309" spans="5:8" x14ac:dyDescent="0.25">
      <c r="E2309" s="11"/>
      <c r="G2309" s="15"/>
      <c r="H2309" s="15"/>
    </row>
    <row r="2310" spans="5:8" x14ac:dyDescent="0.25">
      <c r="E2310" s="11"/>
      <c r="G2310" s="15"/>
      <c r="H2310" s="15"/>
    </row>
    <row r="2311" spans="5:8" x14ac:dyDescent="0.25">
      <c r="E2311" s="11"/>
      <c r="G2311" s="15"/>
      <c r="H2311" s="15"/>
    </row>
    <row r="2312" spans="5:8" x14ac:dyDescent="0.25">
      <c r="E2312" s="11"/>
      <c r="G2312" s="15"/>
      <c r="H2312" s="15"/>
    </row>
    <row r="2313" spans="5:8" x14ac:dyDescent="0.25">
      <c r="E2313" s="11"/>
      <c r="G2313" s="15"/>
      <c r="H2313" s="15"/>
    </row>
    <row r="2314" spans="5:8" x14ac:dyDescent="0.25">
      <c r="E2314" s="11"/>
      <c r="G2314" s="15"/>
      <c r="H2314" s="15"/>
    </row>
    <row r="2315" spans="5:8" x14ac:dyDescent="0.25">
      <c r="E2315" s="11"/>
      <c r="G2315" s="15"/>
      <c r="H2315" s="15"/>
    </row>
    <row r="2316" spans="5:8" x14ac:dyDescent="0.25">
      <c r="E2316" s="11"/>
      <c r="G2316" s="15"/>
      <c r="H2316" s="15"/>
    </row>
    <row r="2317" spans="5:8" x14ac:dyDescent="0.25">
      <c r="E2317" s="11"/>
      <c r="G2317" s="15"/>
      <c r="H2317" s="15"/>
    </row>
    <row r="2318" spans="5:8" x14ac:dyDescent="0.25">
      <c r="E2318" s="11"/>
      <c r="G2318" s="15"/>
      <c r="H2318" s="15"/>
    </row>
    <row r="2319" spans="5:8" x14ac:dyDescent="0.25">
      <c r="E2319" s="11"/>
      <c r="G2319" s="15"/>
      <c r="H2319" s="15"/>
    </row>
    <row r="2320" spans="5:8" x14ac:dyDescent="0.25">
      <c r="E2320" s="11"/>
      <c r="G2320" s="15"/>
      <c r="H2320" s="15"/>
    </row>
    <row r="2321" spans="5:8" x14ac:dyDescent="0.25">
      <c r="E2321" s="11"/>
      <c r="G2321" s="15"/>
      <c r="H2321" s="15"/>
    </row>
    <row r="2322" spans="5:8" x14ac:dyDescent="0.25">
      <c r="E2322" s="11"/>
      <c r="G2322" s="15"/>
      <c r="H2322" s="15"/>
    </row>
    <row r="2323" spans="5:8" x14ac:dyDescent="0.25">
      <c r="E2323" s="11"/>
      <c r="G2323" s="15"/>
      <c r="H2323" s="15"/>
    </row>
    <row r="2324" spans="5:8" x14ac:dyDescent="0.25">
      <c r="E2324" s="11"/>
      <c r="G2324" s="15"/>
      <c r="H2324" s="15"/>
    </row>
    <row r="2325" spans="5:8" x14ac:dyDescent="0.25">
      <c r="E2325" s="11"/>
      <c r="G2325" s="15"/>
      <c r="H2325" s="15"/>
    </row>
    <row r="2326" spans="5:8" x14ac:dyDescent="0.25">
      <c r="E2326" s="11"/>
      <c r="G2326" s="15"/>
      <c r="H2326" s="15"/>
    </row>
    <row r="2327" spans="5:8" x14ac:dyDescent="0.25">
      <c r="E2327" s="11"/>
      <c r="G2327" s="15"/>
      <c r="H2327" s="15"/>
    </row>
    <row r="2328" spans="5:8" x14ac:dyDescent="0.25">
      <c r="E2328" s="11"/>
      <c r="G2328" s="15"/>
      <c r="H2328" s="15"/>
    </row>
    <row r="2329" spans="5:8" x14ac:dyDescent="0.25">
      <c r="E2329" s="11"/>
      <c r="G2329" s="15"/>
      <c r="H2329" s="15"/>
    </row>
    <row r="2330" spans="5:8" x14ac:dyDescent="0.25">
      <c r="E2330" s="11"/>
      <c r="G2330" s="15"/>
      <c r="H2330" s="15"/>
    </row>
    <row r="2331" spans="5:8" x14ac:dyDescent="0.25">
      <c r="E2331" s="11"/>
      <c r="G2331" s="15"/>
      <c r="H2331" s="15"/>
    </row>
    <row r="2332" spans="5:8" x14ac:dyDescent="0.25">
      <c r="E2332" s="11"/>
      <c r="G2332" s="15"/>
      <c r="H2332" s="15"/>
    </row>
    <row r="2333" spans="5:8" x14ac:dyDescent="0.25">
      <c r="E2333" s="11"/>
      <c r="G2333" s="15"/>
      <c r="H2333" s="15"/>
    </row>
    <row r="2334" spans="5:8" x14ac:dyDescent="0.25">
      <c r="E2334" s="11"/>
      <c r="G2334" s="15"/>
      <c r="H2334" s="15"/>
    </row>
    <row r="2335" spans="5:8" x14ac:dyDescent="0.25">
      <c r="E2335" s="11"/>
      <c r="G2335" s="15"/>
      <c r="H2335" s="15"/>
    </row>
    <row r="2336" spans="5:8" x14ac:dyDescent="0.25">
      <c r="E2336" s="11"/>
      <c r="G2336" s="15"/>
      <c r="H2336" s="15"/>
    </row>
    <row r="2337" spans="5:8" x14ac:dyDescent="0.25">
      <c r="E2337" s="11"/>
      <c r="G2337" s="15"/>
      <c r="H2337" s="15"/>
    </row>
    <row r="2338" spans="5:8" x14ac:dyDescent="0.25">
      <c r="E2338" s="11"/>
      <c r="G2338" s="15"/>
      <c r="H2338" s="15"/>
    </row>
    <row r="2339" spans="5:8" x14ac:dyDescent="0.25">
      <c r="E2339" s="11"/>
      <c r="G2339" s="15"/>
      <c r="H2339" s="15"/>
    </row>
    <row r="2340" spans="5:8" x14ac:dyDescent="0.25">
      <c r="E2340" s="11"/>
      <c r="G2340" s="15"/>
      <c r="H2340" s="15"/>
    </row>
    <row r="2341" spans="5:8" x14ac:dyDescent="0.25">
      <c r="E2341" s="11"/>
      <c r="G2341" s="15"/>
      <c r="H2341" s="15"/>
    </row>
    <row r="2342" spans="5:8" x14ac:dyDescent="0.25">
      <c r="E2342" s="11"/>
      <c r="G2342" s="15"/>
      <c r="H2342" s="15"/>
    </row>
    <row r="2343" spans="5:8" x14ac:dyDescent="0.25">
      <c r="E2343" s="11"/>
      <c r="G2343" s="15"/>
      <c r="H2343" s="15"/>
    </row>
    <row r="2344" spans="5:8" x14ac:dyDescent="0.25">
      <c r="E2344" s="11"/>
      <c r="G2344" s="15"/>
      <c r="H2344" s="15"/>
    </row>
    <row r="2345" spans="5:8" x14ac:dyDescent="0.25">
      <c r="E2345" s="11"/>
      <c r="G2345" s="15"/>
      <c r="H2345" s="15"/>
    </row>
    <row r="2346" spans="5:8" x14ac:dyDescent="0.25">
      <c r="E2346" s="11"/>
      <c r="G2346" s="15"/>
      <c r="H2346" s="15"/>
    </row>
    <row r="2347" spans="5:8" x14ac:dyDescent="0.25">
      <c r="E2347" s="11"/>
      <c r="G2347" s="15"/>
      <c r="H2347" s="15"/>
    </row>
    <row r="2348" spans="5:8" x14ac:dyDescent="0.25">
      <c r="E2348" s="11"/>
      <c r="G2348" s="15"/>
      <c r="H2348" s="15"/>
    </row>
    <row r="2349" spans="5:8" x14ac:dyDescent="0.25">
      <c r="E2349" s="11"/>
      <c r="G2349" s="15"/>
      <c r="H2349" s="15"/>
    </row>
    <row r="2350" spans="5:8" x14ac:dyDescent="0.25">
      <c r="E2350" s="11"/>
      <c r="G2350" s="15"/>
      <c r="H2350" s="15"/>
    </row>
    <row r="2351" spans="5:8" x14ac:dyDescent="0.25">
      <c r="E2351" s="11"/>
      <c r="G2351" s="15"/>
      <c r="H2351" s="15"/>
    </row>
    <row r="2352" spans="5:8" x14ac:dyDescent="0.25">
      <c r="E2352" s="11"/>
      <c r="G2352" s="15"/>
      <c r="H2352" s="15"/>
    </row>
    <row r="2353" spans="5:8" x14ac:dyDescent="0.25">
      <c r="E2353" s="11"/>
      <c r="G2353" s="15"/>
      <c r="H2353" s="15"/>
    </row>
    <row r="2354" spans="5:8" x14ac:dyDescent="0.25">
      <c r="E2354" s="11"/>
      <c r="G2354" s="15"/>
      <c r="H2354" s="15"/>
    </row>
    <row r="2355" spans="5:8" x14ac:dyDescent="0.25">
      <c r="E2355" s="11"/>
      <c r="G2355" s="15"/>
      <c r="H2355" s="15"/>
    </row>
    <row r="2356" spans="5:8" x14ac:dyDescent="0.25">
      <c r="E2356" s="11"/>
      <c r="G2356" s="15"/>
      <c r="H2356" s="15"/>
    </row>
    <row r="2357" spans="5:8" x14ac:dyDescent="0.25">
      <c r="E2357" s="11"/>
      <c r="G2357" s="15"/>
      <c r="H2357" s="15"/>
    </row>
    <row r="2358" spans="5:8" x14ac:dyDescent="0.25">
      <c r="E2358" s="11"/>
      <c r="G2358" s="15"/>
      <c r="H2358" s="15"/>
    </row>
    <row r="2359" spans="5:8" x14ac:dyDescent="0.25">
      <c r="E2359" s="11"/>
      <c r="G2359" s="15"/>
      <c r="H2359" s="15"/>
    </row>
    <row r="2360" spans="5:8" x14ac:dyDescent="0.25">
      <c r="E2360" s="11"/>
      <c r="G2360" s="15"/>
      <c r="H2360" s="15"/>
    </row>
    <row r="2361" spans="5:8" x14ac:dyDescent="0.25">
      <c r="E2361" s="11"/>
      <c r="G2361" s="15"/>
      <c r="H2361" s="15"/>
    </row>
    <row r="2362" spans="5:8" x14ac:dyDescent="0.25">
      <c r="E2362" s="11"/>
      <c r="G2362" s="15"/>
      <c r="H2362" s="15"/>
    </row>
    <row r="2363" spans="5:8" x14ac:dyDescent="0.25">
      <c r="E2363" s="11"/>
      <c r="G2363" s="15"/>
      <c r="H2363" s="15"/>
    </row>
    <row r="2364" spans="5:8" x14ac:dyDescent="0.25">
      <c r="E2364" s="11"/>
      <c r="G2364" s="15"/>
      <c r="H2364" s="15"/>
    </row>
    <row r="2365" spans="5:8" x14ac:dyDescent="0.25">
      <c r="E2365" s="11"/>
      <c r="G2365" s="15"/>
      <c r="H2365" s="15"/>
    </row>
    <row r="2366" spans="5:8" x14ac:dyDescent="0.25">
      <c r="E2366" s="11"/>
      <c r="G2366" s="15"/>
      <c r="H2366" s="15"/>
    </row>
    <row r="2367" spans="5:8" x14ac:dyDescent="0.25">
      <c r="E2367" s="11"/>
      <c r="G2367" s="15"/>
      <c r="H2367" s="15"/>
    </row>
    <row r="2368" spans="5:8" x14ac:dyDescent="0.25">
      <c r="E2368" s="11"/>
      <c r="G2368" s="15"/>
      <c r="H2368" s="15"/>
    </row>
    <row r="2369" spans="5:8" x14ac:dyDescent="0.25">
      <c r="E2369" s="11"/>
      <c r="G2369" s="15"/>
      <c r="H2369" s="15"/>
    </row>
    <row r="2370" spans="5:8" x14ac:dyDescent="0.25">
      <c r="E2370" s="11"/>
      <c r="G2370" s="15"/>
      <c r="H2370" s="15"/>
    </row>
    <row r="2371" spans="5:8" x14ac:dyDescent="0.25">
      <c r="E2371" s="11"/>
      <c r="G2371" s="15"/>
      <c r="H2371" s="15"/>
    </row>
    <row r="2372" spans="5:8" x14ac:dyDescent="0.25">
      <c r="E2372" s="11"/>
      <c r="G2372" s="15"/>
      <c r="H2372" s="15"/>
    </row>
    <row r="2373" spans="5:8" x14ac:dyDescent="0.25">
      <c r="E2373" s="11"/>
      <c r="G2373" s="15"/>
      <c r="H2373" s="15"/>
    </row>
    <row r="2374" spans="5:8" x14ac:dyDescent="0.25">
      <c r="E2374" s="11"/>
      <c r="G2374" s="15"/>
      <c r="H2374" s="15"/>
    </row>
    <row r="2375" spans="5:8" x14ac:dyDescent="0.25">
      <c r="E2375" s="11"/>
      <c r="G2375" s="15"/>
      <c r="H2375" s="15"/>
    </row>
    <row r="2376" spans="5:8" x14ac:dyDescent="0.25">
      <c r="E2376" s="11"/>
      <c r="G2376" s="15"/>
      <c r="H2376" s="15"/>
    </row>
    <row r="2377" spans="5:8" x14ac:dyDescent="0.25">
      <c r="E2377" s="11"/>
      <c r="G2377" s="15"/>
      <c r="H2377" s="15"/>
    </row>
    <row r="2378" spans="5:8" x14ac:dyDescent="0.25">
      <c r="E2378" s="11"/>
      <c r="G2378" s="15"/>
      <c r="H2378" s="15"/>
    </row>
    <row r="2379" spans="5:8" x14ac:dyDescent="0.25">
      <c r="E2379" s="11"/>
      <c r="G2379" s="15"/>
      <c r="H2379" s="15"/>
    </row>
    <row r="2380" spans="5:8" x14ac:dyDescent="0.25">
      <c r="E2380" s="11"/>
      <c r="G2380" s="15"/>
      <c r="H2380" s="15"/>
    </row>
    <row r="2381" spans="5:8" x14ac:dyDescent="0.25">
      <c r="E2381" s="11"/>
      <c r="G2381" s="15"/>
      <c r="H2381" s="15"/>
    </row>
    <row r="2382" spans="5:8" x14ac:dyDescent="0.25">
      <c r="E2382" s="11"/>
      <c r="G2382" s="15"/>
      <c r="H2382" s="15"/>
    </row>
    <row r="2383" spans="5:8" x14ac:dyDescent="0.25">
      <c r="E2383" s="11"/>
      <c r="G2383" s="15"/>
      <c r="H2383" s="15"/>
    </row>
    <row r="2384" spans="5:8" x14ac:dyDescent="0.25">
      <c r="E2384" s="11"/>
      <c r="G2384" s="15"/>
      <c r="H2384" s="15"/>
    </row>
    <row r="2385" spans="5:8" x14ac:dyDescent="0.25">
      <c r="E2385" s="11"/>
      <c r="G2385" s="15"/>
      <c r="H2385" s="15"/>
    </row>
    <row r="2386" spans="5:8" x14ac:dyDescent="0.25">
      <c r="E2386" s="11"/>
      <c r="G2386" s="15"/>
      <c r="H2386" s="15"/>
    </row>
    <row r="2387" spans="5:8" x14ac:dyDescent="0.25">
      <c r="E2387" s="11"/>
      <c r="G2387" s="15"/>
      <c r="H2387" s="15"/>
    </row>
    <row r="2388" spans="5:8" x14ac:dyDescent="0.25">
      <c r="E2388" s="11"/>
      <c r="G2388" s="15"/>
      <c r="H2388" s="15"/>
    </row>
    <row r="2389" spans="5:8" x14ac:dyDescent="0.25">
      <c r="E2389" s="11"/>
      <c r="G2389" s="15"/>
      <c r="H2389" s="15"/>
    </row>
    <row r="2390" spans="5:8" x14ac:dyDescent="0.25">
      <c r="E2390" s="11"/>
      <c r="G2390" s="15"/>
      <c r="H2390" s="15"/>
    </row>
    <row r="2391" spans="5:8" x14ac:dyDescent="0.25">
      <c r="E2391" s="11"/>
      <c r="G2391" s="15"/>
      <c r="H2391" s="15"/>
    </row>
    <row r="2392" spans="5:8" x14ac:dyDescent="0.25">
      <c r="E2392" s="11"/>
      <c r="G2392" s="15"/>
      <c r="H2392" s="15"/>
    </row>
    <row r="2393" spans="5:8" x14ac:dyDescent="0.25">
      <c r="E2393" s="11"/>
      <c r="G2393" s="15"/>
      <c r="H2393" s="15"/>
    </row>
    <row r="2394" spans="5:8" x14ac:dyDescent="0.25">
      <c r="E2394" s="11"/>
      <c r="G2394" s="15"/>
      <c r="H2394" s="15"/>
    </row>
    <row r="2395" spans="5:8" x14ac:dyDescent="0.25">
      <c r="E2395" s="11"/>
      <c r="G2395" s="15"/>
      <c r="H2395" s="15"/>
    </row>
    <row r="2396" spans="5:8" x14ac:dyDescent="0.25">
      <c r="E2396" s="11"/>
      <c r="G2396" s="15"/>
      <c r="H2396" s="15"/>
    </row>
    <row r="2397" spans="5:8" x14ac:dyDescent="0.25">
      <c r="E2397" s="11"/>
      <c r="G2397" s="15"/>
      <c r="H2397" s="15"/>
    </row>
    <row r="2398" spans="5:8" x14ac:dyDescent="0.25">
      <c r="E2398" s="11"/>
      <c r="G2398" s="15"/>
      <c r="H2398" s="15"/>
    </row>
    <row r="2399" spans="5:8" x14ac:dyDescent="0.25">
      <c r="E2399" s="11"/>
      <c r="G2399" s="15"/>
      <c r="H2399" s="15"/>
    </row>
    <row r="2400" spans="5:8" x14ac:dyDescent="0.25">
      <c r="E2400" s="11"/>
      <c r="G2400" s="15"/>
      <c r="H2400" s="15"/>
    </row>
    <row r="2401" spans="5:8" x14ac:dyDescent="0.25">
      <c r="E2401" s="11"/>
      <c r="G2401" s="15"/>
      <c r="H2401" s="15"/>
    </row>
    <row r="2402" spans="5:8" x14ac:dyDescent="0.25">
      <c r="E2402" s="11"/>
      <c r="G2402" s="15"/>
      <c r="H2402" s="15"/>
    </row>
    <row r="2403" spans="5:8" x14ac:dyDescent="0.25">
      <c r="E2403" s="11"/>
      <c r="G2403" s="15"/>
      <c r="H2403" s="15"/>
    </row>
    <row r="2404" spans="5:8" x14ac:dyDescent="0.25">
      <c r="E2404" s="11"/>
      <c r="G2404" s="15"/>
      <c r="H2404" s="15"/>
    </row>
    <row r="2405" spans="5:8" x14ac:dyDescent="0.25">
      <c r="E2405" s="11"/>
      <c r="G2405" s="15"/>
      <c r="H2405" s="15"/>
    </row>
    <row r="2406" spans="5:8" x14ac:dyDescent="0.25">
      <c r="E2406" s="11"/>
      <c r="G2406" s="15"/>
      <c r="H2406" s="15"/>
    </row>
    <row r="2407" spans="5:8" x14ac:dyDescent="0.25">
      <c r="E2407" s="11"/>
      <c r="G2407" s="15"/>
      <c r="H2407" s="15"/>
    </row>
    <row r="2408" spans="5:8" x14ac:dyDescent="0.25">
      <c r="E2408" s="11"/>
      <c r="G2408" s="15"/>
      <c r="H2408" s="15"/>
    </row>
    <row r="2409" spans="5:8" x14ac:dyDescent="0.25">
      <c r="E2409" s="11"/>
      <c r="G2409" s="15"/>
      <c r="H2409" s="15"/>
    </row>
    <row r="2410" spans="5:8" x14ac:dyDescent="0.25">
      <c r="E2410" s="11"/>
      <c r="G2410" s="15"/>
      <c r="H2410" s="15"/>
    </row>
    <row r="2411" spans="5:8" x14ac:dyDescent="0.25">
      <c r="E2411" s="11"/>
      <c r="G2411" s="15"/>
      <c r="H2411" s="15"/>
    </row>
    <row r="2412" spans="5:8" x14ac:dyDescent="0.25">
      <c r="E2412" s="11"/>
      <c r="G2412" s="15"/>
      <c r="H2412" s="15"/>
    </row>
    <row r="2413" spans="5:8" x14ac:dyDescent="0.25">
      <c r="E2413" s="11"/>
      <c r="G2413" s="15"/>
      <c r="H2413" s="15"/>
    </row>
    <row r="2414" spans="5:8" x14ac:dyDescent="0.25">
      <c r="E2414" s="11"/>
      <c r="G2414" s="15"/>
      <c r="H2414" s="15"/>
    </row>
    <row r="2415" spans="5:8" x14ac:dyDescent="0.25">
      <c r="E2415" s="11"/>
      <c r="G2415" s="15"/>
      <c r="H2415" s="15"/>
    </row>
    <row r="2416" spans="5:8" x14ac:dyDescent="0.25">
      <c r="E2416" s="11"/>
      <c r="G2416" s="15"/>
      <c r="H2416" s="15"/>
    </row>
    <row r="2417" spans="5:8" x14ac:dyDescent="0.25">
      <c r="E2417" s="11"/>
      <c r="G2417" s="15"/>
      <c r="H2417" s="15"/>
    </row>
    <row r="2418" spans="5:8" x14ac:dyDescent="0.25">
      <c r="E2418" s="11"/>
      <c r="G2418" s="15"/>
      <c r="H2418" s="15"/>
    </row>
    <row r="2419" spans="5:8" x14ac:dyDescent="0.25">
      <c r="E2419" s="11"/>
      <c r="G2419" s="15"/>
      <c r="H2419" s="15"/>
    </row>
    <row r="2420" spans="5:8" x14ac:dyDescent="0.25">
      <c r="E2420" s="11"/>
      <c r="G2420" s="15"/>
      <c r="H2420" s="15"/>
    </row>
    <row r="2421" spans="5:8" x14ac:dyDescent="0.25">
      <c r="E2421" s="11"/>
      <c r="G2421" s="15"/>
      <c r="H2421" s="15"/>
    </row>
    <row r="2422" spans="5:8" x14ac:dyDescent="0.25">
      <c r="E2422" s="11"/>
      <c r="G2422" s="15"/>
      <c r="H2422" s="15"/>
    </row>
    <row r="2423" spans="5:8" x14ac:dyDescent="0.25">
      <c r="E2423" s="11"/>
      <c r="G2423" s="15"/>
      <c r="H2423" s="15"/>
    </row>
    <row r="2424" spans="5:8" x14ac:dyDescent="0.25">
      <c r="E2424" s="11"/>
      <c r="G2424" s="15"/>
      <c r="H2424" s="15"/>
    </row>
    <row r="2425" spans="5:8" x14ac:dyDescent="0.25">
      <c r="E2425" s="11"/>
      <c r="G2425" s="15"/>
      <c r="H2425" s="15"/>
    </row>
    <row r="2426" spans="5:8" x14ac:dyDescent="0.25">
      <c r="E2426" s="11"/>
      <c r="G2426" s="15"/>
      <c r="H2426" s="15"/>
    </row>
    <row r="2427" spans="5:8" x14ac:dyDescent="0.25">
      <c r="E2427" s="11"/>
      <c r="G2427" s="15"/>
      <c r="H2427" s="15"/>
    </row>
    <row r="2428" spans="5:8" x14ac:dyDescent="0.25">
      <c r="E2428" s="11"/>
      <c r="G2428" s="15"/>
      <c r="H2428" s="15"/>
    </row>
    <row r="2429" spans="5:8" x14ac:dyDescent="0.25">
      <c r="E2429" s="11"/>
      <c r="G2429" s="15"/>
      <c r="H2429" s="15"/>
    </row>
    <row r="2430" spans="5:8" x14ac:dyDescent="0.25">
      <c r="E2430" s="11"/>
      <c r="G2430" s="15"/>
      <c r="H2430" s="15"/>
    </row>
    <row r="2431" spans="5:8" x14ac:dyDescent="0.25">
      <c r="E2431" s="11"/>
      <c r="G2431" s="15"/>
      <c r="H2431" s="15"/>
    </row>
    <row r="2432" spans="5:8" x14ac:dyDescent="0.25">
      <c r="E2432" s="11"/>
      <c r="G2432" s="15"/>
      <c r="H2432" s="15"/>
    </row>
    <row r="2433" spans="5:8" x14ac:dyDescent="0.25">
      <c r="E2433" s="11"/>
      <c r="G2433" s="15"/>
      <c r="H2433" s="15"/>
    </row>
    <row r="2434" spans="5:8" x14ac:dyDescent="0.25">
      <c r="E2434" s="11"/>
      <c r="G2434" s="15"/>
      <c r="H2434" s="15"/>
    </row>
    <row r="2435" spans="5:8" x14ac:dyDescent="0.25">
      <c r="E2435" s="11"/>
      <c r="G2435" s="15"/>
      <c r="H2435" s="15"/>
    </row>
    <row r="2436" spans="5:8" x14ac:dyDescent="0.25">
      <c r="E2436" s="11"/>
      <c r="G2436" s="15"/>
      <c r="H2436" s="15"/>
    </row>
    <row r="2437" spans="5:8" x14ac:dyDescent="0.25">
      <c r="E2437" s="11"/>
      <c r="G2437" s="15"/>
      <c r="H2437" s="15"/>
    </row>
    <row r="2438" spans="5:8" x14ac:dyDescent="0.25">
      <c r="E2438" s="11"/>
      <c r="G2438" s="15"/>
      <c r="H2438" s="15"/>
    </row>
    <row r="2439" spans="5:8" x14ac:dyDescent="0.25">
      <c r="E2439" s="11"/>
      <c r="G2439" s="15"/>
      <c r="H2439" s="15"/>
    </row>
    <row r="2440" spans="5:8" x14ac:dyDescent="0.25">
      <c r="E2440" s="11"/>
      <c r="G2440" s="15"/>
      <c r="H2440" s="15"/>
    </row>
    <row r="2441" spans="5:8" x14ac:dyDescent="0.25">
      <c r="E2441" s="11"/>
      <c r="G2441" s="15"/>
      <c r="H2441" s="15"/>
    </row>
    <row r="2442" spans="5:8" x14ac:dyDescent="0.25">
      <c r="E2442" s="11"/>
      <c r="G2442" s="15"/>
      <c r="H2442" s="15"/>
    </row>
    <row r="2443" spans="5:8" x14ac:dyDescent="0.25">
      <c r="E2443" s="11"/>
      <c r="G2443" s="15"/>
      <c r="H2443" s="15"/>
    </row>
    <row r="2444" spans="5:8" x14ac:dyDescent="0.25">
      <c r="E2444" s="11"/>
      <c r="G2444" s="15"/>
      <c r="H2444" s="15"/>
    </row>
    <row r="2445" spans="5:8" x14ac:dyDescent="0.25">
      <c r="E2445" s="11"/>
      <c r="G2445" s="15"/>
      <c r="H2445" s="15"/>
    </row>
    <row r="2446" spans="5:8" x14ac:dyDescent="0.25">
      <c r="E2446" s="11"/>
      <c r="G2446" s="15"/>
      <c r="H2446" s="15"/>
    </row>
    <row r="2447" spans="5:8" x14ac:dyDescent="0.25">
      <c r="E2447" s="11"/>
      <c r="G2447" s="15"/>
      <c r="H2447" s="15"/>
    </row>
    <row r="2448" spans="5:8" x14ac:dyDescent="0.25">
      <c r="E2448" s="11"/>
      <c r="G2448" s="15"/>
      <c r="H2448" s="15"/>
    </row>
    <row r="2449" spans="5:8" x14ac:dyDescent="0.25">
      <c r="E2449" s="11"/>
      <c r="G2449" s="15"/>
      <c r="H2449" s="15"/>
    </row>
    <row r="2450" spans="5:8" x14ac:dyDescent="0.25">
      <c r="E2450" s="11"/>
      <c r="G2450" s="15"/>
      <c r="H2450" s="15"/>
    </row>
    <row r="2451" spans="5:8" x14ac:dyDescent="0.25">
      <c r="E2451" s="11"/>
      <c r="G2451" s="15"/>
      <c r="H2451" s="15"/>
    </row>
    <row r="2452" spans="5:8" x14ac:dyDescent="0.25">
      <c r="E2452" s="11"/>
      <c r="G2452" s="15"/>
      <c r="H2452" s="15"/>
    </row>
    <row r="2453" spans="5:8" x14ac:dyDescent="0.25">
      <c r="E2453" s="11"/>
      <c r="G2453" s="15"/>
      <c r="H2453" s="15"/>
    </row>
    <row r="2454" spans="5:8" x14ac:dyDescent="0.25">
      <c r="E2454" s="11"/>
      <c r="G2454" s="15"/>
      <c r="H2454" s="15"/>
    </row>
    <row r="2455" spans="5:8" x14ac:dyDescent="0.25">
      <c r="E2455" s="11"/>
      <c r="G2455" s="15"/>
      <c r="H2455" s="15"/>
    </row>
    <row r="2456" spans="5:8" x14ac:dyDescent="0.25">
      <c r="E2456" s="11"/>
      <c r="G2456" s="15"/>
      <c r="H2456" s="15"/>
    </row>
    <row r="2457" spans="5:8" x14ac:dyDescent="0.25">
      <c r="E2457" s="11"/>
      <c r="G2457" s="15"/>
      <c r="H2457" s="15"/>
    </row>
    <row r="2458" spans="5:8" x14ac:dyDescent="0.25">
      <c r="E2458" s="11"/>
      <c r="G2458" s="15"/>
      <c r="H2458" s="15"/>
    </row>
    <row r="2459" spans="5:8" x14ac:dyDescent="0.25">
      <c r="E2459" s="11"/>
      <c r="G2459" s="15"/>
      <c r="H2459" s="15"/>
    </row>
    <row r="2460" spans="5:8" x14ac:dyDescent="0.25">
      <c r="E2460" s="11"/>
      <c r="G2460" s="15"/>
      <c r="H2460" s="15"/>
    </row>
    <row r="2461" spans="5:8" x14ac:dyDescent="0.25">
      <c r="E2461" s="11"/>
      <c r="G2461" s="15"/>
      <c r="H2461" s="15"/>
    </row>
    <row r="2462" spans="5:8" x14ac:dyDescent="0.25">
      <c r="E2462" s="11"/>
      <c r="G2462" s="15"/>
      <c r="H2462" s="15"/>
    </row>
    <row r="2463" spans="5:8" x14ac:dyDescent="0.25">
      <c r="E2463" s="11"/>
      <c r="G2463" s="15"/>
      <c r="H2463" s="15"/>
    </row>
    <row r="2464" spans="5:8" x14ac:dyDescent="0.25">
      <c r="E2464" s="11"/>
      <c r="G2464" s="15"/>
      <c r="H2464" s="15"/>
    </row>
    <row r="2465" spans="5:8" x14ac:dyDescent="0.25">
      <c r="E2465" s="11"/>
      <c r="G2465" s="15"/>
      <c r="H2465" s="15"/>
    </row>
    <row r="2466" spans="5:8" x14ac:dyDescent="0.25">
      <c r="E2466" s="11"/>
      <c r="G2466" s="15"/>
      <c r="H2466" s="15"/>
    </row>
    <row r="2467" spans="5:8" x14ac:dyDescent="0.25">
      <c r="E2467" s="11"/>
      <c r="G2467" s="15"/>
      <c r="H2467" s="15"/>
    </row>
    <row r="2468" spans="5:8" x14ac:dyDescent="0.25">
      <c r="E2468" s="11"/>
      <c r="G2468" s="15"/>
      <c r="H2468" s="15"/>
    </row>
    <row r="2469" spans="5:8" x14ac:dyDescent="0.25">
      <c r="E2469" s="11"/>
      <c r="G2469" s="15"/>
      <c r="H2469" s="15"/>
    </row>
    <row r="2470" spans="5:8" x14ac:dyDescent="0.25">
      <c r="E2470" s="11"/>
      <c r="G2470" s="15"/>
      <c r="H2470" s="15"/>
    </row>
    <row r="2471" spans="5:8" x14ac:dyDescent="0.25">
      <c r="E2471" s="11"/>
      <c r="G2471" s="15"/>
      <c r="H2471" s="15"/>
    </row>
    <row r="2472" spans="5:8" x14ac:dyDescent="0.25">
      <c r="E2472" s="11"/>
      <c r="G2472" s="15"/>
      <c r="H2472" s="15"/>
    </row>
    <row r="2473" spans="5:8" x14ac:dyDescent="0.25">
      <c r="E2473" s="11"/>
      <c r="G2473" s="15"/>
      <c r="H2473" s="15"/>
    </row>
    <row r="2474" spans="5:8" x14ac:dyDescent="0.25">
      <c r="E2474" s="11"/>
      <c r="G2474" s="15"/>
      <c r="H2474" s="15"/>
    </row>
    <row r="2475" spans="5:8" x14ac:dyDescent="0.25">
      <c r="E2475" s="11"/>
      <c r="G2475" s="15"/>
      <c r="H2475" s="15"/>
    </row>
    <row r="2476" spans="5:8" x14ac:dyDescent="0.25">
      <c r="E2476" s="11"/>
      <c r="G2476" s="15"/>
      <c r="H2476" s="15"/>
    </row>
    <row r="2477" spans="5:8" x14ac:dyDescent="0.25">
      <c r="E2477" s="11"/>
      <c r="G2477" s="15"/>
      <c r="H2477" s="15"/>
    </row>
    <row r="2478" spans="5:8" x14ac:dyDescent="0.25">
      <c r="E2478" s="11"/>
      <c r="G2478" s="15"/>
      <c r="H2478" s="15"/>
    </row>
    <row r="2479" spans="5:8" x14ac:dyDescent="0.25">
      <c r="E2479" s="11"/>
      <c r="G2479" s="15"/>
      <c r="H2479" s="15"/>
    </row>
    <row r="2480" spans="5:8" x14ac:dyDescent="0.25">
      <c r="E2480" s="11"/>
      <c r="G2480" s="15"/>
      <c r="H2480" s="15"/>
    </row>
    <row r="2481" spans="5:8" x14ac:dyDescent="0.25">
      <c r="E2481" s="11"/>
      <c r="G2481" s="15"/>
      <c r="H2481" s="15"/>
    </row>
    <row r="2482" spans="5:8" x14ac:dyDescent="0.25">
      <c r="E2482" s="11"/>
      <c r="G2482" s="15"/>
      <c r="H2482" s="15"/>
    </row>
    <row r="2483" spans="5:8" x14ac:dyDescent="0.25">
      <c r="E2483" s="11"/>
      <c r="G2483" s="15"/>
      <c r="H2483" s="15"/>
    </row>
    <row r="2484" spans="5:8" x14ac:dyDescent="0.25">
      <c r="E2484" s="11"/>
      <c r="G2484" s="15"/>
      <c r="H2484" s="15"/>
    </row>
    <row r="2485" spans="5:8" x14ac:dyDescent="0.25">
      <c r="E2485" s="11"/>
      <c r="G2485" s="15"/>
      <c r="H2485" s="15"/>
    </row>
    <row r="2486" spans="5:8" x14ac:dyDescent="0.25">
      <c r="E2486" s="11"/>
      <c r="G2486" s="15"/>
      <c r="H2486" s="15"/>
    </row>
    <row r="2487" spans="5:8" x14ac:dyDescent="0.25">
      <c r="E2487" s="11"/>
      <c r="G2487" s="15"/>
      <c r="H2487" s="15"/>
    </row>
    <row r="2488" spans="5:8" x14ac:dyDescent="0.25">
      <c r="E2488" s="11"/>
      <c r="G2488" s="15"/>
      <c r="H2488" s="15"/>
    </row>
    <row r="2489" spans="5:8" x14ac:dyDescent="0.25">
      <c r="E2489" s="11"/>
      <c r="G2489" s="15"/>
      <c r="H2489" s="15"/>
    </row>
    <row r="2490" spans="5:8" x14ac:dyDescent="0.25">
      <c r="E2490" s="11"/>
      <c r="G2490" s="15"/>
      <c r="H2490" s="15"/>
    </row>
    <row r="2491" spans="5:8" x14ac:dyDescent="0.25">
      <c r="E2491" s="11"/>
      <c r="G2491" s="15"/>
      <c r="H2491" s="15"/>
    </row>
    <row r="2492" spans="5:8" x14ac:dyDescent="0.25">
      <c r="E2492" s="11"/>
      <c r="G2492" s="15"/>
      <c r="H2492" s="15"/>
    </row>
    <row r="2493" spans="5:8" x14ac:dyDescent="0.25">
      <c r="E2493" s="11"/>
      <c r="G2493" s="15"/>
      <c r="H2493" s="15"/>
    </row>
    <row r="2494" spans="5:8" x14ac:dyDescent="0.25">
      <c r="E2494" s="11"/>
      <c r="G2494" s="15"/>
      <c r="H2494" s="15"/>
    </row>
    <row r="2495" spans="5:8" x14ac:dyDescent="0.25">
      <c r="E2495" s="11"/>
      <c r="G2495" s="15"/>
      <c r="H2495" s="15"/>
    </row>
    <row r="2496" spans="5:8" x14ac:dyDescent="0.25">
      <c r="E2496" s="11"/>
      <c r="G2496" s="15"/>
      <c r="H2496" s="15"/>
    </row>
    <row r="2497" spans="5:8" x14ac:dyDescent="0.25">
      <c r="E2497" s="11"/>
      <c r="G2497" s="15"/>
      <c r="H2497" s="15"/>
    </row>
    <row r="2498" spans="5:8" x14ac:dyDescent="0.25">
      <c r="E2498" s="11"/>
      <c r="G2498" s="15"/>
      <c r="H2498" s="15"/>
    </row>
    <row r="2499" spans="5:8" x14ac:dyDescent="0.25">
      <c r="E2499" s="11"/>
      <c r="G2499" s="15"/>
      <c r="H2499" s="15"/>
    </row>
    <row r="2500" spans="5:8" x14ac:dyDescent="0.25">
      <c r="E2500" s="11"/>
      <c r="G2500" s="15"/>
      <c r="H2500" s="15"/>
    </row>
    <row r="2501" spans="5:8" x14ac:dyDescent="0.25">
      <c r="E2501" s="11"/>
      <c r="G2501" s="15"/>
      <c r="H2501" s="15"/>
    </row>
    <row r="2502" spans="5:8" x14ac:dyDescent="0.25">
      <c r="E2502" s="11"/>
      <c r="G2502" s="15"/>
      <c r="H2502" s="15"/>
    </row>
    <row r="2503" spans="5:8" x14ac:dyDescent="0.25">
      <c r="E2503" s="11"/>
      <c r="G2503" s="15"/>
      <c r="H2503" s="15"/>
    </row>
    <row r="2504" spans="5:8" x14ac:dyDescent="0.25">
      <c r="E2504" s="11"/>
      <c r="G2504" s="15"/>
      <c r="H2504" s="15"/>
    </row>
    <row r="2505" spans="5:8" x14ac:dyDescent="0.25">
      <c r="E2505" s="11"/>
      <c r="G2505" s="15"/>
      <c r="H2505" s="15"/>
    </row>
    <row r="2506" spans="5:8" x14ac:dyDescent="0.25">
      <c r="E2506" s="11"/>
      <c r="G2506" s="15"/>
      <c r="H2506" s="15"/>
    </row>
    <row r="2507" spans="5:8" x14ac:dyDescent="0.25">
      <c r="E2507" s="11"/>
      <c r="G2507" s="15"/>
      <c r="H2507" s="15"/>
    </row>
    <row r="2508" spans="5:8" x14ac:dyDescent="0.25">
      <c r="E2508" s="11"/>
      <c r="G2508" s="15"/>
      <c r="H2508" s="15"/>
    </row>
    <row r="2509" spans="5:8" x14ac:dyDescent="0.25">
      <c r="E2509" s="11"/>
      <c r="G2509" s="15"/>
      <c r="H2509" s="15"/>
    </row>
    <row r="2510" spans="5:8" x14ac:dyDescent="0.25">
      <c r="E2510" s="11"/>
      <c r="G2510" s="15"/>
      <c r="H2510" s="15"/>
    </row>
    <row r="2511" spans="5:8" x14ac:dyDescent="0.25">
      <c r="E2511" s="11"/>
      <c r="G2511" s="15"/>
      <c r="H2511" s="15"/>
    </row>
    <row r="2512" spans="5:8" x14ac:dyDescent="0.25">
      <c r="E2512" s="11"/>
      <c r="G2512" s="15"/>
      <c r="H2512" s="15"/>
    </row>
    <row r="2513" spans="5:8" x14ac:dyDescent="0.25">
      <c r="E2513" s="11"/>
      <c r="G2513" s="15"/>
      <c r="H2513" s="15"/>
    </row>
    <row r="2514" spans="5:8" x14ac:dyDescent="0.25">
      <c r="E2514" s="11"/>
      <c r="G2514" s="15"/>
      <c r="H2514" s="15"/>
    </row>
    <row r="2515" spans="5:8" x14ac:dyDescent="0.25">
      <c r="E2515" s="11"/>
      <c r="G2515" s="15"/>
      <c r="H2515" s="15"/>
    </row>
    <row r="2516" spans="5:8" x14ac:dyDescent="0.25">
      <c r="E2516" s="11"/>
      <c r="G2516" s="15"/>
      <c r="H2516" s="15"/>
    </row>
    <row r="2517" spans="5:8" x14ac:dyDescent="0.25">
      <c r="E2517" s="11"/>
      <c r="G2517" s="15"/>
      <c r="H2517" s="15"/>
    </row>
    <row r="2518" spans="5:8" x14ac:dyDescent="0.25">
      <c r="E2518" s="11"/>
      <c r="G2518" s="15"/>
      <c r="H2518" s="15"/>
    </row>
    <row r="2519" spans="5:8" x14ac:dyDescent="0.25">
      <c r="E2519" s="11"/>
      <c r="G2519" s="15"/>
      <c r="H2519" s="15"/>
    </row>
    <row r="2520" spans="5:8" x14ac:dyDescent="0.25">
      <c r="E2520" s="11"/>
      <c r="G2520" s="15"/>
      <c r="H2520" s="15"/>
    </row>
    <row r="2521" spans="5:8" x14ac:dyDescent="0.25">
      <c r="E2521" s="11"/>
      <c r="G2521" s="15"/>
      <c r="H2521" s="15"/>
    </row>
    <row r="2522" spans="5:8" x14ac:dyDescent="0.25">
      <c r="E2522" s="11"/>
      <c r="G2522" s="15"/>
      <c r="H2522" s="15"/>
    </row>
    <row r="2523" spans="5:8" x14ac:dyDescent="0.25">
      <c r="E2523" s="11"/>
      <c r="G2523" s="15"/>
      <c r="H2523" s="15"/>
    </row>
    <row r="2524" spans="5:8" x14ac:dyDescent="0.25">
      <c r="E2524" s="11"/>
      <c r="G2524" s="15"/>
      <c r="H2524" s="15"/>
    </row>
    <row r="2525" spans="5:8" x14ac:dyDescent="0.25">
      <c r="E2525" s="11"/>
      <c r="G2525" s="15"/>
      <c r="H2525" s="15"/>
    </row>
    <row r="2526" spans="5:8" x14ac:dyDescent="0.25">
      <c r="E2526" s="11"/>
      <c r="G2526" s="15"/>
      <c r="H2526" s="15"/>
    </row>
    <row r="2527" spans="5:8" x14ac:dyDescent="0.25">
      <c r="E2527" s="11"/>
      <c r="G2527" s="15"/>
      <c r="H2527" s="15"/>
    </row>
    <row r="2528" spans="5:8" x14ac:dyDescent="0.25">
      <c r="E2528" s="11"/>
      <c r="G2528" s="15"/>
      <c r="H2528" s="15"/>
    </row>
    <row r="2529" spans="5:8" x14ac:dyDescent="0.25">
      <c r="E2529" s="11"/>
      <c r="G2529" s="15"/>
      <c r="H2529" s="15"/>
    </row>
    <row r="2530" spans="5:8" x14ac:dyDescent="0.25">
      <c r="E2530" s="11"/>
      <c r="G2530" s="15"/>
      <c r="H2530" s="15"/>
    </row>
    <row r="2531" spans="5:8" x14ac:dyDescent="0.25">
      <c r="E2531" s="11"/>
      <c r="G2531" s="15"/>
      <c r="H2531" s="15"/>
    </row>
    <row r="2532" spans="5:8" x14ac:dyDescent="0.25">
      <c r="E2532" s="11"/>
      <c r="G2532" s="15"/>
      <c r="H2532" s="15"/>
    </row>
    <row r="2533" spans="5:8" x14ac:dyDescent="0.25">
      <c r="E2533" s="11"/>
      <c r="G2533" s="15"/>
      <c r="H2533" s="15"/>
    </row>
    <row r="2534" spans="5:8" x14ac:dyDescent="0.25">
      <c r="E2534" s="11"/>
      <c r="G2534" s="15"/>
      <c r="H2534" s="15"/>
    </row>
    <row r="2535" spans="5:8" x14ac:dyDescent="0.25">
      <c r="E2535" s="11"/>
      <c r="G2535" s="15"/>
      <c r="H2535" s="15"/>
    </row>
    <row r="2536" spans="5:8" x14ac:dyDescent="0.25">
      <c r="E2536" s="11"/>
      <c r="G2536" s="15"/>
      <c r="H2536" s="15"/>
    </row>
    <row r="2537" spans="5:8" x14ac:dyDescent="0.25">
      <c r="E2537" s="11"/>
      <c r="G2537" s="15"/>
      <c r="H2537" s="15"/>
    </row>
    <row r="2538" spans="5:8" x14ac:dyDescent="0.25">
      <c r="E2538" s="11"/>
      <c r="G2538" s="15"/>
      <c r="H2538" s="15"/>
    </row>
    <row r="2539" spans="5:8" x14ac:dyDescent="0.25">
      <c r="E2539" s="11"/>
      <c r="G2539" s="15"/>
      <c r="H2539" s="15"/>
    </row>
    <row r="2540" spans="5:8" x14ac:dyDescent="0.25">
      <c r="E2540" s="11"/>
      <c r="G2540" s="15"/>
      <c r="H2540" s="15"/>
    </row>
    <row r="2541" spans="5:8" x14ac:dyDescent="0.25">
      <c r="E2541" s="11"/>
      <c r="G2541" s="15"/>
      <c r="H2541" s="15"/>
    </row>
    <row r="2542" spans="5:8" x14ac:dyDescent="0.25">
      <c r="E2542" s="11"/>
      <c r="G2542" s="15"/>
      <c r="H2542" s="15"/>
    </row>
    <row r="2543" spans="5:8" x14ac:dyDescent="0.25">
      <c r="E2543" s="11"/>
      <c r="G2543" s="15"/>
      <c r="H2543" s="15"/>
    </row>
    <row r="2544" spans="5:8" x14ac:dyDescent="0.25">
      <c r="E2544" s="11"/>
      <c r="G2544" s="15"/>
      <c r="H2544" s="15"/>
    </row>
    <row r="2545" spans="5:8" x14ac:dyDescent="0.25">
      <c r="E2545" s="11"/>
      <c r="G2545" s="15"/>
      <c r="H2545" s="15"/>
    </row>
    <row r="2546" spans="5:8" x14ac:dyDescent="0.25">
      <c r="E2546" s="11"/>
      <c r="G2546" s="15"/>
      <c r="H2546" s="15"/>
    </row>
    <row r="2547" spans="5:8" x14ac:dyDescent="0.25">
      <c r="E2547" s="11"/>
      <c r="G2547" s="15"/>
      <c r="H2547" s="15"/>
    </row>
    <row r="2548" spans="5:8" x14ac:dyDescent="0.25">
      <c r="E2548" s="11"/>
      <c r="G2548" s="15"/>
      <c r="H2548" s="15"/>
    </row>
    <row r="2549" spans="5:8" x14ac:dyDescent="0.25">
      <c r="E2549" s="11"/>
      <c r="G2549" s="15"/>
      <c r="H2549" s="15"/>
    </row>
    <row r="2550" spans="5:8" x14ac:dyDescent="0.25">
      <c r="E2550" s="11"/>
      <c r="G2550" s="15"/>
      <c r="H2550" s="15"/>
    </row>
    <row r="2551" spans="5:8" x14ac:dyDescent="0.25">
      <c r="E2551" s="11"/>
      <c r="G2551" s="15"/>
      <c r="H2551" s="15"/>
    </row>
    <row r="2552" spans="5:8" x14ac:dyDescent="0.25">
      <c r="E2552" s="11"/>
      <c r="G2552" s="15"/>
      <c r="H2552" s="15"/>
    </row>
    <row r="2553" spans="5:8" x14ac:dyDescent="0.25">
      <c r="E2553" s="11"/>
      <c r="G2553" s="15"/>
      <c r="H2553" s="15"/>
    </row>
    <row r="2554" spans="5:8" x14ac:dyDescent="0.25">
      <c r="E2554" s="11"/>
      <c r="G2554" s="15"/>
      <c r="H2554" s="15"/>
    </row>
    <row r="2555" spans="5:8" x14ac:dyDescent="0.25">
      <c r="E2555" s="11"/>
      <c r="G2555" s="15"/>
      <c r="H2555" s="15"/>
    </row>
    <row r="2556" spans="5:8" x14ac:dyDescent="0.25">
      <c r="E2556" s="11"/>
      <c r="G2556" s="15"/>
      <c r="H2556" s="15"/>
    </row>
    <row r="2557" spans="5:8" x14ac:dyDescent="0.25">
      <c r="E2557" s="11"/>
      <c r="G2557" s="15"/>
      <c r="H2557" s="15"/>
    </row>
    <row r="2558" spans="5:8" x14ac:dyDescent="0.25">
      <c r="E2558" s="11"/>
      <c r="G2558" s="15"/>
      <c r="H2558" s="15"/>
    </row>
    <row r="2559" spans="5:8" x14ac:dyDescent="0.25">
      <c r="E2559" s="11"/>
      <c r="G2559" s="15"/>
      <c r="H2559" s="15"/>
    </row>
    <row r="2560" spans="5:8" x14ac:dyDescent="0.25">
      <c r="E2560" s="11"/>
      <c r="G2560" s="15"/>
      <c r="H2560" s="15"/>
    </row>
    <row r="2561" spans="5:8" x14ac:dyDescent="0.25">
      <c r="E2561" s="11"/>
      <c r="G2561" s="15"/>
      <c r="H2561" s="15"/>
    </row>
    <row r="2562" spans="5:8" x14ac:dyDescent="0.25">
      <c r="E2562" s="11"/>
      <c r="G2562" s="15"/>
      <c r="H2562" s="15"/>
    </row>
    <row r="2563" spans="5:8" x14ac:dyDescent="0.25">
      <c r="E2563" s="11"/>
      <c r="G2563" s="15"/>
      <c r="H2563" s="15"/>
    </row>
    <row r="2564" spans="5:8" x14ac:dyDescent="0.25">
      <c r="E2564" s="11"/>
      <c r="G2564" s="15"/>
      <c r="H2564" s="15"/>
    </row>
    <row r="2565" spans="5:8" x14ac:dyDescent="0.25">
      <c r="E2565" s="11"/>
      <c r="G2565" s="15"/>
      <c r="H2565" s="15"/>
    </row>
    <row r="2566" spans="5:8" x14ac:dyDescent="0.25">
      <c r="E2566" s="11"/>
      <c r="G2566" s="15"/>
      <c r="H2566" s="15"/>
    </row>
    <row r="2567" spans="5:8" x14ac:dyDescent="0.25">
      <c r="E2567" s="11"/>
      <c r="G2567" s="15"/>
      <c r="H2567" s="15"/>
    </row>
    <row r="2568" spans="5:8" x14ac:dyDescent="0.25">
      <c r="E2568" s="11"/>
      <c r="G2568" s="15"/>
      <c r="H2568" s="15"/>
    </row>
    <row r="2569" spans="5:8" x14ac:dyDescent="0.25">
      <c r="E2569" s="11"/>
      <c r="G2569" s="15"/>
      <c r="H2569" s="15"/>
    </row>
    <row r="2570" spans="5:8" x14ac:dyDescent="0.25">
      <c r="E2570" s="11"/>
      <c r="G2570" s="15"/>
      <c r="H2570" s="15"/>
    </row>
    <row r="2571" spans="5:8" x14ac:dyDescent="0.25">
      <c r="E2571" s="11"/>
      <c r="G2571" s="15"/>
      <c r="H2571" s="15"/>
    </row>
    <row r="2572" spans="5:8" x14ac:dyDescent="0.25">
      <c r="E2572" s="11"/>
      <c r="G2572" s="15"/>
      <c r="H2572" s="15"/>
    </row>
    <row r="2573" spans="5:8" x14ac:dyDescent="0.25">
      <c r="E2573" s="11"/>
      <c r="G2573" s="15"/>
      <c r="H2573" s="15"/>
    </row>
    <row r="2574" spans="5:8" x14ac:dyDescent="0.25">
      <c r="E2574" s="11"/>
      <c r="G2574" s="15"/>
      <c r="H2574" s="15"/>
    </row>
    <row r="2575" spans="5:8" x14ac:dyDescent="0.25">
      <c r="E2575" s="11"/>
      <c r="G2575" s="15"/>
      <c r="H2575" s="15"/>
    </row>
    <row r="2576" spans="5:8" x14ac:dyDescent="0.25">
      <c r="E2576" s="11"/>
      <c r="G2576" s="15"/>
      <c r="H2576" s="15"/>
    </row>
    <row r="2577" spans="5:8" x14ac:dyDescent="0.25">
      <c r="E2577" s="11"/>
      <c r="G2577" s="15"/>
      <c r="H2577" s="15"/>
    </row>
    <row r="2578" spans="5:8" x14ac:dyDescent="0.25">
      <c r="E2578" s="11"/>
      <c r="G2578" s="15"/>
      <c r="H2578" s="15"/>
    </row>
    <row r="2579" spans="5:8" x14ac:dyDescent="0.25">
      <c r="E2579" s="11"/>
      <c r="G2579" s="15"/>
      <c r="H2579" s="15"/>
    </row>
    <row r="2580" spans="5:8" x14ac:dyDescent="0.25">
      <c r="E2580" s="11"/>
      <c r="G2580" s="15"/>
      <c r="H2580" s="15"/>
    </row>
    <row r="2581" spans="5:8" x14ac:dyDescent="0.25">
      <c r="E2581" s="11"/>
      <c r="G2581" s="15"/>
      <c r="H2581" s="15"/>
    </row>
    <row r="2582" spans="5:8" x14ac:dyDescent="0.25">
      <c r="E2582" s="11"/>
      <c r="G2582" s="15"/>
      <c r="H2582" s="15"/>
    </row>
    <row r="2583" spans="5:8" x14ac:dyDescent="0.25">
      <c r="E2583" s="11"/>
      <c r="G2583" s="15"/>
      <c r="H2583" s="15"/>
    </row>
    <row r="2584" spans="5:8" x14ac:dyDescent="0.25">
      <c r="E2584" s="11"/>
      <c r="G2584" s="15"/>
      <c r="H2584" s="15"/>
    </row>
    <row r="2585" spans="5:8" x14ac:dyDescent="0.25">
      <c r="E2585" s="11"/>
      <c r="G2585" s="15"/>
      <c r="H2585" s="15"/>
    </row>
    <row r="2586" spans="5:8" x14ac:dyDescent="0.25">
      <c r="E2586" s="11"/>
      <c r="G2586" s="15"/>
      <c r="H2586" s="15"/>
    </row>
    <row r="2587" spans="5:8" x14ac:dyDescent="0.25">
      <c r="E2587" s="11"/>
      <c r="G2587" s="15"/>
      <c r="H2587" s="15"/>
    </row>
    <row r="2588" spans="5:8" x14ac:dyDescent="0.25">
      <c r="E2588" s="11"/>
      <c r="G2588" s="15"/>
      <c r="H2588" s="15"/>
    </row>
    <row r="2589" spans="5:8" x14ac:dyDescent="0.25">
      <c r="E2589" s="11"/>
      <c r="G2589" s="15"/>
      <c r="H2589" s="15"/>
    </row>
    <row r="2590" spans="5:8" x14ac:dyDescent="0.25">
      <c r="E2590" s="11"/>
      <c r="G2590" s="15"/>
      <c r="H2590" s="15"/>
    </row>
    <row r="2591" spans="5:8" x14ac:dyDescent="0.25">
      <c r="E2591" s="11"/>
      <c r="G2591" s="15"/>
      <c r="H2591" s="15"/>
    </row>
    <row r="2592" spans="5:8" x14ac:dyDescent="0.25">
      <c r="E2592" s="11"/>
      <c r="G2592" s="15"/>
      <c r="H2592" s="15"/>
    </row>
    <row r="2593" spans="5:8" x14ac:dyDescent="0.25">
      <c r="E2593" s="11"/>
      <c r="G2593" s="15"/>
      <c r="H2593" s="15"/>
    </row>
    <row r="2594" spans="5:8" x14ac:dyDescent="0.25">
      <c r="E2594" s="11"/>
      <c r="G2594" s="15"/>
      <c r="H2594" s="15"/>
    </row>
    <row r="2595" spans="5:8" x14ac:dyDescent="0.25">
      <c r="E2595" s="11"/>
      <c r="G2595" s="15"/>
      <c r="H2595" s="15"/>
    </row>
    <row r="2596" spans="5:8" x14ac:dyDescent="0.25">
      <c r="E2596" s="11"/>
      <c r="G2596" s="15"/>
      <c r="H2596" s="15"/>
    </row>
    <row r="2597" spans="5:8" x14ac:dyDescent="0.25">
      <c r="E2597" s="11"/>
      <c r="G2597" s="15"/>
      <c r="H2597" s="15"/>
    </row>
    <row r="2598" spans="5:8" x14ac:dyDescent="0.25">
      <c r="E2598" s="11"/>
      <c r="G2598" s="15"/>
      <c r="H2598" s="15"/>
    </row>
    <row r="2599" spans="5:8" x14ac:dyDescent="0.25">
      <c r="E2599" s="11"/>
      <c r="G2599" s="15"/>
      <c r="H2599" s="15"/>
    </row>
    <row r="2600" spans="5:8" x14ac:dyDescent="0.25">
      <c r="E2600" s="11"/>
      <c r="G2600" s="15"/>
      <c r="H2600" s="15"/>
    </row>
    <row r="2601" spans="5:8" x14ac:dyDescent="0.25">
      <c r="E2601" s="11"/>
      <c r="G2601" s="15"/>
      <c r="H2601" s="15"/>
    </row>
    <row r="2602" spans="5:8" x14ac:dyDescent="0.25">
      <c r="E2602" s="11"/>
      <c r="G2602" s="15"/>
      <c r="H2602" s="15"/>
    </row>
    <row r="2603" spans="5:8" x14ac:dyDescent="0.25">
      <c r="E2603" s="11"/>
      <c r="G2603" s="15"/>
      <c r="H2603" s="15"/>
    </row>
    <row r="2604" spans="5:8" x14ac:dyDescent="0.25">
      <c r="E2604" s="11"/>
      <c r="G2604" s="15"/>
      <c r="H2604" s="15"/>
    </row>
    <row r="2605" spans="5:8" x14ac:dyDescent="0.25">
      <c r="E2605" s="11"/>
      <c r="G2605" s="15"/>
      <c r="H2605" s="15"/>
    </row>
    <row r="2606" spans="5:8" x14ac:dyDescent="0.25">
      <c r="E2606" s="11"/>
      <c r="G2606" s="15"/>
      <c r="H2606" s="15"/>
    </row>
    <row r="2607" spans="5:8" x14ac:dyDescent="0.25">
      <c r="E2607" s="11"/>
      <c r="G2607" s="15"/>
      <c r="H2607" s="15"/>
    </row>
    <row r="2608" spans="5:8" x14ac:dyDescent="0.25">
      <c r="E2608" s="11"/>
      <c r="G2608" s="15"/>
      <c r="H2608" s="15"/>
    </row>
    <row r="2609" spans="5:8" x14ac:dyDescent="0.25">
      <c r="E2609" s="11"/>
      <c r="G2609" s="15"/>
      <c r="H2609" s="15"/>
    </row>
    <row r="2610" spans="5:8" x14ac:dyDescent="0.25">
      <c r="E2610" s="11"/>
      <c r="G2610" s="15"/>
      <c r="H2610" s="15"/>
    </row>
    <row r="2611" spans="5:8" x14ac:dyDescent="0.25">
      <c r="E2611" s="11"/>
      <c r="G2611" s="15"/>
      <c r="H2611" s="15"/>
    </row>
    <row r="2612" spans="5:8" x14ac:dyDescent="0.25">
      <c r="E2612" s="11"/>
      <c r="G2612" s="15"/>
      <c r="H2612" s="15"/>
    </row>
    <row r="2613" spans="5:8" x14ac:dyDescent="0.25">
      <c r="E2613" s="11"/>
      <c r="G2613" s="15"/>
      <c r="H2613" s="15"/>
    </row>
    <row r="2614" spans="5:8" x14ac:dyDescent="0.25">
      <c r="E2614" s="11"/>
      <c r="G2614" s="15"/>
      <c r="H2614" s="15"/>
    </row>
    <row r="2615" spans="5:8" x14ac:dyDescent="0.25">
      <c r="E2615" s="11"/>
      <c r="G2615" s="15"/>
      <c r="H2615" s="15"/>
    </row>
    <row r="2616" spans="5:8" x14ac:dyDescent="0.25">
      <c r="E2616" s="11"/>
      <c r="G2616" s="15"/>
      <c r="H2616" s="15"/>
    </row>
    <row r="2617" spans="5:8" x14ac:dyDescent="0.25">
      <c r="E2617" s="11"/>
      <c r="G2617" s="15"/>
      <c r="H2617" s="15"/>
    </row>
    <row r="2618" spans="5:8" x14ac:dyDescent="0.25">
      <c r="E2618" s="11"/>
      <c r="G2618" s="15"/>
      <c r="H2618" s="15"/>
    </row>
    <row r="2619" spans="5:8" x14ac:dyDescent="0.25">
      <c r="E2619" s="11"/>
      <c r="G2619" s="15"/>
      <c r="H2619" s="15"/>
    </row>
    <row r="2620" spans="5:8" x14ac:dyDescent="0.25">
      <c r="E2620" s="11"/>
      <c r="G2620" s="15"/>
      <c r="H2620" s="15"/>
    </row>
    <row r="2621" spans="5:8" x14ac:dyDescent="0.25">
      <c r="E2621" s="11"/>
      <c r="G2621" s="15"/>
      <c r="H2621" s="15"/>
    </row>
    <row r="2622" spans="5:8" x14ac:dyDescent="0.25">
      <c r="E2622" s="11"/>
      <c r="G2622" s="15"/>
      <c r="H2622" s="15"/>
    </row>
    <row r="2623" spans="5:8" x14ac:dyDescent="0.25">
      <c r="E2623" s="11"/>
      <c r="G2623" s="15"/>
      <c r="H2623" s="15"/>
    </row>
    <row r="2624" spans="5:8" x14ac:dyDescent="0.25">
      <c r="E2624" s="11"/>
      <c r="G2624" s="15"/>
      <c r="H2624" s="15"/>
    </row>
    <row r="2625" spans="5:8" x14ac:dyDescent="0.25">
      <c r="E2625" s="11"/>
      <c r="G2625" s="15"/>
      <c r="H2625" s="15"/>
    </row>
    <row r="2626" spans="5:8" x14ac:dyDescent="0.25">
      <c r="E2626" s="11"/>
      <c r="G2626" s="15"/>
      <c r="H2626" s="15"/>
    </row>
    <row r="2627" spans="5:8" x14ac:dyDescent="0.25">
      <c r="E2627" s="11"/>
      <c r="G2627" s="15"/>
      <c r="H2627" s="15"/>
    </row>
    <row r="2628" spans="5:8" x14ac:dyDescent="0.25">
      <c r="E2628" s="11"/>
      <c r="G2628" s="15"/>
      <c r="H2628" s="15"/>
    </row>
    <row r="2629" spans="5:8" x14ac:dyDescent="0.25">
      <c r="E2629" s="11"/>
      <c r="G2629" s="15"/>
      <c r="H2629" s="15"/>
    </row>
    <row r="2630" spans="5:8" x14ac:dyDescent="0.25">
      <c r="E2630" s="11"/>
      <c r="G2630" s="15"/>
      <c r="H2630" s="15"/>
    </row>
    <row r="2631" spans="5:8" x14ac:dyDescent="0.25">
      <c r="E2631" s="11"/>
      <c r="G2631" s="15"/>
      <c r="H2631" s="15"/>
    </row>
    <row r="2632" spans="5:8" x14ac:dyDescent="0.25">
      <c r="E2632" s="11"/>
      <c r="G2632" s="15"/>
      <c r="H2632" s="15"/>
    </row>
    <row r="2633" spans="5:8" x14ac:dyDescent="0.25">
      <c r="E2633" s="11"/>
      <c r="G2633" s="15"/>
      <c r="H2633" s="15"/>
    </row>
    <row r="2634" spans="5:8" x14ac:dyDescent="0.25">
      <c r="E2634" s="11"/>
      <c r="G2634" s="15"/>
      <c r="H2634" s="15"/>
    </row>
    <row r="2635" spans="5:8" x14ac:dyDescent="0.25">
      <c r="E2635" s="11"/>
      <c r="G2635" s="15"/>
      <c r="H2635" s="15"/>
    </row>
    <row r="2636" spans="5:8" x14ac:dyDescent="0.25">
      <c r="E2636" s="11"/>
      <c r="G2636" s="15"/>
      <c r="H2636" s="15"/>
    </row>
    <row r="2637" spans="5:8" x14ac:dyDescent="0.25">
      <c r="E2637" s="11"/>
      <c r="G2637" s="15"/>
      <c r="H2637" s="15"/>
    </row>
    <row r="2638" spans="5:8" x14ac:dyDescent="0.25">
      <c r="E2638" s="11"/>
      <c r="G2638" s="15"/>
      <c r="H2638" s="15"/>
    </row>
    <row r="2639" spans="5:8" x14ac:dyDescent="0.25">
      <c r="E2639" s="11"/>
      <c r="G2639" s="15"/>
      <c r="H2639" s="15"/>
    </row>
    <row r="2640" spans="5:8" x14ac:dyDescent="0.25">
      <c r="E2640" s="11"/>
      <c r="G2640" s="15"/>
      <c r="H2640" s="15"/>
    </row>
    <row r="2641" spans="5:8" x14ac:dyDescent="0.25">
      <c r="E2641" s="11"/>
      <c r="G2641" s="15"/>
      <c r="H2641" s="15"/>
    </row>
    <row r="2642" spans="5:8" x14ac:dyDescent="0.25">
      <c r="E2642" s="11"/>
      <c r="G2642" s="15"/>
      <c r="H2642" s="15"/>
    </row>
    <row r="2643" spans="5:8" x14ac:dyDescent="0.25">
      <c r="E2643" s="11"/>
      <c r="G2643" s="15"/>
      <c r="H2643" s="15"/>
    </row>
    <row r="2644" spans="5:8" x14ac:dyDescent="0.25">
      <c r="E2644" s="11"/>
      <c r="G2644" s="15"/>
      <c r="H2644" s="15"/>
    </row>
    <row r="2645" spans="5:8" x14ac:dyDescent="0.25">
      <c r="E2645" s="11"/>
      <c r="G2645" s="15"/>
      <c r="H2645" s="15"/>
    </row>
    <row r="2646" spans="5:8" x14ac:dyDescent="0.25">
      <c r="E2646" s="11"/>
      <c r="G2646" s="15"/>
      <c r="H2646" s="15"/>
    </row>
    <row r="2647" spans="5:8" x14ac:dyDescent="0.25">
      <c r="E2647" s="11"/>
      <c r="G2647" s="15"/>
      <c r="H2647" s="15"/>
    </row>
    <row r="2648" spans="5:8" x14ac:dyDescent="0.25">
      <c r="E2648" s="11"/>
      <c r="G2648" s="15"/>
      <c r="H2648" s="15"/>
    </row>
    <row r="2649" spans="5:8" x14ac:dyDescent="0.25">
      <c r="E2649" s="11"/>
      <c r="G2649" s="15"/>
      <c r="H2649" s="15"/>
    </row>
    <row r="2650" spans="5:8" x14ac:dyDescent="0.25">
      <c r="E2650" s="11"/>
      <c r="G2650" s="15"/>
      <c r="H2650" s="15"/>
    </row>
    <row r="2651" spans="5:8" x14ac:dyDescent="0.25">
      <c r="E2651" s="11"/>
      <c r="G2651" s="15"/>
      <c r="H2651" s="15"/>
    </row>
    <row r="2652" spans="5:8" x14ac:dyDescent="0.25">
      <c r="E2652" s="11"/>
      <c r="G2652" s="15"/>
      <c r="H2652" s="15"/>
    </row>
    <row r="2653" spans="5:8" x14ac:dyDescent="0.25">
      <c r="E2653" s="11"/>
      <c r="G2653" s="15"/>
      <c r="H2653" s="15"/>
    </row>
    <row r="2654" spans="5:8" x14ac:dyDescent="0.25">
      <c r="E2654" s="11"/>
      <c r="G2654" s="15"/>
      <c r="H2654" s="15"/>
    </row>
    <row r="2655" spans="5:8" x14ac:dyDescent="0.25">
      <c r="E2655" s="11"/>
      <c r="G2655" s="15"/>
      <c r="H2655" s="15"/>
    </row>
    <row r="2656" spans="5:8" x14ac:dyDescent="0.25">
      <c r="E2656" s="11"/>
      <c r="G2656" s="15"/>
      <c r="H2656" s="15"/>
    </row>
    <row r="2657" spans="5:8" x14ac:dyDescent="0.25">
      <c r="E2657" s="11"/>
      <c r="G2657" s="15"/>
      <c r="H2657" s="15"/>
    </row>
    <row r="2658" spans="5:8" x14ac:dyDescent="0.25">
      <c r="E2658" s="11"/>
      <c r="G2658" s="15"/>
      <c r="H2658" s="15"/>
    </row>
    <row r="2659" spans="5:8" x14ac:dyDescent="0.25">
      <c r="E2659" s="11"/>
      <c r="G2659" s="15"/>
      <c r="H2659" s="15"/>
    </row>
    <row r="2660" spans="5:8" x14ac:dyDescent="0.25">
      <c r="E2660" s="11"/>
      <c r="G2660" s="15"/>
      <c r="H2660" s="15"/>
    </row>
    <row r="2661" spans="5:8" x14ac:dyDescent="0.25">
      <c r="E2661" s="11"/>
      <c r="G2661" s="15"/>
      <c r="H2661" s="15"/>
    </row>
    <row r="2662" spans="5:8" x14ac:dyDescent="0.25">
      <c r="E2662" s="11"/>
      <c r="G2662" s="15"/>
      <c r="H2662" s="15"/>
    </row>
    <row r="2663" spans="5:8" x14ac:dyDescent="0.25">
      <c r="E2663" s="11"/>
      <c r="G2663" s="15"/>
      <c r="H2663" s="15"/>
    </row>
    <row r="2664" spans="5:8" x14ac:dyDescent="0.25">
      <c r="E2664" s="11"/>
      <c r="G2664" s="15"/>
      <c r="H2664" s="15"/>
    </row>
    <row r="2665" spans="5:8" x14ac:dyDescent="0.25">
      <c r="E2665" s="11"/>
      <c r="G2665" s="15"/>
      <c r="H2665" s="15"/>
    </row>
    <row r="2666" spans="5:8" x14ac:dyDescent="0.25">
      <c r="E2666" s="11"/>
      <c r="G2666" s="15"/>
      <c r="H2666" s="15"/>
    </row>
    <row r="2667" spans="5:8" x14ac:dyDescent="0.25">
      <c r="E2667" s="11"/>
      <c r="G2667" s="15"/>
      <c r="H2667" s="15"/>
    </row>
    <row r="2668" spans="5:8" x14ac:dyDescent="0.25">
      <c r="E2668" s="11"/>
      <c r="G2668" s="15"/>
      <c r="H2668" s="15"/>
    </row>
    <row r="2669" spans="5:8" x14ac:dyDescent="0.25">
      <c r="E2669" s="11"/>
      <c r="G2669" s="15"/>
      <c r="H2669" s="15"/>
    </row>
    <row r="2670" spans="5:8" x14ac:dyDescent="0.25">
      <c r="E2670" s="11"/>
      <c r="G2670" s="15"/>
      <c r="H2670" s="15"/>
    </row>
    <row r="2671" spans="5:8" x14ac:dyDescent="0.25">
      <c r="E2671" s="11"/>
      <c r="G2671" s="15"/>
      <c r="H2671" s="15"/>
    </row>
    <row r="2672" spans="5:8" x14ac:dyDescent="0.25">
      <c r="E2672" s="11"/>
      <c r="G2672" s="15"/>
      <c r="H2672" s="15"/>
    </row>
    <row r="2673" spans="5:8" x14ac:dyDescent="0.25">
      <c r="E2673" s="11"/>
      <c r="G2673" s="15"/>
      <c r="H2673" s="15"/>
    </row>
    <row r="2674" spans="5:8" x14ac:dyDescent="0.25">
      <c r="E2674" s="11"/>
      <c r="G2674" s="15"/>
      <c r="H2674" s="15"/>
    </row>
    <row r="2675" spans="5:8" x14ac:dyDescent="0.25">
      <c r="E2675" s="11"/>
      <c r="G2675" s="15"/>
      <c r="H2675" s="15"/>
    </row>
    <row r="2676" spans="5:8" x14ac:dyDescent="0.25">
      <c r="E2676" s="11"/>
      <c r="G2676" s="15"/>
      <c r="H2676" s="15"/>
    </row>
    <row r="2677" spans="5:8" x14ac:dyDescent="0.25">
      <c r="E2677" s="11"/>
      <c r="G2677" s="15"/>
      <c r="H2677" s="15"/>
    </row>
    <row r="2678" spans="5:8" x14ac:dyDescent="0.25">
      <c r="E2678" s="11"/>
      <c r="G2678" s="15"/>
      <c r="H2678" s="15"/>
    </row>
    <row r="2679" spans="5:8" x14ac:dyDescent="0.25">
      <c r="E2679" s="11"/>
      <c r="G2679" s="15"/>
      <c r="H2679" s="15"/>
    </row>
    <row r="2680" spans="5:8" x14ac:dyDescent="0.25">
      <c r="E2680" s="11"/>
      <c r="G2680" s="15"/>
      <c r="H2680" s="15"/>
    </row>
    <row r="2681" spans="5:8" x14ac:dyDescent="0.25">
      <c r="E2681" s="11"/>
      <c r="G2681" s="15"/>
      <c r="H2681" s="15"/>
    </row>
    <row r="2682" spans="5:8" x14ac:dyDescent="0.25">
      <c r="E2682" s="11"/>
      <c r="G2682" s="15"/>
      <c r="H2682" s="15"/>
    </row>
    <row r="2683" spans="5:8" x14ac:dyDescent="0.25">
      <c r="E2683" s="11"/>
      <c r="G2683" s="15"/>
      <c r="H2683" s="15"/>
    </row>
    <row r="2684" spans="5:8" x14ac:dyDescent="0.25">
      <c r="E2684" s="11"/>
      <c r="G2684" s="15"/>
      <c r="H2684" s="15"/>
    </row>
    <row r="2685" spans="5:8" x14ac:dyDescent="0.25">
      <c r="E2685" s="11"/>
      <c r="G2685" s="15"/>
      <c r="H2685" s="15"/>
    </row>
    <row r="2686" spans="5:8" x14ac:dyDescent="0.25">
      <c r="E2686" s="11"/>
      <c r="G2686" s="15"/>
      <c r="H2686" s="15"/>
    </row>
    <row r="2687" spans="5:8" x14ac:dyDescent="0.25">
      <c r="E2687" s="11"/>
      <c r="G2687" s="15"/>
      <c r="H2687" s="15"/>
    </row>
    <row r="2688" spans="5:8" x14ac:dyDescent="0.25">
      <c r="E2688" s="11"/>
      <c r="G2688" s="15"/>
      <c r="H2688" s="15"/>
    </row>
    <row r="2689" spans="5:8" x14ac:dyDescent="0.25">
      <c r="E2689" s="11"/>
      <c r="G2689" s="15"/>
      <c r="H2689" s="15"/>
    </row>
    <row r="2690" spans="5:8" x14ac:dyDescent="0.25">
      <c r="E2690" s="11"/>
      <c r="G2690" s="15"/>
      <c r="H2690" s="15"/>
    </row>
    <row r="2691" spans="5:8" x14ac:dyDescent="0.25">
      <c r="E2691" s="11"/>
      <c r="G2691" s="15"/>
      <c r="H2691" s="15"/>
    </row>
    <row r="2692" spans="5:8" x14ac:dyDescent="0.25">
      <c r="E2692" s="11"/>
      <c r="G2692" s="15"/>
      <c r="H2692" s="15"/>
    </row>
    <row r="2693" spans="5:8" x14ac:dyDescent="0.25">
      <c r="E2693" s="11"/>
      <c r="G2693" s="15"/>
      <c r="H2693" s="15"/>
    </row>
    <row r="2694" spans="5:8" x14ac:dyDescent="0.25">
      <c r="E2694" s="11"/>
      <c r="G2694" s="15"/>
      <c r="H2694" s="15"/>
    </row>
    <row r="2695" spans="5:8" x14ac:dyDescent="0.25">
      <c r="E2695" s="11"/>
      <c r="G2695" s="15"/>
      <c r="H2695" s="15"/>
    </row>
    <row r="2696" spans="5:8" x14ac:dyDescent="0.25">
      <c r="E2696" s="11"/>
      <c r="G2696" s="15"/>
      <c r="H2696" s="15"/>
    </row>
    <row r="2697" spans="5:8" x14ac:dyDescent="0.25">
      <c r="E2697" s="11"/>
      <c r="G2697" s="15"/>
      <c r="H2697" s="15"/>
    </row>
    <row r="2698" spans="5:8" x14ac:dyDescent="0.25">
      <c r="E2698" s="11"/>
      <c r="G2698" s="15"/>
      <c r="H2698" s="15"/>
    </row>
    <row r="2699" spans="5:8" x14ac:dyDescent="0.25">
      <c r="E2699" s="11"/>
      <c r="G2699" s="15"/>
      <c r="H2699" s="15"/>
    </row>
    <row r="2700" spans="5:8" x14ac:dyDescent="0.25">
      <c r="E2700" s="11"/>
      <c r="G2700" s="15"/>
      <c r="H2700" s="15"/>
    </row>
    <row r="2701" spans="5:8" x14ac:dyDescent="0.25">
      <c r="E2701" s="11"/>
      <c r="G2701" s="15"/>
      <c r="H2701" s="15"/>
    </row>
    <row r="2702" spans="5:8" x14ac:dyDescent="0.25">
      <c r="E2702" s="11"/>
      <c r="G2702" s="15"/>
      <c r="H2702" s="15"/>
    </row>
    <row r="2703" spans="5:8" x14ac:dyDescent="0.25">
      <c r="E2703" s="11"/>
      <c r="G2703" s="15"/>
      <c r="H2703" s="15"/>
    </row>
    <row r="2704" spans="5:8" x14ac:dyDescent="0.25">
      <c r="E2704" s="11"/>
      <c r="G2704" s="15"/>
      <c r="H2704" s="15"/>
    </row>
    <row r="2705" spans="5:8" x14ac:dyDescent="0.25">
      <c r="E2705" s="11"/>
      <c r="G2705" s="15"/>
      <c r="H2705" s="15"/>
    </row>
    <row r="2706" spans="5:8" x14ac:dyDescent="0.25">
      <c r="E2706" s="11"/>
      <c r="G2706" s="15"/>
      <c r="H2706" s="15"/>
    </row>
    <row r="2707" spans="5:8" x14ac:dyDescent="0.25">
      <c r="E2707" s="11"/>
      <c r="G2707" s="15"/>
      <c r="H2707" s="15"/>
    </row>
    <row r="2708" spans="5:8" x14ac:dyDescent="0.25">
      <c r="E2708" s="11"/>
      <c r="G2708" s="15"/>
      <c r="H2708" s="15"/>
    </row>
    <row r="2709" spans="5:8" x14ac:dyDescent="0.25">
      <c r="E2709" s="11"/>
      <c r="G2709" s="15"/>
      <c r="H2709" s="15"/>
    </row>
    <row r="2710" spans="5:8" x14ac:dyDescent="0.25">
      <c r="E2710" s="11"/>
      <c r="G2710" s="15"/>
      <c r="H2710" s="15"/>
    </row>
    <row r="2711" spans="5:8" x14ac:dyDescent="0.25">
      <c r="E2711" s="11"/>
      <c r="G2711" s="15"/>
      <c r="H2711" s="15"/>
    </row>
    <row r="2712" spans="5:8" x14ac:dyDescent="0.25">
      <c r="E2712" s="11"/>
      <c r="G2712" s="15"/>
      <c r="H2712" s="15"/>
    </row>
    <row r="2713" spans="5:8" x14ac:dyDescent="0.25">
      <c r="E2713" s="11"/>
      <c r="G2713" s="15"/>
      <c r="H2713" s="15"/>
    </row>
    <row r="2714" spans="5:8" x14ac:dyDescent="0.25">
      <c r="E2714" s="11"/>
      <c r="G2714" s="15"/>
      <c r="H2714" s="15"/>
    </row>
    <row r="2715" spans="5:8" x14ac:dyDescent="0.25">
      <c r="E2715" s="11"/>
      <c r="G2715" s="15"/>
      <c r="H2715" s="15"/>
    </row>
    <row r="2716" spans="5:8" x14ac:dyDescent="0.25">
      <c r="E2716" s="11"/>
      <c r="G2716" s="15"/>
      <c r="H2716" s="15"/>
    </row>
    <row r="2717" spans="5:8" x14ac:dyDescent="0.25">
      <c r="E2717" s="11"/>
      <c r="G2717" s="15"/>
      <c r="H2717" s="15"/>
    </row>
    <row r="2718" spans="5:8" x14ac:dyDescent="0.25">
      <c r="E2718" s="11"/>
      <c r="G2718" s="15"/>
      <c r="H2718" s="15"/>
    </row>
    <row r="2719" spans="5:8" x14ac:dyDescent="0.25">
      <c r="E2719" s="11"/>
      <c r="G2719" s="15"/>
      <c r="H2719" s="15"/>
    </row>
    <row r="2720" spans="5:8" x14ac:dyDescent="0.25">
      <c r="E2720" s="11"/>
      <c r="G2720" s="15"/>
      <c r="H2720" s="15"/>
    </row>
    <row r="2721" spans="5:8" x14ac:dyDescent="0.25">
      <c r="E2721" s="11"/>
      <c r="G2721" s="15"/>
      <c r="H2721" s="15"/>
    </row>
    <row r="2722" spans="5:8" x14ac:dyDescent="0.25">
      <c r="E2722" s="11"/>
      <c r="G2722" s="15"/>
      <c r="H2722" s="15"/>
    </row>
    <row r="2723" spans="5:8" x14ac:dyDescent="0.25">
      <c r="E2723" s="11"/>
      <c r="G2723" s="15"/>
      <c r="H2723" s="15"/>
    </row>
    <row r="2724" spans="5:8" x14ac:dyDescent="0.25">
      <c r="E2724" s="11"/>
      <c r="G2724" s="15"/>
      <c r="H2724" s="15"/>
    </row>
    <row r="2725" spans="5:8" x14ac:dyDescent="0.25">
      <c r="E2725" s="11"/>
      <c r="G2725" s="15"/>
      <c r="H2725" s="15"/>
    </row>
    <row r="2726" spans="5:8" x14ac:dyDescent="0.25">
      <c r="E2726" s="11"/>
      <c r="G2726" s="15"/>
      <c r="H2726" s="15"/>
    </row>
    <row r="2727" spans="5:8" x14ac:dyDescent="0.25">
      <c r="E2727" s="11"/>
      <c r="G2727" s="15"/>
      <c r="H2727" s="15"/>
    </row>
    <row r="2728" spans="5:8" x14ac:dyDescent="0.25">
      <c r="E2728" s="11"/>
      <c r="G2728" s="15"/>
      <c r="H2728" s="15"/>
    </row>
    <row r="2729" spans="5:8" x14ac:dyDescent="0.25">
      <c r="E2729" s="11"/>
      <c r="G2729" s="15"/>
      <c r="H2729" s="15"/>
    </row>
    <row r="2730" spans="5:8" x14ac:dyDescent="0.25">
      <c r="E2730" s="11"/>
      <c r="G2730" s="15"/>
      <c r="H2730" s="15"/>
    </row>
    <row r="2731" spans="5:8" x14ac:dyDescent="0.25">
      <c r="E2731" s="11"/>
      <c r="G2731" s="15"/>
      <c r="H2731" s="15"/>
    </row>
    <row r="2732" spans="5:8" x14ac:dyDescent="0.25">
      <c r="E2732" s="11"/>
      <c r="G2732" s="15"/>
      <c r="H2732" s="15"/>
    </row>
    <row r="2733" spans="5:8" x14ac:dyDescent="0.25">
      <c r="E2733" s="11"/>
      <c r="G2733" s="15"/>
      <c r="H2733" s="15"/>
    </row>
    <row r="2734" spans="5:8" x14ac:dyDescent="0.25">
      <c r="E2734" s="11"/>
      <c r="G2734" s="15"/>
      <c r="H2734" s="15"/>
    </row>
    <row r="2735" spans="5:8" x14ac:dyDescent="0.25">
      <c r="E2735" s="11"/>
      <c r="G2735" s="15"/>
      <c r="H2735" s="15"/>
    </row>
    <row r="2736" spans="5:8" x14ac:dyDescent="0.25">
      <c r="E2736" s="11"/>
      <c r="G2736" s="15"/>
      <c r="H2736" s="15"/>
    </row>
    <row r="2737" spans="5:8" x14ac:dyDescent="0.25">
      <c r="E2737" s="11"/>
      <c r="G2737" s="15"/>
      <c r="H2737" s="15"/>
    </row>
    <row r="2738" spans="5:8" x14ac:dyDescent="0.25">
      <c r="E2738" s="11"/>
      <c r="G2738" s="15"/>
      <c r="H2738" s="15"/>
    </row>
    <row r="2739" spans="5:8" x14ac:dyDescent="0.25">
      <c r="E2739" s="11"/>
      <c r="G2739" s="15"/>
      <c r="H2739" s="15"/>
    </row>
    <row r="2740" spans="5:8" x14ac:dyDescent="0.25">
      <c r="E2740" s="11"/>
      <c r="G2740" s="15"/>
      <c r="H2740" s="15"/>
    </row>
    <row r="2741" spans="5:8" x14ac:dyDescent="0.25">
      <c r="E2741" s="11"/>
      <c r="G2741" s="15"/>
      <c r="H2741" s="15"/>
    </row>
    <row r="2742" spans="5:8" x14ac:dyDescent="0.25">
      <c r="E2742" s="11"/>
      <c r="G2742" s="15"/>
      <c r="H2742" s="15"/>
    </row>
    <row r="2743" spans="5:8" x14ac:dyDescent="0.25">
      <c r="E2743" s="11"/>
      <c r="G2743" s="15"/>
      <c r="H2743" s="15"/>
    </row>
    <row r="2744" spans="5:8" x14ac:dyDescent="0.25">
      <c r="E2744" s="11"/>
      <c r="G2744" s="15"/>
      <c r="H2744" s="15"/>
    </row>
    <row r="2745" spans="5:8" x14ac:dyDescent="0.25">
      <c r="E2745" s="11"/>
      <c r="G2745" s="15"/>
      <c r="H2745" s="15"/>
    </row>
    <row r="2746" spans="5:8" x14ac:dyDescent="0.25">
      <c r="E2746" s="11"/>
      <c r="G2746" s="15"/>
      <c r="H2746" s="15"/>
    </row>
    <row r="2747" spans="5:8" x14ac:dyDescent="0.25">
      <c r="E2747" s="11"/>
      <c r="G2747" s="15"/>
      <c r="H2747" s="15"/>
    </row>
    <row r="2748" spans="5:8" x14ac:dyDescent="0.25">
      <c r="E2748" s="11"/>
      <c r="G2748" s="15"/>
      <c r="H2748" s="15"/>
    </row>
    <row r="2749" spans="5:8" x14ac:dyDescent="0.25">
      <c r="E2749" s="11"/>
      <c r="G2749" s="15"/>
      <c r="H2749" s="15"/>
    </row>
    <row r="2750" spans="5:8" x14ac:dyDescent="0.25">
      <c r="E2750" s="11"/>
      <c r="G2750" s="15"/>
      <c r="H2750" s="15"/>
    </row>
    <row r="2751" spans="5:8" x14ac:dyDescent="0.25">
      <c r="E2751" s="11"/>
      <c r="G2751" s="15"/>
      <c r="H2751" s="15"/>
    </row>
    <row r="2752" spans="5:8" x14ac:dyDescent="0.25">
      <c r="E2752" s="11"/>
      <c r="G2752" s="15"/>
      <c r="H2752" s="15"/>
    </row>
    <row r="2753" spans="5:8" x14ac:dyDescent="0.25">
      <c r="E2753" s="11"/>
      <c r="G2753" s="15"/>
      <c r="H2753" s="15"/>
    </row>
    <row r="2754" spans="5:8" x14ac:dyDescent="0.25">
      <c r="E2754" s="11"/>
      <c r="G2754" s="15"/>
      <c r="H2754" s="15"/>
    </row>
    <row r="2755" spans="5:8" x14ac:dyDescent="0.25">
      <c r="E2755" s="11"/>
      <c r="G2755" s="15"/>
      <c r="H2755" s="15"/>
    </row>
    <row r="2756" spans="5:8" x14ac:dyDescent="0.25">
      <c r="E2756" s="11"/>
      <c r="G2756" s="15"/>
      <c r="H2756" s="15"/>
    </row>
    <row r="2757" spans="5:8" x14ac:dyDescent="0.25">
      <c r="E2757" s="11"/>
      <c r="G2757" s="15"/>
      <c r="H2757" s="15"/>
    </row>
    <row r="2758" spans="5:8" x14ac:dyDescent="0.25">
      <c r="E2758" s="11"/>
      <c r="G2758" s="15"/>
      <c r="H2758" s="15"/>
    </row>
    <row r="2759" spans="5:8" x14ac:dyDescent="0.25">
      <c r="E2759" s="11"/>
      <c r="G2759" s="15"/>
      <c r="H2759" s="15"/>
    </row>
    <row r="2760" spans="5:8" x14ac:dyDescent="0.25">
      <c r="E2760" s="11"/>
      <c r="G2760" s="15"/>
      <c r="H2760" s="15"/>
    </row>
    <row r="2761" spans="5:8" x14ac:dyDescent="0.25">
      <c r="E2761" s="11"/>
      <c r="G2761" s="15"/>
      <c r="H2761" s="15"/>
    </row>
    <row r="2762" spans="5:8" x14ac:dyDescent="0.25">
      <c r="E2762" s="11"/>
      <c r="G2762" s="15"/>
      <c r="H2762" s="15"/>
    </row>
    <row r="2763" spans="5:8" x14ac:dyDescent="0.25">
      <c r="E2763" s="11"/>
      <c r="G2763" s="15"/>
      <c r="H2763" s="15"/>
    </row>
    <row r="2764" spans="5:8" x14ac:dyDescent="0.25">
      <c r="E2764" s="11"/>
      <c r="G2764" s="15"/>
      <c r="H2764" s="15"/>
    </row>
    <row r="2765" spans="5:8" x14ac:dyDescent="0.25">
      <c r="E2765" s="11"/>
      <c r="G2765" s="15"/>
      <c r="H2765" s="15"/>
    </row>
    <row r="2766" spans="5:8" x14ac:dyDescent="0.25">
      <c r="E2766" s="11"/>
      <c r="G2766" s="15"/>
      <c r="H2766" s="15"/>
    </row>
    <row r="2767" spans="5:8" x14ac:dyDescent="0.25">
      <c r="E2767" s="11"/>
      <c r="G2767" s="15"/>
      <c r="H2767" s="15"/>
    </row>
    <row r="2768" spans="5:8" x14ac:dyDescent="0.25">
      <c r="E2768" s="11"/>
      <c r="G2768" s="15"/>
      <c r="H2768" s="15"/>
    </row>
    <row r="2769" spans="5:8" x14ac:dyDescent="0.25">
      <c r="E2769" s="11"/>
      <c r="G2769" s="15"/>
      <c r="H2769" s="15"/>
    </row>
    <row r="2770" spans="5:8" x14ac:dyDescent="0.25">
      <c r="E2770" s="11"/>
      <c r="G2770" s="15"/>
      <c r="H2770" s="15"/>
    </row>
    <row r="2771" spans="5:8" x14ac:dyDescent="0.25">
      <c r="E2771" s="11"/>
      <c r="G2771" s="15"/>
      <c r="H2771" s="15"/>
    </row>
    <row r="2772" spans="5:8" x14ac:dyDescent="0.25">
      <c r="E2772" s="11"/>
      <c r="G2772" s="15"/>
      <c r="H2772" s="15"/>
    </row>
    <row r="2773" spans="5:8" x14ac:dyDescent="0.25">
      <c r="E2773" s="11"/>
      <c r="G2773" s="15"/>
      <c r="H2773" s="15"/>
    </row>
    <row r="2774" spans="5:8" x14ac:dyDescent="0.25">
      <c r="E2774" s="11"/>
      <c r="G2774" s="15"/>
      <c r="H2774" s="15"/>
    </row>
    <row r="2775" spans="5:8" x14ac:dyDescent="0.25">
      <c r="E2775" s="11"/>
      <c r="G2775" s="15"/>
      <c r="H2775" s="15"/>
    </row>
    <row r="2776" spans="5:8" x14ac:dyDescent="0.25">
      <c r="E2776" s="11"/>
      <c r="G2776" s="15"/>
      <c r="H2776" s="15"/>
    </row>
    <row r="2777" spans="5:8" x14ac:dyDescent="0.25">
      <c r="E2777" s="11"/>
      <c r="G2777" s="15"/>
      <c r="H2777" s="15"/>
    </row>
    <row r="2778" spans="5:8" x14ac:dyDescent="0.25">
      <c r="E2778" s="11"/>
      <c r="G2778" s="15"/>
      <c r="H2778" s="15"/>
    </row>
    <row r="2779" spans="5:8" x14ac:dyDescent="0.25">
      <c r="E2779" s="11"/>
      <c r="G2779" s="15"/>
      <c r="H2779" s="15"/>
    </row>
    <row r="2780" spans="5:8" x14ac:dyDescent="0.25">
      <c r="E2780" s="11"/>
      <c r="G2780" s="15"/>
      <c r="H2780" s="15"/>
    </row>
    <row r="2781" spans="5:8" x14ac:dyDescent="0.25">
      <c r="E2781" s="11"/>
      <c r="G2781" s="15"/>
      <c r="H2781" s="15"/>
    </row>
    <row r="2782" spans="5:8" x14ac:dyDescent="0.25">
      <c r="E2782" s="11"/>
      <c r="G2782" s="15"/>
      <c r="H2782" s="15"/>
    </row>
    <row r="2783" spans="5:8" x14ac:dyDescent="0.25">
      <c r="E2783" s="11"/>
      <c r="G2783" s="15"/>
      <c r="H2783" s="15"/>
    </row>
    <row r="2784" spans="5:8" x14ac:dyDescent="0.25">
      <c r="E2784" s="11"/>
      <c r="G2784" s="15"/>
      <c r="H2784" s="15"/>
    </row>
    <row r="2785" spans="5:8" x14ac:dyDescent="0.25">
      <c r="E2785" s="11"/>
      <c r="G2785" s="15"/>
      <c r="H2785" s="15"/>
    </row>
    <row r="2786" spans="5:8" x14ac:dyDescent="0.25">
      <c r="E2786" s="11"/>
      <c r="G2786" s="15"/>
      <c r="H2786" s="15"/>
    </row>
    <row r="2787" spans="5:8" x14ac:dyDescent="0.25">
      <c r="E2787" s="11"/>
      <c r="G2787" s="15"/>
      <c r="H2787" s="15"/>
    </row>
    <row r="2788" spans="5:8" x14ac:dyDescent="0.25">
      <c r="E2788" s="11"/>
      <c r="G2788" s="15"/>
      <c r="H2788" s="15"/>
    </row>
    <row r="2789" spans="5:8" x14ac:dyDescent="0.25">
      <c r="E2789" s="11"/>
      <c r="G2789" s="15"/>
      <c r="H2789" s="15"/>
    </row>
    <row r="2790" spans="5:8" x14ac:dyDescent="0.25">
      <c r="E2790" s="11"/>
      <c r="G2790" s="15"/>
      <c r="H2790" s="15"/>
    </row>
    <row r="2791" spans="5:8" x14ac:dyDescent="0.25">
      <c r="E2791" s="11"/>
      <c r="G2791" s="15"/>
      <c r="H2791" s="15"/>
    </row>
    <row r="2792" spans="5:8" x14ac:dyDescent="0.25">
      <c r="E2792" s="11"/>
      <c r="G2792" s="15"/>
      <c r="H2792" s="15"/>
    </row>
    <row r="2793" spans="5:8" x14ac:dyDescent="0.25">
      <c r="E2793" s="11"/>
      <c r="G2793" s="15"/>
      <c r="H2793" s="15"/>
    </row>
    <row r="2794" spans="5:8" x14ac:dyDescent="0.25">
      <c r="E2794" s="11"/>
      <c r="G2794" s="15"/>
      <c r="H2794" s="15"/>
    </row>
    <row r="2795" spans="5:8" x14ac:dyDescent="0.25">
      <c r="E2795" s="11"/>
      <c r="G2795" s="15"/>
      <c r="H2795" s="15"/>
    </row>
    <row r="2796" spans="5:8" x14ac:dyDescent="0.25">
      <c r="E2796" s="11"/>
      <c r="G2796" s="15"/>
      <c r="H2796" s="15"/>
    </row>
    <row r="2797" spans="5:8" x14ac:dyDescent="0.25">
      <c r="E2797" s="11"/>
      <c r="G2797" s="15"/>
      <c r="H2797" s="15"/>
    </row>
    <row r="2798" spans="5:8" x14ac:dyDescent="0.25">
      <c r="E2798" s="11"/>
      <c r="G2798" s="15"/>
      <c r="H2798" s="15"/>
    </row>
    <row r="2799" spans="5:8" x14ac:dyDescent="0.25">
      <c r="E2799" s="11"/>
      <c r="G2799" s="15"/>
      <c r="H2799" s="15"/>
    </row>
    <row r="2800" spans="5:8" x14ac:dyDescent="0.25">
      <c r="E2800" s="11"/>
      <c r="G2800" s="15"/>
      <c r="H2800" s="15"/>
    </row>
    <row r="2801" spans="5:8" x14ac:dyDescent="0.25">
      <c r="E2801" s="11"/>
      <c r="G2801" s="15"/>
      <c r="H2801" s="15"/>
    </row>
    <row r="2802" spans="5:8" x14ac:dyDescent="0.25">
      <c r="E2802" s="11"/>
      <c r="G2802" s="15"/>
      <c r="H2802" s="15"/>
    </row>
    <row r="2803" spans="5:8" x14ac:dyDescent="0.25">
      <c r="E2803" s="11"/>
      <c r="G2803" s="15"/>
      <c r="H2803" s="15"/>
    </row>
    <row r="2804" spans="5:8" x14ac:dyDescent="0.25">
      <c r="E2804" s="11"/>
      <c r="G2804" s="15"/>
      <c r="H2804" s="15"/>
    </row>
    <row r="2805" spans="5:8" x14ac:dyDescent="0.25">
      <c r="E2805" s="11"/>
      <c r="G2805" s="15"/>
      <c r="H2805" s="15"/>
    </row>
    <row r="2806" spans="5:8" x14ac:dyDescent="0.25">
      <c r="E2806" s="11"/>
      <c r="G2806" s="15"/>
      <c r="H2806" s="15"/>
    </row>
    <row r="2807" spans="5:8" x14ac:dyDescent="0.25">
      <c r="E2807" s="11"/>
      <c r="G2807" s="15"/>
      <c r="H2807" s="15"/>
    </row>
    <row r="2808" spans="5:8" x14ac:dyDescent="0.25">
      <c r="E2808" s="11"/>
      <c r="G2808" s="15"/>
      <c r="H2808" s="15"/>
    </row>
    <row r="2809" spans="5:8" x14ac:dyDescent="0.25">
      <c r="E2809" s="11"/>
      <c r="G2809" s="15"/>
      <c r="H2809" s="15"/>
    </row>
    <row r="2810" spans="5:8" x14ac:dyDescent="0.25">
      <c r="E2810" s="11"/>
      <c r="G2810" s="15"/>
      <c r="H2810" s="15"/>
    </row>
    <row r="2811" spans="5:8" x14ac:dyDescent="0.25">
      <c r="E2811" s="11"/>
      <c r="G2811" s="15"/>
      <c r="H2811" s="15"/>
    </row>
    <row r="2812" spans="5:8" x14ac:dyDescent="0.25">
      <c r="E2812" s="11"/>
      <c r="G2812" s="15"/>
      <c r="H2812" s="15"/>
    </row>
    <row r="2813" spans="5:8" x14ac:dyDescent="0.25">
      <c r="E2813" s="11"/>
      <c r="G2813" s="15"/>
      <c r="H2813" s="15"/>
    </row>
    <row r="2814" spans="5:8" x14ac:dyDescent="0.25">
      <c r="E2814" s="11"/>
      <c r="G2814" s="15"/>
      <c r="H2814" s="15"/>
    </row>
    <row r="2815" spans="5:8" x14ac:dyDescent="0.25">
      <c r="E2815" s="11"/>
      <c r="G2815" s="15"/>
      <c r="H2815" s="15"/>
    </row>
    <row r="2816" spans="5:8" x14ac:dyDescent="0.25">
      <c r="E2816" s="11"/>
      <c r="G2816" s="15"/>
      <c r="H2816" s="15"/>
    </row>
    <row r="2817" spans="5:8" x14ac:dyDescent="0.25">
      <c r="E2817" s="11"/>
      <c r="G2817" s="15"/>
      <c r="H2817" s="15"/>
    </row>
    <row r="2818" spans="5:8" x14ac:dyDescent="0.25">
      <c r="E2818" s="11"/>
      <c r="G2818" s="15"/>
      <c r="H2818" s="15"/>
    </row>
    <row r="2819" spans="5:8" x14ac:dyDescent="0.25">
      <c r="E2819" s="11"/>
      <c r="G2819" s="15"/>
      <c r="H2819" s="15"/>
    </row>
    <row r="2820" spans="5:8" x14ac:dyDescent="0.25">
      <c r="E2820" s="11"/>
      <c r="G2820" s="15"/>
      <c r="H2820" s="15"/>
    </row>
    <row r="2821" spans="5:8" x14ac:dyDescent="0.25">
      <c r="E2821" s="11"/>
      <c r="G2821" s="15"/>
      <c r="H2821" s="15"/>
    </row>
    <row r="2822" spans="5:8" x14ac:dyDescent="0.25">
      <c r="E2822" s="11"/>
      <c r="G2822" s="15"/>
      <c r="H2822" s="15"/>
    </row>
    <row r="2823" spans="5:8" x14ac:dyDescent="0.25">
      <c r="E2823" s="11"/>
      <c r="G2823" s="15"/>
      <c r="H2823" s="15"/>
    </row>
    <row r="2824" spans="5:8" x14ac:dyDescent="0.25">
      <c r="E2824" s="11"/>
      <c r="G2824" s="15"/>
      <c r="H2824" s="15"/>
    </row>
    <row r="2825" spans="5:8" x14ac:dyDescent="0.25">
      <c r="E2825" s="11"/>
      <c r="G2825" s="15"/>
      <c r="H2825" s="15"/>
    </row>
    <row r="2826" spans="5:8" x14ac:dyDescent="0.25">
      <c r="E2826" s="11"/>
      <c r="G2826" s="15"/>
      <c r="H2826" s="15"/>
    </row>
    <row r="2827" spans="5:8" x14ac:dyDescent="0.25">
      <c r="E2827" s="11"/>
      <c r="G2827" s="15"/>
      <c r="H2827" s="15"/>
    </row>
    <row r="2828" spans="5:8" x14ac:dyDescent="0.25">
      <c r="E2828" s="11"/>
      <c r="G2828" s="15"/>
      <c r="H2828" s="15"/>
    </row>
    <row r="2829" spans="5:8" x14ac:dyDescent="0.25">
      <c r="E2829" s="11"/>
      <c r="G2829" s="15"/>
      <c r="H2829" s="15"/>
    </row>
    <row r="2830" spans="5:8" x14ac:dyDescent="0.25">
      <c r="E2830" s="11"/>
      <c r="G2830" s="15"/>
      <c r="H2830" s="15"/>
    </row>
    <row r="2831" spans="5:8" x14ac:dyDescent="0.25">
      <c r="E2831" s="11"/>
      <c r="G2831" s="15"/>
      <c r="H2831" s="15"/>
    </row>
    <row r="2832" spans="5:8" x14ac:dyDescent="0.25">
      <c r="E2832" s="11"/>
      <c r="G2832" s="15"/>
      <c r="H2832" s="15"/>
    </row>
    <row r="2833" spans="5:8" x14ac:dyDescent="0.25">
      <c r="E2833" s="11"/>
      <c r="G2833" s="15"/>
      <c r="H2833" s="15"/>
    </row>
    <row r="2834" spans="5:8" x14ac:dyDescent="0.25">
      <c r="E2834" s="11"/>
      <c r="G2834" s="15"/>
      <c r="H2834" s="15"/>
    </row>
    <row r="2835" spans="5:8" x14ac:dyDescent="0.25">
      <c r="E2835" s="11"/>
      <c r="G2835" s="15"/>
      <c r="H2835" s="15"/>
    </row>
    <row r="2836" spans="5:8" x14ac:dyDescent="0.25">
      <c r="E2836" s="11"/>
      <c r="G2836" s="15"/>
      <c r="H2836" s="15"/>
    </row>
    <row r="2837" spans="5:8" x14ac:dyDescent="0.25">
      <c r="E2837" s="11"/>
      <c r="G2837" s="15"/>
      <c r="H2837" s="15"/>
    </row>
    <row r="2838" spans="5:8" x14ac:dyDescent="0.25">
      <c r="E2838" s="11"/>
      <c r="G2838" s="15"/>
      <c r="H2838" s="15"/>
    </row>
    <row r="2839" spans="5:8" x14ac:dyDescent="0.25">
      <c r="E2839" s="11"/>
      <c r="G2839" s="15"/>
      <c r="H2839" s="15"/>
    </row>
    <row r="2840" spans="5:8" x14ac:dyDescent="0.25">
      <c r="E2840" s="11"/>
      <c r="G2840" s="15"/>
      <c r="H2840" s="15"/>
    </row>
    <row r="2841" spans="5:8" x14ac:dyDescent="0.25">
      <c r="E2841" s="11"/>
      <c r="G2841" s="15"/>
      <c r="H2841" s="15"/>
    </row>
    <row r="2842" spans="5:8" x14ac:dyDescent="0.25">
      <c r="E2842" s="11"/>
      <c r="G2842" s="15"/>
      <c r="H2842" s="15"/>
    </row>
    <row r="2843" spans="5:8" x14ac:dyDescent="0.25">
      <c r="E2843" s="11"/>
      <c r="G2843" s="15"/>
      <c r="H2843" s="15"/>
    </row>
    <row r="2844" spans="5:8" x14ac:dyDescent="0.25">
      <c r="E2844" s="11"/>
      <c r="G2844" s="15"/>
      <c r="H2844" s="15"/>
    </row>
    <row r="2845" spans="5:8" x14ac:dyDescent="0.25">
      <c r="E2845" s="11"/>
      <c r="G2845" s="15"/>
      <c r="H2845" s="15"/>
    </row>
    <row r="2846" spans="5:8" x14ac:dyDescent="0.25">
      <c r="E2846" s="11"/>
      <c r="G2846" s="15"/>
      <c r="H2846" s="15"/>
    </row>
    <row r="2847" spans="5:8" x14ac:dyDescent="0.25">
      <c r="E2847" s="11"/>
      <c r="G2847" s="15"/>
      <c r="H2847" s="15"/>
    </row>
    <row r="2848" spans="5:8" x14ac:dyDescent="0.25">
      <c r="E2848" s="11"/>
      <c r="G2848" s="15"/>
      <c r="H2848" s="15"/>
    </row>
    <row r="2849" spans="5:8" x14ac:dyDescent="0.25">
      <c r="E2849" s="11"/>
      <c r="G2849" s="15"/>
      <c r="H2849" s="15"/>
    </row>
    <row r="2850" spans="5:8" x14ac:dyDescent="0.25">
      <c r="E2850" s="11"/>
      <c r="G2850" s="15"/>
      <c r="H2850" s="15"/>
    </row>
    <row r="2851" spans="5:8" x14ac:dyDescent="0.25">
      <c r="E2851" s="11"/>
      <c r="G2851" s="15"/>
      <c r="H2851" s="15"/>
    </row>
    <row r="2852" spans="5:8" x14ac:dyDescent="0.25">
      <c r="E2852" s="11"/>
      <c r="G2852" s="15"/>
      <c r="H2852" s="15"/>
    </row>
    <row r="2853" spans="5:8" x14ac:dyDescent="0.25">
      <c r="E2853" s="11"/>
      <c r="G2853" s="15"/>
      <c r="H2853" s="15"/>
    </row>
    <row r="2854" spans="5:8" x14ac:dyDescent="0.25">
      <c r="E2854" s="11"/>
      <c r="G2854" s="15"/>
      <c r="H2854" s="15"/>
    </row>
    <row r="2855" spans="5:8" x14ac:dyDescent="0.25">
      <c r="E2855" s="11"/>
      <c r="G2855" s="15"/>
      <c r="H2855" s="15"/>
    </row>
    <row r="2856" spans="5:8" x14ac:dyDescent="0.25">
      <c r="E2856" s="11"/>
      <c r="G2856" s="15"/>
      <c r="H2856" s="15"/>
    </row>
    <row r="2857" spans="5:8" x14ac:dyDescent="0.25">
      <c r="E2857" s="11"/>
      <c r="G2857" s="15"/>
      <c r="H2857" s="15"/>
    </row>
    <row r="2858" spans="5:8" x14ac:dyDescent="0.25">
      <c r="E2858" s="11"/>
      <c r="G2858" s="15"/>
      <c r="H2858" s="15"/>
    </row>
    <row r="2859" spans="5:8" x14ac:dyDescent="0.25">
      <c r="E2859" s="11"/>
      <c r="G2859" s="15"/>
      <c r="H2859" s="15"/>
    </row>
    <row r="2860" spans="5:8" x14ac:dyDescent="0.25">
      <c r="E2860" s="11"/>
      <c r="G2860" s="15"/>
      <c r="H2860" s="15"/>
    </row>
    <row r="2861" spans="5:8" x14ac:dyDescent="0.25">
      <c r="E2861" s="11"/>
      <c r="G2861" s="15"/>
      <c r="H2861" s="15"/>
    </row>
    <row r="2862" spans="5:8" x14ac:dyDescent="0.25">
      <c r="E2862" s="11"/>
      <c r="G2862" s="15"/>
      <c r="H2862" s="15"/>
    </row>
    <row r="2863" spans="5:8" x14ac:dyDescent="0.25">
      <c r="E2863" s="11"/>
      <c r="G2863" s="15"/>
      <c r="H2863" s="15"/>
    </row>
    <row r="2864" spans="5:8" x14ac:dyDescent="0.25">
      <c r="E2864" s="11"/>
      <c r="G2864" s="15"/>
      <c r="H2864" s="15"/>
    </row>
    <row r="2865" spans="5:8" x14ac:dyDescent="0.25">
      <c r="E2865" s="11"/>
      <c r="G2865" s="15"/>
      <c r="H2865" s="15"/>
    </row>
    <row r="2866" spans="5:8" x14ac:dyDescent="0.25">
      <c r="E2866" s="11"/>
      <c r="G2866" s="15"/>
      <c r="H2866" s="15"/>
    </row>
    <row r="2867" spans="5:8" x14ac:dyDescent="0.25">
      <c r="E2867" s="11"/>
      <c r="G2867" s="15"/>
      <c r="H2867" s="15"/>
    </row>
    <row r="2868" spans="5:8" x14ac:dyDescent="0.25">
      <c r="E2868" s="11"/>
      <c r="G2868" s="15"/>
      <c r="H2868" s="15"/>
    </row>
    <row r="2869" spans="5:8" x14ac:dyDescent="0.25">
      <c r="E2869" s="11"/>
      <c r="G2869" s="15"/>
      <c r="H2869" s="15"/>
    </row>
    <row r="2870" spans="5:8" x14ac:dyDescent="0.25">
      <c r="E2870" s="11"/>
      <c r="G2870" s="15"/>
      <c r="H2870" s="15"/>
    </row>
    <row r="2871" spans="5:8" x14ac:dyDescent="0.25">
      <c r="E2871" s="11"/>
      <c r="G2871" s="15"/>
      <c r="H2871" s="15"/>
    </row>
    <row r="2872" spans="5:8" x14ac:dyDescent="0.25">
      <c r="E2872" s="11"/>
      <c r="G2872" s="15"/>
      <c r="H2872" s="15"/>
    </row>
    <row r="2873" spans="5:8" x14ac:dyDescent="0.25">
      <c r="E2873" s="11"/>
      <c r="G2873" s="15"/>
      <c r="H2873" s="15"/>
    </row>
    <row r="2874" spans="5:8" x14ac:dyDescent="0.25">
      <c r="E2874" s="11"/>
      <c r="G2874" s="15"/>
      <c r="H2874" s="15"/>
    </row>
    <row r="2875" spans="5:8" x14ac:dyDescent="0.25">
      <c r="E2875" s="11"/>
      <c r="G2875" s="15"/>
      <c r="H2875" s="15"/>
    </row>
    <row r="2876" spans="5:8" x14ac:dyDescent="0.25">
      <c r="E2876" s="11"/>
      <c r="G2876" s="15"/>
      <c r="H2876" s="15"/>
    </row>
    <row r="2877" spans="5:8" x14ac:dyDescent="0.25">
      <c r="E2877" s="11"/>
      <c r="G2877" s="15"/>
      <c r="H2877" s="15"/>
    </row>
    <row r="2878" spans="5:8" x14ac:dyDescent="0.25">
      <c r="E2878" s="11"/>
      <c r="G2878" s="15"/>
      <c r="H2878" s="15"/>
    </row>
    <row r="2879" spans="5:8" x14ac:dyDescent="0.25">
      <c r="E2879" s="11"/>
      <c r="G2879" s="15"/>
      <c r="H2879" s="15"/>
    </row>
    <row r="2880" spans="5:8" x14ac:dyDescent="0.25">
      <c r="E2880" s="11"/>
      <c r="G2880" s="15"/>
      <c r="H2880" s="15"/>
    </row>
    <row r="2881" spans="5:8" x14ac:dyDescent="0.25">
      <c r="E2881" s="11"/>
      <c r="G2881" s="15"/>
      <c r="H2881" s="15"/>
    </row>
    <row r="2882" spans="5:8" x14ac:dyDescent="0.25">
      <c r="E2882" s="11"/>
      <c r="G2882" s="15"/>
      <c r="H2882" s="15"/>
    </row>
    <row r="2883" spans="5:8" x14ac:dyDescent="0.25">
      <c r="E2883" s="11"/>
      <c r="G2883" s="15"/>
      <c r="H2883" s="15"/>
    </row>
    <row r="2884" spans="5:8" x14ac:dyDescent="0.25">
      <c r="E2884" s="11"/>
      <c r="G2884" s="15"/>
      <c r="H2884" s="15"/>
    </row>
    <row r="2885" spans="5:8" x14ac:dyDescent="0.25">
      <c r="E2885" s="11"/>
      <c r="G2885" s="15"/>
      <c r="H2885" s="15"/>
    </row>
    <row r="2886" spans="5:8" x14ac:dyDescent="0.25">
      <c r="E2886" s="11"/>
      <c r="G2886" s="15"/>
      <c r="H2886" s="15"/>
    </row>
    <row r="2887" spans="5:8" x14ac:dyDescent="0.25">
      <c r="E2887" s="11"/>
      <c r="G2887" s="15"/>
      <c r="H2887" s="15"/>
    </row>
    <row r="2888" spans="5:8" x14ac:dyDescent="0.25">
      <c r="E2888" s="11"/>
      <c r="G2888" s="15"/>
      <c r="H2888" s="15"/>
    </row>
    <row r="2889" spans="5:8" x14ac:dyDescent="0.25">
      <c r="E2889" s="11"/>
      <c r="G2889" s="15"/>
      <c r="H2889" s="15"/>
    </row>
    <row r="2890" spans="5:8" x14ac:dyDescent="0.25">
      <c r="E2890" s="11"/>
      <c r="G2890" s="15"/>
      <c r="H2890" s="15"/>
    </row>
    <row r="2891" spans="5:8" x14ac:dyDescent="0.25">
      <c r="E2891" s="11"/>
      <c r="G2891" s="15"/>
      <c r="H2891" s="15"/>
    </row>
    <row r="2892" spans="5:8" x14ac:dyDescent="0.25">
      <c r="E2892" s="11"/>
      <c r="G2892" s="15"/>
      <c r="H2892" s="15"/>
    </row>
    <row r="2893" spans="5:8" x14ac:dyDescent="0.25">
      <c r="E2893" s="11"/>
      <c r="G2893" s="15"/>
      <c r="H2893" s="15"/>
    </row>
    <row r="2894" spans="5:8" x14ac:dyDescent="0.25">
      <c r="E2894" s="11"/>
      <c r="G2894" s="15"/>
      <c r="H2894" s="15"/>
    </row>
    <row r="2895" spans="5:8" x14ac:dyDescent="0.25">
      <c r="E2895" s="11"/>
      <c r="G2895" s="15"/>
      <c r="H2895" s="15"/>
    </row>
    <row r="2896" spans="5:8" x14ac:dyDescent="0.25">
      <c r="E2896" s="11"/>
      <c r="G2896" s="15"/>
      <c r="H2896" s="15"/>
    </row>
    <row r="2897" spans="5:8" x14ac:dyDescent="0.25">
      <c r="E2897" s="11"/>
      <c r="G2897" s="15"/>
      <c r="H2897" s="15"/>
    </row>
    <row r="2898" spans="5:8" x14ac:dyDescent="0.25">
      <c r="E2898" s="11"/>
      <c r="G2898" s="15"/>
      <c r="H2898" s="15"/>
    </row>
    <row r="2899" spans="5:8" x14ac:dyDescent="0.25">
      <c r="E2899" s="11"/>
      <c r="G2899" s="15"/>
      <c r="H2899" s="15"/>
    </row>
    <row r="2900" spans="5:8" x14ac:dyDescent="0.25">
      <c r="E2900" s="11"/>
      <c r="G2900" s="15"/>
      <c r="H2900" s="15"/>
    </row>
    <row r="2901" spans="5:8" x14ac:dyDescent="0.25">
      <c r="E2901" s="11"/>
      <c r="G2901" s="15"/>
      <c r="H2901" s="15"/>
    </row>
    <row r="2902" spans="5:8" x14ac:dyDescent="0.25">
      <c r="E2902" s="11"/>
      <c r="G2902" s="15"/>
      <c r="H2902" s="15"/>
    </row>
    <row r="2903" spans="5:8" x14ac:dyDescent="0.25">
      <c r="E2903" s="11"/>
      <c r="G2903" s="15"/>
      <c r="H2903" s="15"/>
    </row>
    <row r="2904" spans="5:8" x14ac:dyDescent="0.25">
      <c r="E2904" s="11"/>
      <c r="G2904" s="15"/>
      <c r="H2904" s="15"/>
    </row>
    <row r="2905" spans="5:8" x14ac:dyDescent="0.25">
      <c r="E2905" s="11"/>
      <c r="G2905" s="15"/>
      <c r="H2905" s="15"/>
    </row>
    <row r="2906" spans="5:8" x14ac:dyDescent="0.25">
      <c r="E2906" s="11"/>
      <c r="G2906" s="15"/>
      <c r="H2906" s="15"/>
    </row>
    <row r="2907" spans="5:8" x14ac:dyDescent="0.25">
      <c r="E2907" s="11"/>
      <c r="G2907" s="15"/>
      <c r="H2907" s="15"/>
    </row>
    <row r="2908" spans="5:8" x14ac:dyDescent="0.25">
      <c r="E2908" s="11"/>
      <c r="G2908" s="15"/>
      <c r="H2908" s="15"/>
    </row>
    <row r="2909" spans="5:8" x14ac:dyDescent="0.25">
      <c r="E2909" s="11"/>
      <c r="G2909" s="15"/>
      <c r="H2909" s="15"/>
    </row>
    <row r="2910" spans="5:8" x14ac:dyDescent="0.25">
      <c r="E2910" s="11"/>
      <c r="G2910" s="15"/>
      <c r="H2910" s="15"/>
    </row>
    <row r="2911" spans="5:8" x14ac:dyDescent="0.25">
      <c r="E2911" s="11"/>
      <c r="G2911" s="15"/>
      <c r="H2911" s="15"/>
    </row>
    <row r="2912" spans="5:8" x14ac:dyDescent="0.25">
      <c r="E2912" s="11"/>
      <c r="G2912" s="15"/>
      <c r="H2912" s="15"/>
    </row>
    <row r="2913" spans="5:8" x14ac:dyDescent="0.25">
      <c r="E2913" s="11"/>
      <c r="G2913" s="15"/>
      <c r="H2913" s="15"/>
    </row>
    <row r="2914" spans="5:8" x14ac:dyDescent="0.25">
      <c r="E2914" s="11"/>
      <c r="G2914" s="15"/>
      <c r="H2914" s="15"/>
    </row>
    <row r="2915" spans="5:8" x14ac:dyDescent="0.25">
      <c r="E2915" s="11"/>
      <c r="G2915" s="15"/>
      <c r="H2915" s="15"/>
    </row>
    <row r="2916" spans="5:8" x14ac:dyDescent="0.25">
      <c r="E2916" s="11"/>
      <c r="G2916" s="15"/>
      <c r="H2916" s="15"/>
    </row>
    <row r="2917" spans="5:8" x14ac:dyDescent="0.25">
      <c r="E2917" s="11"/>
      <c r="G2917" s="15"/>
      <c r="H2917" s="15"/>
    </row>
    <row r="2918" spans="5:8" x14ac:dyDescent="0.25">
      <c r="E2918" s="11"/>
      <c r="G2918" s="15"/>
      <c r="H2918" s="15"/>
    </row>
    <row r="2919" spans="5:8" x14ac:dyDescent="0.25">
      <c r="E2919" s="11"/>
      <c r="G2919" s="15"/>
      <c r="H2919" s="15"/>
    </row>
    <row r="2920" spans="5:8" x14ac:dyDescent="0.25">
      <c r="E2920" s="11"/>
      <c r="G2920" s="15"/>
      <c r="H2920" s="15"/>
    </row>
    <row r="2921" spans="5:8" x14ac:dyDescent="0.25">
      <c r="E2921" s="11"/>
      <c r="G2921" s="15"/>
      <c r="H2921" s="15"/>
    </row>
    <row r="2922" spans="5:8" x14ac:dyDescent="0.25">
      <c r="E2922" s="11"/>
      <c r="G2922" s="15"/>
      <c r="H2922" s="15"/>
    </row>
    <row r="2923" spans="5:8" x14ac:dyDescent="0.25">
      <c r="E2923" s="11"/>
      <c r="G2923" s="15"/>
      <c r="H2923" s="15"/>
    </row>
    <row r="2924" spans="5:8" x14ac:dyDescent="0.25">
      <c r="E2924" s="11"/>
      <c r="G2924" s="15"/>
      <c r="H2924" s="15"/>
    </row>
    <row r="2925" spans="5:8" x14ac:dyDescent="0.25">
      <c r="E2925" s="11"/>
      <c r="G2925" s="15"/>
      <c r="H2925" s="15"/>
    </row>
    <row r="2926" spans="5:8" x14ac:dyDescent="0.25">
      <c r="E2926" s="11"/>
      <c r="G2926" s="15"/>
      <c r="H2926" s="15"/>
    </row>
    <row r="2927" spans="5:8" x14ac:dyDescent="0.25">
      <c r="E2927" s="11"/>
      <c r="G2927" s="15"/>
      <c r="H2927" s="15"/>
    </row>
    <row r="2928" spans="5:8" x14ac:dyDescent="0.25">
      <c r="E2928" s="11"/>
      <c r="G2928" s="15"/>
      <c r="H2928" s="15"/>
    </row>
    <row r="2929" spans="5:8" x14ac:dyDescent="0.25">
      <c r="E2929" s="11"/>
      <c r="G2929" s="15"/>
      <c r="H2929" s="15"/>
    </row>
    <row r="2930" spans="5:8" x14ac:dyDescent="0.25">
      <c r="E2930" s="11"/>
      <c r="G2930" s="15"/>
      <c r="H2930" s="15"/>
    </row>
    <row r="2931" spans="5:8" x14ac:dyDescent="0.25">
      <c r="E2931" s="11"/>
      <c r="G2931" s="15"/>
      <c r="H2931" s="15"/>
    </row>
    <row r="2932" spans="5:8" x14ac:dyDescent="0.25">
      <c r="E2932" s="11"/>
      <c r="G2932" s="15"/>
      <c r="H2932" s="15"/>
    </row>
    <row r="2933" spans="5:8" x14ac:dyDescent="0.25">
      <c r="E2933" s="11"/>
      <c r="G2933" s="15"/>
      <c r="H2933" s="15"/>
    </row>
    <row r="2934" spans="5:8" x14ac:dyDescent="0.25">
      <c r="E2934" s="11"/>
      <c r="G2934" s="15"/>
      <c r="H2934" s="15"/>
    </row>
    <row r="2935" spans="5:8" x14ac:dyDescent="0.25">
      <c r="E2935" s="11"/>
      <c r="G2935" s="15"/>
      <c r="H2935" s="15"/>
    </row>
    <row r="2936" spans="5:8" x14ac:dyDescent="0.25">
      <c r="E2936" s="11"/>
      <c r="G2936" s="15"/>
      <c r="H2936" s="15"/>
    </row>
    <row r="2937" spans="5:8" x14ac:dyDescent="0.25">
      <c r="E2937" s="11"/>
      <c r="G2937" s="15"/>
      <c r="H2937" s="15"/>
    </row>
    <row r="2938" spans="5:8" x14ac:dyDescent="0.25">
      <c r="E2938" s="11"/>
      <c r="G2938" s="15"/>
      <c r="H2938" s="15"/>
    </row>
    <row r="2939" spans="5:8" x14ac:dyDescent="0.25">
      <c r="E2939" s="11"/>
      <c r="G2939" s="15"/>
      <c r="H2939" s="15"/>
    </row>
    <row r="2940" spans="5:8" x14ac:dyDescent="0.25">
      <c r="E2940" s="11"/>
      <c r="G2940" s="15"/>
      <c r="H2940" s="15"/>
    </row>
    <row r="2941" spans="5:8" x14ac:dyDescent="0.25">
      <c r="E2941" s="11"/>
      <c r="G2941" s="15"/>
      <c r="H2941" s="15"/>
    </row>
    <row r="2942" spans="5:8" x14ac:dyDescent="0.25">
      <c r="E2942" s="11"/>
      <c r="G2942" s="15"/>
      <c r="H2942" s="15"/>
    </row>
    <row r="2943" spans="5:8" x14ac:dyDescent="0.25">
      <c r="E2943" s="11"/>
      <c r="G2943" s="15"/>
      <c r="H2943" s="15"/>
    </row>
    <row r="2944" spans="5:8" x14ac:dyDescent="0.25">
      <c r="E2944" s="11"/>
      <c r="G2944" s="15"/>
      <c r="H2944" s="15"/>
    </row>
    <row r="2945" spans="5:8" x14ac:dyDescent="0.25">
      <c r="E2945" s="11"/>
      <c r="G2945" s="15"/>
      <c r="H2945" s="15"/>
    </row>
    <row r="2946" spans="5:8" x14ac:dyDescent="0.25">
      <c r="E2946" s="11"/>
      <c r="G2946" s="15"/>
      <c r="H2946" s="15"/>
    </row>
    <row r="2947" spans="5:8" x14ac:dyDescent="0.25">
      <c r="E2947" s="11"/>
      <c r="G2947" s="15"/>
      <c r="H2947" s="15"/>
    </row>
    <row r="2948" spans="5:8" x14ac:dyDescent="0.25">
      <c r="E2948" s="11"/>
      <c r="G2948" s="15"/>
      <c r="H2948" s="15"/>
    </row>
    <row r="2949" spans="5:8" x14ac:dyDescent="0.25">
      <c r="E2949" s="11"/>
      <c r="G2949" s="15"/>
      <c r="H2949" s="15"/>
    </row>
    <row r="2950" spans="5:8" x14ac:dyDescent="0.25">
      <c r="E2950" s="11"/>
      <c r="G2950" s="15"/>
      <c r="H2950" s="15"/>
    </row>
    <row r="2951" spans="5:8" x14ac:dyDescent="0.25">
      <c r="E2951" s="11"/>
      <c r="G2951" s="15"/>
      <c r="H2951" s="15"/>
    </row>
    <row r="2952" spans="5:8" x14ac:dyDescent="0.25">
      <c r="E2952" s="11"/>
      <c r="G2952" s="15"/>
      <c r="H2952" s="15"/>
    </row>
    <row r="2953" spans="5:8" x14ac:dyDescent="0.25">
      <c r="E2953" s="11"/>
      <c r="G2953" s="15"/>
      <c r="H2953" s="15"/>
    </row>
    <row r="2954" spans="5:8" x14ac:dyDescent="0.25">
      <c r="E2954" s="11"/>
      <c r="G2954" s="15"/>
      <c r="H2954" s="15"/>
    </row>
    <row r="2955" spans="5:8" x14ac:dyDescent="0.25">
      <c r="E2955" s="11"/>
      <c r="G2955" s="15"/>
      <c r="H2955" s="15"/>
    </row>
    <row r="2956" spans="5:8" x14ac:dyDescent="0.25">
      <c r="E2956" s="11"/>
      <c r="G2956" s="15"/>
      <c r="H2956" s="15"/>
    </row>
    <row r="2957" spans="5:8" x14ac:dyDescent="0.25">
      <c r="E2957" s="11"/>
      <c r="G2957" s="15"/>
      <c r="H2957" s="15"/>
    </row>
    <row r="2958" spans="5:8" x14ac:dyDescent="0.25">
      <c r="E2958" s="11"/>
      <c r="G2958" s="15"/>
      <c r="H2958" s="15"/>
    </row>
    <row r="2959" spans="5:8" x14ac:dyDescent="0.25">
      <c r="E2959" s="11"/>
      <c r="G2959" s="15"/>
      <c r="H2959" s="15"/>
    </row>
    <row r="2960" spans="5:8" x14ac:dyDescent="0.25">
      <c r="E2960" s="11"/>
      <c r="G2960" s="15"/>
      <c r="H2960" s="15"/>
    </row>
    <row r="2961" spans="5:8" x14ac:dyDescent="0.25">
      <c r="E2961" s="11"/>
      <c r="G2961" s="15"/>
      <c r="H2961" s="15"/>
    </row>
    <row r="2962" spans="5:8" x14ac:dyDescent="0.25">
      <c r="E2962" s="11"/>
      <c r="G2962" s="15"/>
      <c r="H2962" s="15"/>
    </row>
    <row r="2963" spans="5:8" x14ac:dyDescent="0.25">
      <c r="E2963" s="11"/>
      <c r="G2963" s="15"/>
      <c r="H2963" s="15"/>
    </row>
    <row r="2964" spans="5:8" x14ac:dyDescent="0.25">
      <c r="E2964" s="11"/>
      <c r="G2964" s="15"/>
      <c r="H2964" s="15"/>
    </row>
    <row r="2965" spans="5:8" x14ac:dyDescent="0.25">
      <c r="E2965" s="11"/>
      <c r="G2965" s="15"/>
      <c r="H2965" s="15"/>
    </row>
    <row r="2966" spans="5:8" x14ac:dyDescent="0.25">
      <c r="E2966" s="11"/>
      <c r="G2966" s="15"/>
      <c r="H2966" s="15"/>
    </row>
    <row r="2967" spans="5:8" x14ac:dyDescent="0.25">
      <c r="E2967" s="11"/>
      <c r="G2967" s="15"/>
      <c r="H2967" s="15"/>
    </row>
    <row r="2968" spans="5:8" x14ac:dyDescent="0.25">
      <c r="E2968" s="11"/>
      <c r="G2968" s="15"/>
      <c r="H2968" s="15"/>
    </row>
    <row r="2969" spans="5:8" x14ac:dyDescent="0.25">
      <c r="E2969" s="11"/>
      <c r="G2969" s="15"/>
      <c r="H2969" s="15"/>
    </row>
    <row r="2970" spans="5:8" x14ac:dyDescent="0.25">
      <c r="E2970" s="11"/>
      <c r="G2970" s="15"/>
      <c r="H2970" s="15"/>
    </row>
    <row r="2971" spans="5:8" x14ac:dyDescent="0.25">
      <c r="E2971" s="11"/>
      <c r="G2971" s="15"/>
      <c r="H2971" s="15"/>
    </row>
    <row r="2972" spans="5:8" x14ac:dyDescent="0.25">
      <c r="E2972" s="11"/>
      <c r="G2972" s="15"/>
      <c r="H2972" s="15"/>
    </row>
    <row r="2973" spans="5:8" x14ac:dyDescent="0.25">
      <c r="E2973" s="11"/>
      <c r="G2973" s="15"/>
      <c r="H2973" s="15"/>
    </row>
    <row r="2974" spans="5:8" x14ac:dyDescent="0.25">
      <c r="E2974" s="11"/>
      <c r="G2974" s="15"/>
      <c r="H2974" s="15"/>
    </row>
    <row r="2975" spans="5:8" x14ac:dyDescent="0.25">
      <c r="E2975" s="11"/>
      <c r="G2975" s="15"/>
      <c r="H2975" s="15"/>
    </row>
    <row r="2976" spans="5:8" x14ac:dyDescent="0.25">
      <c r="E2976" s="11"/>
      <c r="G2976" s="15"/>
      <c r="H2976" s="15"/>
    </row>
    <row r="2977" spans="5:8" x14ac:dyDescent="0.25">
      <c r="E2977" s="11"/>
      <c r="G2977" s="15"/>
      <c r="H2977" s="15"/>
    </row>
    <row r="2978" spans="5:8" x14ac:dyDescent="0.25">
      <c r="E2978" s="11"/>
      <c r="G2978" s="15"/>
      <c r="H2978" s="15"/>
    </row>
    <row r="2979" spans="5:8" x14ac:dyDescent="0.25">
      <c r="E2979" s="11"/>
      <c r="G2979" s="15"/>
      <c r="H2979" s="15"/>
    </row>
    <row r="2980" spans="5:8" x14ac:dyDescent="0.25">
      <c r="E2980" s="11"/>
      <c r="G2980" s="15"/>
      <c r="H2980" s="15"/>
    </row>
    <row r="2981" spans="5:8" x14ac:dyDescent="0.25">
      <c r="E2981" s="11"/>
      <c r="G2981" s="15"/>
      <c r="H2981" s="15"/>
    </row>
    <row r="2982" spans="5:8" x14ac:dyDescent="0.25">
      <c r="E2982" s="11"/>
      <c r="G2982" s="15"/>
      <c r="H2982" s="15"/>
    </row>
    <row r="2983" spans="5:8" x14ac:dyDescent="0.25">
      <c r="E2983" s="11"/>
      <c r="G2983" s="15"/>
      <c r="H2983" s="15"/>
    </row>
    <row r="2984" spans="5:8" x14ac:dyDescent="0.25">
      <c r="E2984" s="11"/>
      <c r="G2984" s="15"/>
      <c r="H2984" s="15"/>
    </row>
    <row r="2985" spans="5:8" x14ac:dyDescent="0.25">
      <c r="E2985" s="11"/>
      <c r="G2985" s="15"/>
      <c r="H2985" s="15"/>
    </row>
    <row r="2986" spans="5:8" x14ac:dyDescent="0.25">
      <c r="E2986" s="11"/>
      <c r="G2986" s="15"/>
      <c r="H2986" s="15"/>
    </row>
    <row r="2987" spans="5:8" x14ac:dyDescent="0.25">
      <c r="E2987" s="11"/>
      <c r="G2987" s="15"/>
      <c r="H2987" s="15"/>
    </row>
    <row r="2988" spans="5:8" x14ac:dyDescent="0.25">
      <c r="E2988" s="11"/>
      <c r="G2988" s="15"/>
      <c r="H2988" s="15"/>
    </row>
    <row r="2989" spans="5:8" x14ac:dyDescent="0.25">
      <c r="E2989" s="11"/>
      <c r="G2989" s="15"/>
      <c r="H2989" s="15"/>
    </row>
    <row r="2990" spans="5:8" x14ac:dyDescent="0.25">
      <c r="E2990" s="11"/>
      <c r="G2990" s="15"/>
      <c r="H2990" s="15"/>
    </row>
    <row r="2991" spans="5:8" x14ac:dyDescent="0.25">
      <c r="E2991" s="11"/>
      <c r="G2991" s="15"/>
      <c r="H2991" s="15"/>
    </row>
    <row r="2992" spans="5:8" x14ac:dyDescent="0.25">
      <c r="E2992" s="11"/>
      <c r="G2992" s="15"/>
      <c r="H2992" s="15"/>
    </row>
    <row r="2993" spans="5:8" x14ac:dyDescent="0.25">
      <c r="E2993" s="11"/>
      <c r="G2993" s="15"/>
      <c r="H2993" s="15"/>
    </row>
    <row r="2994" spans="5:8" x14ac:dyDescent="0.25">
      <c r="E2994" s="11"/>
      <c r="G2994" s="15"/>
      <c r="H2994" s="15"/>
    </row>
    <row r="2995" spans="5:8" x14ac:dyDescent="0.25">
      <c r="E2995" s="11"/>
      <c r="G2995" s="15"/>
      <c r="H2995" s="15"/>
    </row>
    <row r="2996" spans="5:8" x14ac:dyDescent="0.25">
      <c r="E2996" s="11"/>
      <c r="G2996" s="15"/>
      <c r="H2996" s="15"/>
    </row>
    <row r="2997" spans="5:8" x14ac:dyDescent="0.25">
      <c r="E2997" s="11"/>
      <c r="G2997" s="15"/>
      <c r="H2997" s="15"/>
    </row>
    <row r="2998" spans="5:8" x14ac:dyDescent="0.25">
      <c r="E2998" s="11"/>
      <c r="G2998" s="15"/>
      <c r="H2998" s="15"/>
    </row>
    <row r="2999" spans="5:8" x14ac:dyDescent="0.25">
      <c r="E2999" s="11"/>
      <c r="G2999" s="15"/>
      <c r="H2999" s="15"/>
    </row>
    <row r="3000" spans="5:8" x14ac:dyDescent="0.25">
      <c r="E3000" s="11"/>
      <c r="G3000" s="15"/>
      <c r="H3000" s="15"/>
    </row>
    <row r="3001" spans="5:8" x14ac:dyDescent="0.25">
      <c r="E3001" s="11"/>
      <c r="G3001" s="15"/>
      <c r="H3001" s="15"/>
    </row>
    <row r="3002" spans="5:8" x14ac:dyDescent="0.25">
      <c r="E3002" s="11"/>
      <c r="G3002" s="15"/>
      <c r="H3002" s="15"/>
    </row>
    <row r="3003" spans="5:8" x14ac:dyDescent="0.25">
      <c r="E3003" s="11"/>
      <c r="G3003" s="15"/>
      <c r="H3003" s="15"/>
    </row>
    <row r="3004" spans="5:8" x14ac:dyDescent="0.25">
      <c r="E3004" s="11"/>
      <c r="G3004" s="15"/>
      <c r="H3004" s="15"/>
    </row>
    <row r="3005" spans="5:8" x14ac:dyDescent="0.25">
      <c r="E3005" s="11"/>
      <c r="G3005" s="15"/>
      <c r="H3005" s="15"/>
    </row>
    <row r="3006" spans="5:8" x14ac:dyDescent="0.25">
      <c r="E3006" s="11"/>
      <c r="G3006" s="15"/>
      <c r="H3006" s="15"/>
    </row>
    <row r="3007" spans="5:8" x14ac:dyDescent="0.25">
      <c r="E3007" s="11"/>
      <c r="G3007" s="15"/>
      <c r="H3007" s="15"/>
    </row>
    <row r="3008" spans="5:8" x14ac:dyDescent="0.25">
      <c r="E3008" s="11"/>
      <c r="G3008" s="15"/>
      <c r="H3008" s="15"/>
    </row>
    <row r="3009" spans="5:8" x14ac:dyDescent="0.25">
      <c r="E3009" s="11"/>
      <c r="G3009" s="15"/>
      <c r="H3009" s="15"/>
    </row>
    <row r="3010" spans="5:8" x14ac:dyDescent="0.25">
      <c r="E3010" s="11"/>
      <c r="G3010" s="15"/>
      <c r="H3010" s="15"/>
    </row>
    <row r="3011" spans="5:8" x14ac:dyDescent="0.25">
      <c r="E3011" s="11"/>
      <c r="G3011" s="15"/>
      <c r="H3011" s="15"/>
    </row>
    <row r="3012" spans="5:8" x14ac:dyDescent="0.25">
      <c r="E3012" s="11"/>
      <c r="G3012" s="15"/>
      <c r="H3012" s="15"/>
    </row>
    <row r="3013" spans="5:8" x14ac:dyDescent="0.25">
      <c r="E3013" s="11"/>
      <c r="G3013" s="15"/>
      <c r="H3013" s="15"/>
    </row>
    <row r="3014" spans="5:8" x14ac:dyDescent="0.25">
      <c r="E3014" s="11"/>
      <c r="G3014" s="15"/>
      <c r="H3014" s="15"/>
    </row>
    <row r="3015" spans="5:8" x14ac:dyDescent="0.25">
      <c r="E3015" s="11"/>
      <c r="G3015" s="15"/>
      <c r="H3015" s="15"/>
    </row>
    <row r="3016" spans="5:8" x14ac:dyDescent="0.25">
      <c r="E3016" s="11"/>
      <c r="G3016" s="15"/>
      <c r="H3016" s="15"/>
    </row>
    <row r="3017" spans="5:8" x14ac:dyDescent="0.25">
      <c r="E3017" s="11"/>
      <c r="G3017" s="15"/>
      <c r="H3017" s="15"/>
    </row>
    <row r="3018" spans="5:8" x14ac:dyDescent="0.25">
      <c r="E3018" s="11"/>
      <c r="G3018" s="15"/>
      <c r="H3018" s="15"/>
    </row>
    <row r="3019" spans="5:8" x14ac:dyDescent="0.25">
      <c r="E3019" s="11"/>
      <c r="G3019" s="15"/>
      <c r="H3019" s="15"/>
    </row>
    <row r="3020" spans="5:8" x14ac:dyDescent="0.25">
      <c r="E3020" s="11"/>
      <c r="G3020" s="15"/>
      <c r="H3020" s="15"/>
    </row>
    <row r="3021" spans="5:8" x14ac:dyDescent="0.25">
      <c r="E3021" s="11"/>
      <c r="G3021" s="15"/>
      <c r="H3021" s="15"/>
    </row>
    <row r="3022" spans="5:8" x14ac:dyDescent="0.25">
      <c r="E3022" s="11"/>
      <c r="G3022" s="15"/>
      <c r="H3022" s="15"/>
    </row>
    <row r="3023" spans="5:8" x14ac:dyDescent="0.25">
      <c r="E3023" s="11"/>
      <c r="G3023" s="15"/>
      <c r="H3023" s="15"/>
    </row>
    <row r="3024" spans="5:8" x14ac:dyDescent="0.25">
      <c r="E3024" s="11"/>
      <c r="G3024" s="15"/>
      <c r="H3024" s="15"/>
    </row>
    <row r="3025" spans="5:8" x14ac:dyDescent="0.25">
      <c r="E3025" s="11"/>
      <c r="G3025" s="15"/>
      <c r="H3025" s="15"/>
    </row>
    <row r="3026" spans="5:8" x14ac:dyDescent="0.25">
      <c r="E3026" s="11"/>
      <c r="G3026" s="15"/>
      <c r="H3026" s="15"/>
    </row>
    <row r="3027" spans="5:8" x14ac:dyDescent="0.25">
      <c r="E3027" s="11"/>
      <c r="G3027" s="15"/>
      <c r="H3027" s="15"/>
    </row>
    <row r="3028" spans="5:8" x14ac:dyDescent="0.25">
      <c r="E3028" s="11"/>
      <c r="G3028" s="15"/>
      <c r="H3028" s="15"/>
    </row>
    <row r="3029" spans="5:8" x14ac:dyDescent="0.25">
      <c r="E3029" s="11"/>
      <c r="G3029" s="15"/>
      <c r="H3029" s="15"/>
    </row>
    <row r="3030" spans="5:8" x14ac:dyDescent="0.25">
      <c r="E3030" s="11"/>
      <c r="G3030" s="15"/>
      <c r="H3030" s="15"/>
    </row>
    <row r="3031" spans="5:8" x14ac:dyDescent="0.25">
      <c r="E3031" s="11"/>
      <c r="G3031" s="15"/>
      <c r="H3031" s="15"/>
    </row>
    <row r="3032" spans="5:8" x14ac:dyDescent="0.25">
      <c r="E3032" s="11"/>
      <c r="G3032" s="15"/>
      <c r="H3032" s="15"/>
    </row>
    <row r="3033" spans="5:8" x14ac:dyDescent="0.25">
      <c r="E3033" s="11"/>
      <c r="G3033" s="15"/>
      <c r="H3033" s="15"/>
    </row>
    <row r="3034" spans="5:8" x14ac:dyDescent="0.25">
      <c r="E3034" s="11"/>
      <c r="G3034" s="15"/>
      <c r="H3034" s="15"/>
    </row>
    <row r="3035" spans="5:8" x14ac:dyDescent="0.25">
      <c r="E3035" s="11"/>
      <c r="G3035" s="15"/>
      <c r="H3035" s="15"/>
    </row>
    <row r="3036" spans="5:8" x14ac:dyDescent="0.25">
      <c r="E3036" s="11"/>
      <c r="G3036" s="15"/>
      <c r="H3036" s="15"/>
    </row>
    <row r="3037" spans="5:8" x14ac:dyDescent="0.25">
      <c r="E3037" s="11"/>
      <c r="G3037" s="15"/>
      <c r="H3037" s="15"/>
    </row>
    <row r="3038" spans="5:8" x14ac:dyDescent="0.25">
      <c r="E3038" s="11"/>
      <c r="G3038" s="15"/>
      <c r="H3038" s="15"/>
    </row>
    <row r="3039" spans="5:8" x14ac:dyDescent="0.25">
      <c r="E3039" s="11"/>
      <c r="G3039" s="15"/>
      <c r="H3039" s="15"/>
    </row>
    <row r="3040" spans="5:8" x14ac:dyDescent="0.25">
      <c r="E3040" s="11"/>
      <c r="G3040" s="15"/>
      <c r="H3040" s="15"/>
    </row>
    <row r="3041" spans="5:8" x14ac:dyDescent="0.25">
      <c r="E3041" s="11"/>
      <c r="G3041" s="15"/>
      <c r="H3041" s="15"/>
    </row>
    <row r="3042" spans="5:8" x14ac:dyDescent="0.25">
      <c r="E3042" s="11"/>
      <c r="G3042" s="15"/>
      <c r="H3042" s="15"/>
    </row>
    <row r="3043" spans="5:8" x14ac:dyDescent="0.25">
      <c r="E3043" s="11"/>
      <c r="G3043" s="15"/>
      <c r="H3043" s="15"/>
    </row>
    <row r="3044" spans="5:8" x14ac:dyDescent="0.25">
      <c r="E3044" s="11"/>
      <c r="G3044" s="15"/>
      <c r="H3044" s="15"/>
    </row>
    <row r="3045" spans="5:8" x14ac:dyDescent="0.25">
      <c r="E3045" s="11"/>
      <c r="G3045" s="15"/>
      <c r="H3045" s="15"/>
    </row>
    <row r="3046" spans="5:8" x14ac:dyDescent="0.25">
      <c r="E3046" s="11"/>
      <c r="G3046" s="15"/>
      <c r="H3046" s="15"/>
    </row>
    <row r="3047" spans="5:8" x14ac:dyDescent="0.25">
      <c r="E3047" s="11"/>
      <c r="G3047" s="15"/>
      <c r="H3047" s="15"/>
    </row>
    <row r="3048" spans="5:8" x14ac:dyDescent="0.25">
      <c r="E3048" s="11"/>
      <c r="G3048" s="15"/>
      <c r="H3048" s="15"/>
    </row>
    <row r="3049" spans="5:8" x14ac:dyDescent="0.25">
      <c r="E3049" s="11"/>
      <c r="G3049" s="15"/>
      <c r="H3049" s="15"/>
    </row>
    <row r="3050" spans="5:8" x14ac:dyDescent="0.25">
      <c r="E3050" s="11"/>
      <c r="G3050" s="15"/>
      <c r="H3050" s="15"/>
    </row>
    <row r="3051" spans="5:8" x14ac:dyDescent="0.25">
      <c r="E3051" s="11"/>
      <c r="G3051" s="15"/>
      <c r="H3051" s="15"/>
    </row>
    <row r="3052" spans="5:8" x14ac:dyDescent="0.25">
      <c r="E3052" s="11"/>
      <c r="G3052" s="15"/>
      <c r="H3052" s="15"/>
    </row>
    <row r="3053" spans="5:8" x14ac:dyDescent="0.25">
      <c r="E3053" s="11"/>
      <c r="G3053" s="15"/>
      <c r="H3053" s="15"/>
    </row>
    <row r="3054" spans="5:8" x14ac:dyDescent="0.25">
      <c r="E3054" s="11"/>
      <c r="G3054" s="15"/>
      <c r="H3054" s="15"/>
    </row>
    <row r="3055" spans="5:8" x14ac:dyDescent="0.25">
      <c r="E3055" s="11"/>
      <c r="G3055" s="15"/>
      <c r="H3055" s="15"/>
    </row>
    <row r="3056" spans="5:8" x14ac:dyDescent="0.25">
      <c r="E3056" s="11"/>
      <c r="G3056" s="15"/>
      <c r="H3056" s="15"/>
    </row>
    <row r="3057" spans="5:8" x14ac:dyDescent="0.25">
      <c r="E3057" s="11"/>
      <c r="G3057" s="15"/>
      <c r="H3057" s="15"/>
    </row>
    <row r="3058" spans="5:8" x14ac:dyDescent="0.25">
      <c r="E3058" s="11"/>
      <c r="G3058" s="15"/>
      <c r="H3058" s="15"/>
    </row>
    <row r="3059" spans="5:8" x14ac:dyDescent="0.25">
      <c r="E3059" s="11"/>
      <c r="G3059" s="15"/>
      <c r="H3059" s="15"/>
    </row>
    <row r="3060" spans="5:8" x14ac:dyDescent="0.25">
      <c r="E3060" s="11"/>
      <c r="G3060" s="15"/>
      <c r="H3060" s="15"/>
    </row>
    <row r="3061" spans="5:8" x14ac:dyDescent="0.25">
      <c r="E3061" s="11"/>
      <c r="G3061" s="15"/>
      <c r="H3061" s="15"/>
    </row>
    <row r="3062" spans="5:8" x14ac:dyDescent="0.25">
      <c r="E3062" s="11"/>
      <c r="G3062" s="15"/>
      <c r="H3062" s="15"/>
    </row>
    <row r="3063" spans="5:8" x14ac:dyDescent="0.25">
      <c r="E3063" s="11"/>
      <c r="G3063" s="15"/>
      <c r="H3063" s="15"/>
    </row>
    <row r="3064" spans="5:8" x14ac:dyDescent="0.25">
      <c r="E3064" s="11"/>
      <c r="G3064" s="15"/>
      <c r="H3064" s="15"/>
    </row>
    <row r="3065" spans="5:8" x14ac:dyDescent="0.25">
      <c r="E3065" s="11"/>
      <c r="G3065" s="15"/>
      <c r="H3065" s="15"/>
    </row>
    <row r="3066" spans="5:8" x14ac:dyDescent="0.25">
      <c r="E3066" s="11"/>
      <c r="G3066" s="15"/>
      <c r="H3066" s="15"/>
    </row>
    <row r="3067" spans="5:8" x14ac:dyDescent="0.25">
      <c r="E3067" s="11"/>
      <c r="G3067" s="15"/>
      <c r="H3067" s="15"/>
    </row>
    <row r="3068" spans="5:8" x14ac:dyDescent="0.25">
      <c r="E3068" s="11"/>
      <c r="G3068" s="15"/>
      <c r="H3068" s="15"/>
    </row>
    <row r="3069" spans="5:8" x14ac:dyDescent="0.25">
      <c r="E3069" s="11"/>
      <c r="G3069" s="15"/>
      <c r="H3069" s="15"/>
    </row>
    <row r="3070" spans="5:8" x14ac:dyDescent="0.25">
      <c r="E3070" s="11"/>
      <c r="G3070" s="15"/>
      <c r="H3070" s="15"/>
    </row>
    <row r="3071" spans="5:8" x14ac:dyDescent="0.25">
      <c r="E3071" s="11"/>
      <c r="G3071" s="15"/>
      <c r="H3071" s="15"/>
    </row>
    <row r="3072" spans="5:8" x14ac:dyDescent="0.25">
      <c r="E3072" s="11"/>
      <c r="G3072" s="15"/>
      <c r="H3072" s="15"/>
    </row>
    <row r="3073" spans="5:8" x14ac:dyDescent="0.25">
      <c r="E3073" s="11"/>
      <c r="G3073" s="15"/>
      <c r="H3073" s="15"/>
    </row>
    <row r="3074" spans="5:8" x14ac:dyDescent="0.25">
      <c r="E3074" s="11"/>
      <c r="G3074" s="15"/>
      <c r="H3074" s="15"/>
    </row>
    <row r="3075" spans="5:8" x14ac:dyDescent="0.25">
      <c r="E3075" s="11"/>
      <c r="G3075" s="15"/>
      <c r="H3075" s="15"/>
    </row>
    <row r="3076" spans="5:8" x14ac:dyDescent="0.25">
      <c r="E3076" s="11"/>
      <c r="G3076" s="15"/>
      <c r="H3076" s="15"/>
    </row>
    <row r="3077" spans="5:8" x14ac:dyDescent="0.25">
      <c r="E3077" s="11"/>
      <c r="G3077" s="15"/>
      <c r="H3077" s="15"/>
    </row>
    <row r="3078" spans="5:8" x14ac:dyDescent="0.25">
      <c r="E3078" s="11"/>
      <c r="G3078" s="15"/>
      <c r="H3078" s="15"/>
    </row>
    <row r="3079" spans="5:8" x14ac:dyDescent="0.25">
      <c r="E3079" s="11"/>
      <c r="G3079" s="15"/>
      <c r="H3079" s="15"/>
    </row>
    <row r="3080" spans="5:8" x14ac:dyDescent="0.25">
      <c r="E3080" s="11"/>
      <c r="G3080" s="15"/>
      <c r="H3080" s="15"/>
    </row>
    <row r="3081" spans="5:8" x14ac:dyDescent="0.25">
      <c r="E3081" s="11"/>
      <c r="G3081" s="15"/>
      <c r="H3081" s="15"/>
    </row>
    <row r="3082" spans="5:8" x14ac:dyDescent="0.25">
      <c r="E3082" s="11"/>
      <c r="G3082" s="15"/>
      <c r="H3082" s="15"/>
    </row>
    <row r="3083" spans="5:8" x14ac:dyDescent="0.25">
      <c r="E3083" s="11"/>
      <c r="G3083" s="15"/>
      <c r="H3083" s="15"/>
    </row>
    <row r="3084" spans="5:8" x14ac:dyDescent="0.25">
      <c r="E3084" s="11"/>
      <c r="G3084" s="15"/>
      <c r="H3084" s="15"/>
    </row>
    <row r="3085" spans="5:8" x14ac:dyDescent="0.25">
      <c r="E3085" s="11"/>
      <c r="G3085" s="15"/>
      <c r="H3085" s="15"/>
    </row>
    <row r="3086" spans="5:8" x14ac:dyDescent="0.25">
      <c r="E3086" s="11"/>
      <c r="G3086" s="15"/>
      <c r="H3086" s="15"/>
    </row>
    <row r="3087" spans="5:8" x14ac:dyDescent="0.25">
      <c r="E3087" s="11"/>
      <c r="G3087" s="15"/>
      <c r="H3087" s="15"/>
    </row>
    <row r="3088" spans="5:8" x14ac:dyDescent="0.25">
      <c r="E3088" s="11"/>
      <c r="G3088" s="15"/>
      <c r="H3088" s="15"/>
    </row>
    <row r="3089" spans="5:8" x14ac:dyDescent="0.25">
      <c r="E3089" s="11"/>
      <c r="G3089" s="15"/>
      <c r="H3089" s="15"/>
    </row>
    <row r="3090" spans="5:8" x14ac:dyDescent="0.25">
      <c r="E3090" s="11"/>
      <c r="G3090" s="15"/>
      <c r="H3090" s="15"/>
    </row>
    <row r="3091" spans="5:8" x14ac:dyDescent="0.25">
      <c r="E3091" s="11"/>
      <c r="G3091" s="15"/>
      <c r="H3091" s="15"/>
    </row>
    <row r="3092" spans="5:8" x14ac:dyDescent="0.25">
      <c r="E3092" s="11"/>
      <c r="G3092" s="15"/>
      <c r="H3092" s="15"/>
    </row>
    <row r="3093" spans="5:8" x14ac:dyDescent="0.25">
      <c r="E3093" s="11"/>
      <c r="G3093" s="15"/>
      <c r="H3093" s="15"/>
    </row>
    <row r="3094" spans="5:8" x14ac:dyDescent="0.25">
      <c r="E3094" s="11"/>
      <c r="G3094" s="15"/>
      <c r="H3094" s="15"/>
    </row>
    <row r="3095" spans="5:8" x14ac:dyDescent="0.25">
      <c r="E3095" s="11"/>
      <c r="G3095" s="15"/>
      <c r="H3095" s="15"/>
    </row>
    <row r="3096" spans="5:8" x14ac:dyDescent="0.25">
      <c r="E3096" s="11"/>
      <c r="G3096" s="15"/>
      <c r="H3096" s="15"/>
    </row>
    <row r="3097" spans="5:8" x14ac:dyDescent="0.25">
      <c r="E3097" s="11"/>
      <c r="G3097" s="15"/>
      <c r="H3097" s="15"/>
    </row>
    <row r="3098" spans="5:8" x14ac:dyDescent="0.25">
      <c r="E3098" s="11"/>
      <c r="G3098" s="15"/>
      <c r="H3098" s="15"/>
    </row>
    <row r="3099" spans="5:8" x14ac:dyDescent="0.25">
      <c r="E3099" s="11"/>
      <c r="G3099" s="15"/>
      <c r="H3099" s="15"/>
    </row>
    <row r="3100" spans="5:8" x14ac:dyDescent="0.25">
      <c r="E3100" s="11"/>
      <c r="G3100" s="15"/>
      <c r="H3100" s="15"/>
    </row>
    <row r="3101" spans="5:8" x14ac:dyDescent="0.25">
      <c r="E3101" s="11"/>
      <c r="G3101" s="15"/>
      <c r="H3101" s="15"/>
    </row>
    <row r="3102" spans="5:8" x14ac:dyDescent="0.25">
      <c r="E3102" s="11"/>
      <c r="G3102" s="15"/>
      <c r="H3102" s="15"/>
    </row>
    <row r="3103" spans="5:8" x14ac:dyDescent="0.25">
      <c r="E3103" s="11"/>
      <c r="G3103" s="15"/>
      <c r="H3103" s="15"/>
    </row>
    <row r="3104" spans="5:8" x14ac:dyDescent="0.25">
      <c r="E3104" s="11"/>
      <c r="G3104" s="15"/>
      <c r="H3104" s="15"/>
    </row>
    <row r="3105" spans="5:8" x14ac:dyDescent="0.25">
      <c r="E3105" s="11"/>
      <c r="G3105" s="15"/>
      <c r="H3105" s="15"/>
    </row>
    <row r="3106" spans="5:8" x14ac:dyDescent="0.25">
      <c r="E3106" s="11"/>
      <c r="G3106" s="15"/>
      <c r="H3106" s="15"/>
    </row>
    <row r="3107" spans="5:8" x14ac:dyDescent="0.25">
      <c r="E3107" s="11"/>
      <c r="G3107" s="15"/>
      <c r="H3107" s="15"/>
    </row>
    <row r="3108" spans="5:8" x14ac:dyDescent="0.25">
      <c r="E3108" s="11"/>
      <c r="G3108" s="15"/>
      <c r="H3108" s="15"/>
    </row>
    <row r="3109" spans="5:8" x14ac:dyDescent="0.25">
      <c r="E3109" s="11"/>
      <c r="G3109" s="15"/>
      <c r="H3109" s="15"/>
    </row>
    <row r="3110" spans="5:8" x14ac:dyDescent="0.25">
      <c r="E3110" s="11"/>
      <c r="G3110" s="15"/>
      <c r="H3110" s="15"/>
    </row>
    <row r="3111" spans="5:8" x14ac:dyDescent="0.25">
      <c r="E3111" s="11"/>
      <c r="G3111" s="15"/>
      <c r="H3111" s="15"/>
    </row>
    <row r="3112" spans="5:8" x14ac:dyDescent="0.25">
      <c r="E3112" s="11"/>
      <c r="G3112" s="15"/>
      <c r="H3112" s="15"/>
    </row>
    <row r="3113" spans="5:8" x14ac:dyDescent="0.25">
      <c r="E3113" s="11"/>
      <c r="G3113" s="15"/>
      <c r="H3113" s="15"/>
    </row>
    <row r="3114" spans="5:8" x14ac:dyDescent="0.25">
      <c r="E3114" s="11"/>
      <c r="G3114" s="15"/>
      <c r="H3114" s="15"/>
    </row>
    <row r="3115" spans="5:8" x14ac:dyDescent="0.25">
      <c r="E3115" s="11"/>
      <c r="G3115" s="15"/>
      <c r="H3115" s="15"/>
    </row>
    <row r="3116" spans="5:8" x14ac:dyDescent="0.25">
      <c r="E3116" s="11"/>
      <c r="G3116" s="15"/>
      <c r="H3116" s="15"/>
    </row>
    <row r="3117" spans="5:8" x14ac:dyDescent="0.25">
      <c r="E3117" s="11"/>
      <c r="G3117" s="15"/>
      <c r="H3117" s="15"/>
    </row>
    <row r="3118" spans="5:8" x14ac:dyDescent="0.25">
      <c r="E3118" s="11"/>
      <c r="G3118" s="15"/>
      <c r="H3118" s="15"/>
    </row>
    <row r="3119" spans="5:8" x14ac:dyDescent="0.25">
      <c r="E3119" s="11"/>
      <c r="G3119" s="15"/>
      <c r="H3119" s="15"/>
    </row>
    <row r="3120" spans="5:8" x14ac:dyDescent="0.25">
      <c r="E3120" s="11"/>
      <c r="G3120" s="15"/>
      <c r="H3120" s="15"/>
    </row>
    <row r="3121" spans="5:8" x14ac:dyDescent="0.25">
      <c r="E3121" s="11"/>
      <c r="G3121" s="15"/>
      <c r="H3121" s="15"/>
    </row>
    <row r="3122" spans="5:8" x14ac:dyDescent="0.25">
      <c r="E3122" s="11"/>
      <c r="G3122" s="15"/>
      <c r="H3122" s="15"/>
    </row>
    <row r="3123" spans="5:8" x14ac:dyDescent="0.25">
      <c r="E3123" s="11"/>
      <c r="G3123" s="15"/>
      <c r="H3123" s="15"/>
    </row>
    <row r="3124" spans="5:8" x14ac:dyDescent="0.25">
      <c r="E3124" s="11"/>
      <c r="G3124" s="15"/>
      <c r="H3124" s="15"/>
    </row>
    <row r="3125" spans="5:8" x14ac:dyDescent="0.25">
      <c r="E3125" s="11"/>
      <c r="G3125" s="15"/>
      <c r="H3125" s="15"/>
    </row>
    <row r="3126" spans="5:8" x14ac:dyDescent="0.25">
      <c r="E3126" s="11"/>
      <c r="G3126" s="15"/>
      <c r="H3126" s="15"/>
    </row>
    <row r="3127" spans="5:8" x14ac:dyDescent="0.25">
      <c r="E3127" s="11"/>
      <c r="G3127" s="15"/>
      <c r="H3127" s="15"/>
    </row>
    <row r="3128" spans="5:8" x14ac:dyDescent="0.25">
      <c r="E3128" s="11"/>
      <c r="G3128" s="15"/>
      <c r="H3128" s="15"/>
    </row>
    <row r="3129" spans="5:8" x14ac:dyDescent="0.25">
      <c r="E3129" s="11"/>
      <c r="G3129" s="15"/>
      <c r="H3129" s="15"/>
    </row>
    <row r="3130" spans="5:8" x14ac:dyDescent="0.25">
      <c r="E3130" s="11"/>
      <c r="G3130" s="15"/>
      <c r="H3130" s="15"/>
    </row>
    <row r="3131" spans="5:8" x14ac:dyDescent="0.25">
      <c r="E3131" s="11"/>
      <c r="G3131" s="15"/>
      <c r="H3131" s="15"/>
    </row>
    <row r="3132" spans="5:8" x14ac:dyDescent="0.25">
      <c r="E3132" s="11"/>
      <c r="G3132" s="15"/>
      <c r="H3132" s="15"/>
    </row>
    <row r="3133" spans="5:8" x14ac:dyDescent="0.25">
      <c r="E3133" s="11"/>
      <c r="G3133" s="15"/>
      <c r="H3133" s="15"/>
    </row>
    <row r="3134" spans="5:8" x14ac:dyDescent="0.25">
      <c r="E3134" s="11"/>
      <c r="G3134" s="15"/>
      <c r="H3134" s="15"/>
    </row>
    <row r="3135" spans="5:8" x14ac:dyDescent="0.25">
      <c r="E3135" s="11"/>
      <c r="G3135" s="15"/>
      <c r="H3135" s="15"/>
    </row>
    <row r="3136" spans="5:8" x14ac:dyDescent="0.25">
      <c r="E3136" s="11"/>
      <c r="G3136" s="15"/>
      <c r="H3136" s="15"/>
    </row>
    <row r="3137" spans="5:8" x14ac:dyDescent="0.25">
      <c r="E3137" s="11"/>
      <c r="G3137" s="15"/>
      <c r="H3137" s="15"/>
    </row>
    <row r="3138" spans="5:8" x14ac:dyDescent="0.25">
      <c r="E3138" s="11"/>
      <c r="G3138" s="15"/>
      <c r="H3138" s="15"/>
    </row>
    <row r="3139" spans="5:8" x14ac:dyDescent="0.25">
      <c r="E3139" s="11"/>
      <c r="G3139" s="15"/>
      <c r="H3139" s="15"/>
    </row>
    <row r="3140" spans="5:8" x14ac:dyDescent="0.25">
      <c r="E3140" s="11"/>
      <c r="G3140" s="15"/>
      <c r="H3140" s="15"/>
    </row>
    <row r="3141" spans="5:8" x14ac:dyDescent="0.25">
      <c r="E3141" s="11"/>
      <c r="G3141" s="15"/>
      <c r="H3141" s="15"/>
    </row>
    <row r="3142" spans="5:8" x14ac:dyDescent="0.25">
      <c r="E3142" s="11"/>
      <c r="G3142" s="15"/>
      <c r="H3142" s="15"/>
    </row>
    <row r="3143" spans="5:8" x14ac:dyDescent="0.25">
      <c r="E3143" s="11"/>
      <c r="G3143" s="15"/>
      <c r="H3143" s="15"/>
    </row>
    <row r="3144" spans="5:8" x14ac:dyDescent="0.25">
      <c r="E3144" s="11"/>
      <c r="G3144" s="15"/>
      <c r="H3144" s="15"/>
    </row>
    <row r="3145" spans="5:8" x14ac:dyDescent="0.25">
      <c r="E3145" s="11"/>
      <c r="G3145" s="15"/>
      <c r="H3145" s="15"/>
    </row>
    <row r="3146" spans="5:8" x14ac:dyDescent="0.25">
      <c r="E3146" s="11"/>
      <c r="G3146" s="15"/>
      <c r="H3146" s="15"/>
    </row>
    <row r="3147" spans="5:8" x14ac:dyDescent="0.25">
      <c r="E3147" s="11"/>
      <c r="G3147" s="15"/>
      <c r="H3147" s="15"/>
    </row>
    <row r="3148" spans="5:8" x14ac:dyDescent="0.25">
      <c r="E3148" s="11"/>
      <c r="G3148" s="15"/>
      <c r="H3148" s="15"/>
    </row>
    <row r="3149" spans="5:8" x14ac:dyDescent="0.25">
      <c r="E3149" s="11"/>
      <c r="G3149" s="15"/>
      <c r="H3149" s="15"/>
    </row>
    <row r="3150" spans="5:8" x14ac:dyDescent="0.25">
      <c r="E3150" s="11"/>
      <c r="G3150" s="15"/>
      <c r="H3150" s="15"/>
    </row>
    <row r="3151" spans="5:8" x14ac:dyDescent="0.25">
      <c r="E3151" s="11"/>
      <c r="G3151" s="15"/>
      <c r="H3151" s="15"/>
    </row>
    <row r="3152" spans="5:8" x14ac:dyDescent="0.25">
      <c r="E3152" s="11"/>
      <c r="G3152" s="15"/>
      <c r="H3152" s="15"/>
    </row>
    <row r="3153" spans="5:8" x14ac:dyDescent="0.25">
      <c r="E3153" s="11"/>
      <c r="G3153" s="15"/>
      <c r="H3153" s="15"/>
    </row>
    <row r="3154" spans="5:8" x14ac:dyDescent="0.25">
      <c r="E3154" s="11"/>
      <c r="G3154" s="15"/>
      <c r="H3154" s="15"/>
    </row>
    <row r="3155" spans="5:8" x14ac:dyDescent="0.25">
      <c r="E3155" s="11"/>
      <c r="G3155" s="15"/>
      <c r="H3155" s="15"/>
    </row>
    <row r="3156" spans="5:8" x14ac:dyDescent="0.25">
      <c r="E3156" s="11"/>
      <c r="G3156" s="15"/>
      <c r="H3156" s="15"/>
    </row>
    <row r="3157" spans="5:8" x14ac:dyDescent="0.25">
      <c r="E3157" s="11"/>
      <c r="G3157" s="15"/>
      <c r="H3157" s="15"/>
    </row>
    <row r="3158" spans="5:8" x14ac:dyDescent="0.25">
      <c r="E3158" s="11"/>
      <c r="G3158" s="15"/>
      <c r="H3158" s="15"/>
    </row>
    <row r="3159" spans="5:8" x14ac:dyDescent="0.25">
      <c r="E3159" s="11"/>
      <c r="G3159" s="15"/>
      <c r="H3159" s="15"/>
    </row>
    <row r="3160" spans="5:8" x14ac:dyDescent="0.25">
      <c r="E3160" s="11"/>
      <c r="G3160" s="15"/>
      <c r="H3160" s="15"/>
    </row>
    <row r="3161" spans="5:8" x14ac:dyDescent="0.25">
      <c r="E3161" s="11"/>
      <c r="G3161" s="15"/>
      <c r="H3161" s="15"/>
    </row>
    <row r="3162" spans="5:8" x14ac:dyDescent="0.25">
      <c r="E3162" s="11"/>
      <c r="G3162" s="15"/>
      <c r="H3162" s="15"/>
    </row>
    <row r="3163" spans="5:8" x14ac:dyDescent="0.25">
      <c r="E3163" s="11"/>
      <c r="G3163" s="15"/>
      <c r="H3163" s="15"/>
    </row>
    <row r="3164" spans="5:8" x14ac:dyDescent="0.25">
      <c r="E3164" s="11"/>
      <c r="G3164" s="15"/>
      <c r="H3164" s="15"/>
    </row>
    <row r="3165" spans="5:8" x14ac:dyDescent="0.25">
      <c r="E3165" s="11"/>
      <c r="G3165" s="15"/>
      <c r="H3165" s="15"/>
    </row>
    <row r="3166" spans="5:8" x14ac:dyDescent="0.25">
      <c r="E3166" s="11"/>
      <c r="G3166" s="15"/>
      <c r="H3166" s="15"/>
    </row>
    <row r="3167" spans="5:8" x14ac:dyDescent="0.25">
      <c r="E3167" s="11"/>
      <c r="G3167" s="15"/>
      <c r="H3167" s="15"/>
    </row>
    <row r="3168" spans="5:8" x14ac:dyDescent="0.25">
      <c r="E3168" s="11"/>
      <c r="G3168" s="15"/>
      <c r="H3168" s="15"/>
    </row>
    <row r="3169" spans="5:8" x14ac:dyDescent="0.25">
      <c r="E3169" s="11"/>
      <c r="G3169" s="15"/>
      <c r="H3169" s="15"/>
    </row>
    <row r="3170" spans="5:8" x14ac:dyDescent="0.25">
      <c r="E3170" s="11"/>
      <c r="G3170" s="15"/>
      <c r="H3170" s="15"/>
    </row>
    <row r="3171" spans="5:8" x14ac:dyDescent="0.25">
      <c r="E3171" s="11"/>
      <c r="G3171" s="15"/>
      <c r="H3171" s="15"/>
    </row>
    <row r="3172" spans="5:8" x14ac:dyDescent="0.25">
      <c r="E3172" s="11"/>
      <c r="G3172" s="15"/>
      <c r="H3172" s="15"/>
    </row>
    <row r="3173" spans="5:8" x14ac:dyDescent="0.25">
      <c r="E3173" s="11"/>
      <c r="G3173" s="15"/>
      <c r="H3173" s="15"/>
    </row>
    <row r="3174" spans="5:8" x14ac:dyDescent="0.25">
      <c r="E3174" s="11"/>
      <c r="G3174" s="15"/>
      <c r="H3174" s="15"/>
    </row>
    <row r="3175" spans="5:8" x14ac:dyDescent="0.25">
      <c r="E3175" s="11"/>
      <c r="G3175" s="15"/>
      <c r="H3175" s="15"/>
    </row>
    <row r="3176" spans="5:8" x14ac:dyDescent="0.25">
      <c r="E3176" s="11"/>
      <c r="G3176" s="15"/>
      <c r="H3176" s="15"/>
    </row>
    <row r="3177" spans="5:8" x14ac:dyDescent="0.25">
      <c r="E3177" s="11"/>
      <c r="G3177" s="15"/>
      <c r="H3177" s="15"/>
    </row>
    <row r="3178" spans="5:8" x14ac:dyDescent="0.25">
      <c r="E3178" s="11"/>
      <c r="G3178" s="15"/>
      <c r="H3178" s="15"/>
    </row>
    <row r="3179" spans="5:8" x14ac:dyDescent="0.25">
      <c r="E3179" s="11"/>
      <c r="G3179" s="15"/>
      <c r="H3179" s="15"/>
    </row>
    <row r="3180" spans="5:8" x14ac:dyDescent="0.25">
      <c r="E3180" s="11"/>
      <c r="G3180" s="15"/>
      <c r="H3180" s="15"/>
    </row>
    <row r="3181" spans="5:8" x14ac:dyDescent="0.25">
      <c r="E3181" s="11"/>
      <c r="G3181" s="15"/>
      <c r="H3181" s="15"/>
    </row>
    <row r="3182" spans="5:8" x14ac:dyDescent="0.25">
      <c r="E3182" s="11"/>
      <c r="G3182" s="15"/>
      <c r="H3182" s="15"/>
    </row>
    <row r="3183" spans="5:8" x14ac:dyDescent="0.25">
      <c r="E3183" s="11"/>
      <c r="G3183" s="15"/>
      <c r="H3183" s="15"/>
    </row>
    <row r="3184" spans="5:8" x14ac:dyDescent="0.25">
      <c r="E3184" s="11"/>
      <c r="G3184" s="15"/>
      <c r="H3184" s="15"/>
    </row>
    <row r="3185" spans="5:8" x14ac:dyDescent="0.25">
      <c r="E3185" s="11"/>
      <c r="G3185" s="15"/>
      <c r="H3185" s="15"/>
    </row>
    <row r="3186" spans="5:8" x14ac:dyDescent="0.25">
      <c r="E3186" s="11"/>
      <c r="G3186" s="15"/>
      <c r="H3186" s="15"/>
    </row>
    <row r="3187" spans="5:8" x14ac:dyDescent="0.25">
      <c r="E3187" s="11"/>
      <c r="G3187" s="15"/>
      <c r="H3187" s="15"/>
    </row>
    <row r="3188" spans="5:8" x14ac:dyDescent="0.25">
      <c r="E3188" s="11"/>
      <c r="G3188" s="15"/>
      <c r="H3188" s="15"/>
    </row>
    <row r="3189" spans="5:8" x14ac:dyDescent="0.25">
      <c r="E3189" s="11"/>
      <c r="G3189" s="15"/>
      <c r="H3189" s="15"/>
    </row>
    <row r="3190" spans="5:8" x14ac:dyDescent="0.25">
      <c r="E3190" s="11"/>
      <c r="G3190" s="15"/>
      <c r="H3190" s="15"/>
    </row>
    <row r="3191" spans="5:8" x14ac:dyDescent="0.25">
      <c r="E3191" s="11"/>
      <c r="G3191" s="15"/>
      <c r="H3191" s="15"/>
    </row>
    <row r="3192" spans="5:8" x14ac:dyDescent="0.25">
      <c r="E3192" s="11"/>
      <c r="G3192" s="15"/>
      <c r="H3192" s="15"/>
    </row>
    <row r="3193" spans="5:8" x14ac:dyDescent="0.25">
      <c r="E3193" s="11"/>
      <c r="G3193" s="15"/>
      <c r="H3193" s="15"/>
    </row>
    <row r="3194" spans="5:8" x14ac:dyDescent="0.25">
      <c r="E3194" s="11"/>
      <c r="G3194" s="15"/>
      <c r="H3194" s="15"/>
    </row>
    <row r="3195" spans="5:8" x14ac:dyDescent="0.25">
      <c r="E3195" s="11"/>
      <c r="G3195" s="15"/>
      <c r="H3195" s="15"/>
    </row>
    <row r="3196" spans="5:8" x14ac:dyDescent="0.25">
      <c r="E3196" s="11"/>
      <c r="G3196" s="15"/>
      <c r="H3196" s="15"/>
    </row>
    <row r="3197" spans="5:8" x14ac:dyDescent="0.25">
      <c r="E3197" s="11"/>
      <c r="G3197" s="15"/>
      <c r="H3197" s="15"/>
    </row>
    <row r="3198" spans="5:8" x14ac:dyDescent="0.25">
      <c r="E3198" s="11"/>
      <c r="G3198" s="15"/>
      <c r="H3198" s="15"/>
    </row>
    <row r="3199" spans="5:8" x14ac:dyDescent="0.25">
      <c r="E3199" s="11"/>
      <c r="G3199" s="15"/>
      <c r="H3199" s="15"/>
    </row>
    <row r="3200" spans="5:8" x14ac:dyDescent="0.25">
      <c r="E3200" s="11"/>
      <c r="G3200" s="15"/>
      <c r="H3200" s="15"/>
    </row>
    <row r="3201" spans="5:8" x14ac:dyDescent="0.25">
      <c r="E3201" s="11"/>
      <c r="G3201" s="15"/>
      <c r="H3201" s="15"/>
    </row>
    <row r="3202" spans="5:8" x14ac:dyDescent="0.25">
      <c r="E3202" s="11"/>
      <c r="G3202" s="15"/>
      <c r="H3202" s="15"/>
    </row>
    <row r="3203" spans="5:8" x14ac:dyDescent="0.25">
      <c r="E3203" s="11"/>
      <c r="G3203" s="15"/>
      <c r="H3203" s="15"/>
    </row>
    <row r="3204" spans="5:8" x14ac:dyDescent="0.25">
      <c r="E3204" s="11"/>
      <c r="G3204" s="15"/>
      <c r="H3204" s="15"/>
    </row>
    <row r="3205" spans="5:8" x14ac:dyDescent="0.25">
      <c r="E3205" s="11"/>
      <c r="G3205" s="15"/>
      <c r="H3205" s="15"/>
    </row>
    <row r="3206" spans="5:8" x14ac:dyDescent="0.25">
      <c r="E3206" s="11"/>
      <c r="G3206" s="15"/>
      <c r="H3206" s="15"/>
    </row>
    <row r="3207" spans="5:8" x14ac:dyDescent="0.25">
      <c r="E3207" s="11"/>
      <c r="G3207" s="15"/>
      <c r="H3207" s="15"/>
    </row>
    <row r="3208" spans="5:8" x14ac:dyDescent="0.25">
      <c r="E3208" s="11"/>
      <c r="G3208" s="15"/>
      <c r="H3208" s="15"/>
    </row>
    <row r="3209" spans="5:8" x14ac:dyDescent="0.25">
      <c r="E3209" s="11"/>
      <c r="G3209" s="15"/>
      <c r="H3209" s="15"/>
    </row>
    <row r="3210" spans="5:8" x14ac:dyDescent="0.25">
      <c r="E3210" s="11"/>
      <c r="G3210" s="15"/>
      <c r="H3210" s="15"/>
    </row>
    <row r="3211" spans="5:8" x14ac:dyDescent="0.25">
      <c r="E3211" s="11"/>
      <c r="G3211" s="15"/>
      <c r="H3211" s="15"/>
    </row>
    <row r="3212" spans="5:8" x14ac:dyDescent="0.25">
      <c r="E3212" s="11"/>
      <c r="G3212" s="15"/>
      <c r="H3212" s="15"/>
    </row>
    <row r="3213" spans="5:8" x14ac:dyDescent="0.25">
      <c r="E3213" s="11"/>
      <c r="G3213" s="15"/>
      <c r="H3213" s="15"/>
    </row>
    <row r="3214" spans="5:8" x14ac:dyDescent="0.25">
      <c r="E3214" s="11"/>
      <c r="G3214" s="15"/>
      <c r="H3214" s="15"/>
    </row>
    <row r="3215" spans="5:8" x14ac:dyDescent="0.25">
      <c r="E3215" s="11"/>
      <c r="G3215" s="15"/>
      <c r="H3215" s="15"/>
    </row>
    <row r="3216" spans="5:8" x14ac:dyDescent="0.25">
      <c r="E3216" s="11"/>
      <c r="G3216" s="15"/>
      <c r="H3216" s="15"/>
    </row>
    <row r="3217" spans="5:8" x14ac:dyDescent="0.25">
      <c r="E3217" s="11"/>
      <c r="G3217" s="15"/>
      <c r="H3217" s="15"/>
    </row>
    <row r="3218" spans="5:8" x14ac:dyDescent="0.25">
      <c r="E3218" s="11"/>
      <c r="G3218" s="15"/>
      <c r="H3218" s="15"/>
    </row>
    <row r="3219" spans="5:8" x14ac:dyDescent="0.25">
      <c r="E3219" s="11"/>
      <c r="G3219" s="15"/>
      <c r="H3219" s="15"/>
    </row>
    <row r="3220" spans="5:8" x14ac:dyDescent="0.25">
      <c r="E3220" s="11"/>
      <c r="G3220" s="15"/>
      <c r="H3220" s="15"/>
    </row>
    <row r="3221" spans="5:8" x14ac:dyDescent="0.25">
      <c r="E3221" s="11"/>
      <c r="G3221" s="15"/>
      <c r="H3221" s="15"/>
    </row>
    <row r="3222" spans="5:8" x14ac:dyDescent="0.25">
      <c r="E3222" s="11"/>
      <c r="G3222" s="15"/>
      <c r="H3222" s="15"/>
    </row>
    <row r="3223" spans="5:8" x14ac:dyDescent="0.25">
      <c r="E3223" s="11"/>
      <c r="G3223" s="15"/>
      <c r="H3223" s="15"/>
    </row>
    <row r="3224" spans="5:8" x14ac:dyDescent="0.25">
      <c r="E3224" s="11"/>
      <c r="G3224" s="15"/>
      <c r="H3224" s="15"/>
    </row>
    <row r="3225" spans="5:8" x14ac:dyDescent="0.25">
      <c r="E3225" s="11"/>
      <c r="G3225" s="15"/>
      <c r="H3225" s="15"/>
    </row>
    <row r="3226" spans="5:8" x14ac:dyDescent="0.25">
      <c r="E3226" s="11"/>
      <c r="G3226" s="15"/>
      <c r="H3226" s="15"/>
    </row>
    <row r="3227" spans="5:8" x14ac:dyDescent="0.25">
      <c r="E3227" s="11"/>
      <c r="G3227" s="15"/>
      <c r="H3227" s="15"/>
    </row>
    <row r="3228" spans="5:8" x14ac:dyDescent="0.25">
      <c r="E3228" s="11"/>
      <c r="G3228" s="15"/>
      <c r="H3228" s="15"/>
    </row>
    <row r="3229" spans="5:8" x14ac:dyDescent="0.25">
      <c r="E3229" s="11"/>
      <c r="G3229" s="15"/>
      <c r="H3229" s="15"/>
    </row>
    <row r="3230" spans="5:8" x14ac:dyDescent="0.25">
      <c r="E3230" s="11"/>
      <c r="G3230" s="15"/>
      <c r="H3230" s="15"/>
    </row>
    <row r="3231" spans="5:8" x14ac:dyDescent="0.25">
      <c r="E3231" s="11"/>
      <c r="G3231" s="15"/>
      <c r="H3231" s="15"/>
    </row>
    <row r="3232" spans="5:8" x14ac:dyDescent="0.25">
      <c r="E3232" s="11"/>
      <c r="G3232" s="15"/>
      <c r="H3232" s="15"/>
    </row>
    <row r="3233" spans="5:8" x14ac:dyDescent="0.25">
      <c r="E3233" s="11"/>
      <c r="G3233" s="15"/>
      <c r="H3233" s="15"/>
    </row>
    <row r="3234" spans="5:8" x14ac:dyDescent="0.25">
      <c r="E3234" s="11"/>
      <c r="G3234" s="15"/>
      <c r="H3234" s="15"/>
    </row>
    <row r="3235" spans="5:8" x14ac:dyDescent="0.25">
      <c r="E3235" s="11"/>
      <c r="G3235" s="15"/>
      <c r="H3235" s="15"/>
    </row>
    <row r="3236" spans="5:8" x14ac:dyDescent="0.25">
      <c r="E3236" s="11"/>
      <c r="G3236" s="15"/>
      <c r="H3236" s="15"/>
    </row>
    <row r="3237" spans="5:8" x14ac:dyDescent="0.25">
      <c r="E3237" s="11"/>
      <c r="G3237" s="15"/>
      <c r="H3237" s="15"/>
    </row>
    <row r="3238" spans="5:8" x14ac:dyDescent="0.25">
      <c r="E3238" s="11"/>
      <c r="G3238" s="15"/>
      <c r="H3238" s="15"/>
    </row>
    <row r="3239" spans="5:8" x14ac:dyDescent="0.25">
      <c r="E3239" s="11"/>
      <c r="G3239" s="15"/>
      <c r="H3239" s="15"/>
    </row>
    <row r="3240" spans="5:8" x14ac:dyDescent="0.25">
      <c r="E3240" s="11"/>
      <c r="G3240" s="15"/>
      <c r="H3240" s="15"/>
    </row>
    <row r="3241" spans="5:8" x14ac:dyDescent="0.25">
      <c r="E3241" s="11"/>
      <c r="G3241" s="15"/>
      <c r="H3241" s="15"/>
    </row>
    <row r="3242" spans="5:8" x14ac:dyDescent="0.25">
      <c r="E3242" s="11"/>
      <c r="G3242" s="15"/>
      <c r="H3242" s="15"/>
    </row>
    <row r="3243" spans="5:8" x14ac:dyDescent="0.25">
      <c r="E3243" s="11"/>
      <c r="G3243" s="15"/>
      <c r="H3243" s="15"/>
    </row>
    <row r="3244" spans="5:8" x14ac:dyDescent="0.25">
      <c r="E3244" s="11"/>
      <c r="G3244" s="15"/>
      <c r="H3244" s="15"/>
    </row>
    <row r="3245" spans="5:8" x14ac:dyDescent="0.25">
      <c r="E3245" s="11"/>
      <c r="G3245" s="15"/>
      <c r="H3245" s="15"/>
    </row>
    <row r="3246" spans="5:8" x14ac:dyDescent="0.25">
      <c r="E3246" s="11"/>
      <c r="G3246" s="15"/>
      <c r="H3246" s="15"/>
    </row>
    <row r="3247" spans="5:8" x14ac:dyDescent="0.25">
      <c r="E3247" s="11"/>
      <c r="G3247" s="15"/>
      <c r="H3247" s="15"/>
    </row>
    <row r="3248" spans="5:8" x14ac:dyDescent="0.25">
      <c r="E3248" s="11"/>
      <c r="G3248" s="15"/>
      <c r="H3248" s="15"/>
    </row>
    <row r="3249" spans="5:8" x14ac:dyDescent="0.25">
      <c r="E3249" s="11"/>
      <c r="G3249" s="15"/>
      <c r="H3249" s="15"/>
    </row>
    <row r="3250" spans="5:8" x14ac:dyDescent="0.25">
      <c r="E3250" s="11"/>
      <c r="G3250" s="15"/>
      <c r="H3250" s="15"/>
    </row>
    <row r="3251" spans="5:8" x14ac:dyDescent="0.25">
      <c r="E3251" s="11"/>
      <c r="G3251" s="15"/>
      <c r="H3251" s="15"/>
    </row>
    <row r="3252" spans="5:8" x14ac:dyDescent="0.25">
      <c r="E3252" s="11"/>
      <c r="G3252" s="15"/>
      <c r="H3252" s="15"/>
    </row>
    <row r="3253" spans="5:8" x14ac:dyDescent="0.25">
      <c r="E3253" s="11"/>
      <c r="G3253" s="15"/>
      <c r="H3253" s="15"/>
    </row>
    <row r="3254" spans="5:8" x14ac:dyDescent="0.25">
      <c r="E3254" s="11"/>
      <c r="G3254" s="15"/>
      <c r="H3254" s="15"/>
    </row>
    <row r="3255" spans="5:8" x14ac:dyDescent="0.25">
      <c r="E3255" s="11"/>
      <c r="G3255" s="15"/>
      <c r="H3255" s="15"/>
    </row>
    <row r="3256" spans="5:8" x14ac:dyDescent="0.25">
      <c r="E3256" s="11"/>
      <c r="G3256" s="15"/>
      <c r="H3256" s="15"/>
    </row>
    <row r="3257" spans="5:8" x14ac:dyDescent="0.25">
      <c r="E3257" s="11"/>
      <c r="G3257" s="15"/>
      <c r="H3257" s="15"/>
    </row>
    <row r="3258" spans="5:8" x14ac:dyDescent="0.25">
      <c r="E3258" s="11"/>
      <c r="G3258" s="15"/>
      <c r="H3258" s="15"/>
    </row>
    <row r="3259" spans="5:8" x14ac:dyDescent="0.25">
      <c r="E3259" s="11"/>
      <c r="G3259" s="15"/>
      <c r="H3259" s="15"/>
    </row>
    <row r="3260" spans="5:8" x14ac:dyDescent="0.25">
      <c r="E3260" s="11"/>
      <c r="G3260" s="15"/>
      <c r="H3260" s="15"/>
    </row>
    <row r="3261" spans="5:8" x14ac:dyDescent="0.25">
      <c r="E3261" s="11"/>
      <c r="G3261" s="15"/>
      <c r="H3261" s="15"/>
    </row>
    <row r="3262" spans="5:8" x14ac:dyDescent="0.25">
      <c r="E3262" s="11"/>
      <c r="G3262" s="15"/>
      <c r="H3262" s="15"/>
    </row>
    <row r="3263" spans="5:8" x14ac:dyDescent="0.25">
      <c r="E3263" s="11"/>
      <c r="G3263" s="15"/>
      <c r="H3263" s="15"/>
    </row>
    <row r="3264" spans="5:8" x14ac:dyDescent="0.25">
      <c r="E3264" s="11"/>
      <c r="G3264" s="15"/>
      <c r="H3264" s="15"/>
    </row>
    <row r="3265" spans="5:8" x14ac:dyDescent="0.25">
      <c r="E3265" s="11"/>
      <c r="G3265" s="15"/>
      <c r="H3265" s="15"/>
    </row>
    <row r="3266" spans="5:8" x14ac:dyDescent="0.25">
      <c r="E3266" s="11"/>
      <c r="G3266" s="15"/>
      <c r="H3266" s="15"/>
    </row>
    <row r="3267" spans="5:8" x14ac:dyDescent="0.25">
      <c r="E3267" s="11"/>
      <c r="G3267" s="15"/>
      <c r="H3267" s="15"/>
    </row>
    <row r="3268" spans="5:8" x14ac:dyDescent="0.25">
      <c r="E3268" s="11"/>
      <c r="G3268" s="15"/>
      <c r="H3268" s="15"/>
    </row>
    <row r="3269" spans="5:8" x14ac:dyDescent="0.25">
      <c r="E3269" s="11"/>
      <c r="G3269" s="15"/>
      <c r="H3269" s="15"/>
    </row>
    <row r="3270" spans="5:8" x14ac:dyDescent="0.25">
      <c r="E3270" s="11"/>
      <c r="G3270" s="15"/>
      <c r="H3270" s="15"/>
    </row>
    <row r="3271" spans="5:8" x14ac:dyDescent="0.25">
      <c r="E3271" s="11"/>
      <c r="G3271" s="15"/>
      <c r="H3271" s="15"/>
    </row>
    <row r="3272" spans="5:8" x14ac:dyDescent="0.25">
      <c r="E3272" s="11"/>
      <c r="G3272" s="15"/>
      <c r="H3272" s="15"/>
    </row>
    <row r="3273" spans="5:8" x14ac:dyDescent="0.25">
      <c r="E3273" s="11"/>
      <c r="G3273" s="15"/>
      <c r="H3273" s="15"/>
    </row>
    <row r="3274" spans="5:8" x14ac:dyDescent="0.25">
      <c r="E3274" s="11"/>
      <c r="G3274" s="15"/>
      <c r="H3274" s="15"/>
    </row>
    <row r="3275" spans="5:8" x14ac:dyDescent="0.25">
      <c r="E3275" s="11"/>
      <c r="G3275" s="15"/>
      <c r="H3275" s="15"/>
    </row>
    <row r="3276" spans="5:8" x14ac:dyDescent="0.25">
      <c r="E3276" s="11"/>
      <c r="G3276" s="15"/>
      <c r="H3276" s="15"/>
    </row>
    <row r="3277" spans="5:8" x14ac:dyDescent="0.25">
      <c r="E3277" s="11"/>
      <c r="G3277" s="15"/>
      <c r="H3277" s="15"/>
    </row>
    <row r="3278" spans="5:8" x14ac:dyDescent="0.25">
      <c r="E3278" s="11"/>
      <c r="G3278" s="15"/>
      <c r="H3278" s="15"/>
    </row>
    <row r="3279" spans="5:8" x14ac:dyDescent="0.25">
      <c r="E3279" s="11"/>
      <c r="G3279" s="15"/>
      <c r="H3279" s="15"/>
    </row>
    <row r="3280" spans="5:8" x14ac:dyDescent="0.25">
      <c r="E3280" s="11"/>
      <c r="G3280" s="15"/>
      <c r="H3280" s="15"/>
    </row>
    <row r="3281" spans="5:8" x14ac:dyDescent="0.25">
      <c r="E3281" s="11"/>
      <c r="G3281" s="15"/>
      <c r="H3281" s="15"/>
    </row>
    <row r="3282" spans="5:8" x14ac:dyDescent="0.25">
      <c r="E3282" s="11"/>
      <c r="G3282" s="15"/>
      <c r="H3282" s="15"/>
    </row>
    <row r="3283" spans="5:8" x14ac:dyDescent="0.25">
      <c r="E3283" s="11"/>
      <c r="G3283" s="15"/>
      <c r="H3283" s="15"/>
    </row>
    <row r="3284" spans="5:8" x14ac:dyDescent="0.25">
      <c r="E3284" s="11"/>
      <c r="G3284" s="15"/>
      <c r="H3284" s="15"/>
    </row>
    <row r="3285" spans="5:8" x14ac:dyDescent="0.25">
      <c r="E3285" s="11"/>
      <c r="G3285" s="15"/>
      <c r="H3285" s="15"/>
    </row>
    <row r="3286" spans="5:8" x14ac:dyDescent="0.25">
      <c r="E3286" s="11"/>
      <c r="G3286" s="15"/>
      <c r="H3286" s="15"/>
    </row>
    <row r="3287" spans="5:8" x14ac:dyDescent="0.25">
      <c r="E3287" s="11"/>
      <c r="G3287" s="15"/>
      <c r="H3287" s="15"/>
    </row>
    <row r="3288" spans="5:8" x14ac:dyDescent="0.25">
      <c r="E3288" s="11"/>
      <c r="G3288" s="15"/>
      <c r="H3288" s="15"/>
    </row>
    <row r="3289" spans="5:8" x14ac:dyDescent="0.25">
      <c r="E3289" s="11"/>
      <c r="G3289" s="15"/>
      <c r="H3289" s="15"/>
    </row>
    <row r="3290" spans="5:8" x14ac:dyDescent="0.25">
      <c r="E3290" s="11"/>
      <c r="G3290" s="15"/>
      <c r="H3290" s="15"/>
    </row>
    <row r="3291" spans="5:8" x14ac:dyDescent="0.25">
      <c r="E3291" s="11"/>
      <c r="G3291" s="15"/>
      <c r="H3291" s="15"/>
    </row>
    <row r="3292" spans="5:8" x14ac:dyDescent="0.25">
      <c r="E3292" s="11"/>
      <c r="G3292" s="15"/>
      <c r="H3292" s="15"/>
    </row>
    <row r="3293" spans="5:8" x14ac:dyDescent="0.25">
      <c r="E3293" s="11"/>
      <c r="G3293" s="15"/>
      <c r="H3293" s="15"/>
    </row>
    <row r="3294" spans="5:8" x14ac:dyDescent="0.25">
      <c r="E3294" s="11"/>
      <c r="G3294" s="15"/>
      <c r="H3294" s="15"/>
    </row>
    <row r="3295" spans="5:8" x14ac:dyDescent="0.25">
      <c r="E3295" s="11"/>
      <c r="G3295" s="15"/>
      <c r="H3295" s="15"/>
    </row>
    <row r="3296" spans="5:8" x14ac:dyDescent="0.25">
      <c r="E3296" s="11"/>
      <c r="G3296" s="15"/>
      <c r="H3296" s="15"/>
    </row>
    <row r="3297" spans="5:8" x14ac:dyDescent="0.25">
      <c r="E3297" s="11"/>
      <c r="G3297" s="15"/>
      <c r="H3297" s="15"/>
    </row>
    <row r="3298" spans="5:8" x14ac:dyDescent="0.25">
      <c r="E3298" s="11"/>
      <c r="G3298" s="15"/>
      <c r="H3298" s="15"/>
    </row>
    <row r="3299" spans="5:8" x14ac:dyDescent="0.25">
      <c r="E3299" s="11"/>
      <c r="G3299" s="15"/>
      <c r="H3299" s="15"/>
    </row>
    <row r="3300" spans="5:8" x14ac:dyDescent="0.25">
      <c r="E3300" s="11"/>
      <c r="G3300" s="15"/>
      <c r="H3300" s="15"/>
    </row>
    <row r="3301" spans="5:8" x14ac:dyDescent="0.25">
      <c r="E3301" s="11"/>
      <c r="G3301" s="15"/>
      <c r="H3301" s="15"/>
    </row>
    <row r="3302" spans="5:8" x14ac:dyDescent="0.25">
      <c r="E3302" s="11"/>
      <c r="G3302" s="15"/>
      <c r="H3302" s="15"/>
    </row>
    <row r="3303" spans="5:8" x14ac:dyDescent="0.25">
      <c r="E3303" s="11"/>
      <c r="G3303" s="15"/>
      <c r="H3303" s="15"/>
    </row>
    <row r="3304" spans="5:8" x14ac:dyDescent="0.25">
      <c r="E3304" s="11"/>
      <c r="G3304" s="15"/>
      <c r="H3304" s="15"/>
    </row>
    <row r="3305" spans="5:8" x14ac:dyDescent="0.25">
      <c r="E3305" s="11"/>
      <c r="G3305" s="15"/>
      <c r="H3305" s="15"/>
    </row>
    <row r="3306" spans="5:8" x14ac:dyDescent="0.25">
      <c r="E3306" s="11"/>
      <c r="G3306" s="15"/>
      <c r="H3306" s="15"/>
    </row>
    <row r="3307" spans="5:8" x14ac:dyDescent="0.25">
      <c r="E3307" s="11"/>
      <c r="G3307" s="15"/>
      <c r="H3307" s="15"/>
    </row>
    <row r="3308" spans="5:8" x14ac:dyDescent="0.25">
      <c r="E3308" s="11"/>
      <c r="G3308" s="15"/>
      <c r="H3308" s="15"/>
    </row>
    <row r="3309" spans="5:8" x14ac:dyDescent="0.25">
      <c r="E3309" s="11"/>
      <c r="G3309" s="15"/>
      <c r="H3309" s="15"/>
    </row>
    <row r="3310" spans="5:8" x14ac:dyDescent="0.25">
      <c r="E3310" s="11"/>
      <c r="G3310" s="15"/>
      <c r="H3310" s="15"/>
    </row>
    <row r="3311" spans="5:8" x14ac:dyDescent="0.25">
      <c r="E3311" s="11"/>
      <c r="G3311" s="15"/>
      <c r="H3311" s="15"/>
    </row>
    <row r="3312" spans="5:8" x14ac:dyDescent="0.25">
      <c r="E3312" s="11"/>
      <c r="G3312" s="15"/>
      <c r="H3312" s="15"/>
    </row>
    <row r="3313" spans="5:8" x14ac:dyDescent="0.25">
      <c r="E3313" s="11"/>
      <c r="G3313" s="15"/>
      <c r="H3313" s="15"/>
    </row>
    <row r="3314" spans="5:8" x14ac:dyDescent="0.25">
      <c r="E3314" s="11"/>
      <c r="G3314" s="15"/>
      <c r="H3314" s="15"/>
    </row>
    <row r="3315" spans="5:8" x14ac:dyDescent="0.25">
      <c r="E3315" s="11"/>
      <c r="G3315" s="15"/>
      <c r="H3315" s="15"/>
    </row>
    <row r="3316" spans="5:8" x14ac:dyDescent="0.25">
      <c r="E3316" s="11"/>
      <c r="G3316" s="15"/>
      <c r="H3316" s="15"/>
    </row>
    <row r="3317" spans="5:8" x14ac:dyDescent="0.25">
      <c r="E3317" s="11"/>
      <c r="G3317" s="15"/>
      <c r="H3317" s="15"/>
    </row>
    <row r="3318" spans="5:8" x14ac:dyDescent="0.25">
      <c r="E3318" s="11"/>
      <c r="G3318" s="15"/>
      <c r="H3318" s="15"/>
    </row>
    <row r="3319" spans="5:8" x14ac:dyDescent="0.25">
      <c r="E3319" s="11"/>
      <c r="G3319" s="15"/>
      <c r="H3319" s="15"/>
    </row>
    <row r="3320" spans="5:8" x14ac:dyDescent="0.25">
      <c r="E3320" s="11"/>
      <c r="G3320" s="15"/>
      <c r="H3320" s="15"/>
    </row>
    <row r="3321" spans="5:8" x14ac:dyDescent="0.25">
      <c r="E3321" s="11"/>
      <c r="G3321" s="15"/>
      <c r="H3321" s="15"/>
    </row>
    <row r="3322" spans="5:8" x14ac:dyDescent="0.25">
      <c r="E3322" s="11"/>
      <c r="G3322" s="15"/>
      <c r="H3322" s="15"/>
    </row>
    <row r="3323" spans="5:8" x14ac:dyDescent="0.25">
      <c r="E3323" s="11"/>
      <c r="G3323" s="15"/>
      <c r="H3323" s="15"/>
    </row>
    <row r="3324" spans="5:8" x14ac:dyDescent="0.25">
      <c r="E3324" s="11"/>
      <c r="G3324" s="15"/>
      <c r="H3324" s="15"/>
    </row>
    <row r="3325" spans="5:8" x14ac:dyDescent="0.25">
      <c r="E3325" s="11"/>
      <c r="G3325" s="15"/>
      <c r="H3325" s="15"/>
    </row>
    <row r="3326" spans="5:8" x14ac:dyDescent="0.25">
      <c r="E3326" s="11"/>
      <c r="G3326" s="15"/>
      <c r="H3326" s="15"/>
    </row>
    <row r="3327" spans="5:8" x14ac:dyDescent="0.25">
      <c r="E3327" s="11"/>
      <c r="G3327" s="15"/>
      <c r="H3327" s="15"/>
    </row>
    <row r="3328" spans="5:8" x14ac:dyDescent="0.25">
      <c r="E3328" s="11"/>
      <c r="G3328" s="15"/>
      <c r="H3328" s="15"/>
    </row>
    <row r="3329" spans="5:8" x14ac:dyDescent="0.25">
      <c r="E3329" s="11"/>
      <c r="G3329" s="15"/>
      <c r="H3329" s="15"/>
    </row>
    <row r="3330" spans="5:8" x14ac:dyDescent="0.25">
      <c r="E3330" s="11"/>
      <c r="G3330" s="15"/>
      <c r="H3330" s="15"/>
    </row>
    <row r="3331" spans="5:8" x14ac:dyDescent="0.25">
      <c r="E3331" s="11"/>
      <c r="G3331" s="15"/>
      <c r="H3331" s="15"/>
    </row>
    <row r="3332" spans="5:8" x14ac:dyDescent="0.25">
      <c r="E3332" s="11"/>
      <c r="G3332" s="15"/>
      <c r="H3332" s="15"/>
    </row>
    <row r="3333" spans="5:8" x14ac:dyDescent="0.25">
      <c r="E3333" s="11"/>
      <c r="G3333" s="15"/>
      <c r="H3333" s="15"/>
    </row>
    <row r="3334" spans="5:8" x14ac:dyDescent="0.25">
      <c r="E3334" s="11"/>
      <c r="G3334" s="15"/>
      <c r="H3334" s="15"/>
    </row>
    <row r="3335" spans="5:8" x14ac:dyDescent="0.25">
      <c r="E3335" s="11"/>
      <c r="G3335" s="15"/>
      <c r="H3335" s="15"/>
    </row>
    <row r="3336" spans="5:8" x14ac:dyDescent="0.25">
      <c r="E3336" s="11"/>
      <c r="G3336" s="15"/>
      <c r="H3336" s="15"/>
    </row>
    <row r="3337" spans="5:8" x14ac:dyDescent="0.25">
      <c r="E3337" s="11"/>
      <c r="G3337" s="15"/>
      <c r="H3337" s="15"/>
    </row>
    <row r="3338" spans="5:8" x14ac:dyDescent="0.25">
      <c r="E3338" s="11"/>
      <c r="G3338" s="15"/>
      <c r="H3338" s="15"/>
    </row>
    <row r="3339" spans="5:8" x14ac:dyDescent="0.25">
      <c r="E3339" s="11"/>
      <c r="G3339" s="15"/>
      <c r="H3339" s="15"/>
    </row>
    <row r="3340" spans="5:8" x14ac:dyDescent="0.25">
      <c r="E3340" s="11"/>
      <c r="G3340" s="15"/>
      <c r="H3340" s="15"/>
    </row>
    <row r="3341" spans="5:8" x14ac:dyDescent="0.25">
      <c r="E3341" s="11"/>
      <c r="G3341" s="15"/>
      <c r="H3341" s="15"/>
    </row>
    <row r="3342" spans="5:8" x14ac:dyDescent="0.25">
      <c r="E3342" s="11"/>
      <c r="G3342" s="15"/>
      <c r="H3342" s="15"/>
    </row>
    <row r="3343" spans="5:8" x14ac:dyDescent="0.25">
      <c r="E3343" s="11"/>
      <c r="G3343" s="15"/>
      <c r="H3343" s="15"/>
    </row>
    <row r="3344" spans="5:8" x14ac:dyDescent="0.25">
      <c r="E3344" s="11"/>
      <c r="G3344" s="15"/>
      <c r="H3344" s="15"/>
    </row>
    <row r="3345" spans="5:8" x14ac:dyDescent="0.25">
      <c r="E3345" s="11"/>
      <c r="G3345" s="15"/>
      <c r="H3345" s="15"/>
    </row>
    <row r="3346" spans="5:8" x14ac:dyDescent="0.25">
      <c r="E3346" s="11"/>
      <c r="G3346" s="15"/>
      <c r="H3346" s="15"/>
    </row>
    <row r="3347" spans="5:8" x14ac:dyDescent="0.25">
      <c r="E3347" s="11"/>
      <c r="G3347" s="15"/>
      <c r="H3347" s="15"/>
    </row>
    <row r="3348" spans="5:8" x14ac:dyDescent="0.25">
      <c r="E3348" s="11"/>
      <c r="G3348" s="15"/>
      <c r="H3348" s="15"/>
    </row>
    <row r="3349" spans="5:8" x14ac:dyDescent="0.25">
      <c r="E3349" s="11"/>
      <c r="G3349" s="15"/>
      <c r="H3349" s="15"/>
    </row>
    <row r="3350" spans="5:8" x14ac:dyDescent="0.25">
      <c r="E3350" s="11"/>
      <c r="G3350" s="15"/>
      <c r="H3350" s="15"/>
    </row>
    <row r="3351" spans="5:8" x14ac:dyDescent="0.25">
      <c r="E3351" s="11"/>
      <c r="G3351" s="15"/>
      <c r="H3351" s="15"/>
    </row>
    <row r="3352" spans="5:8" x14ac:dyDescent="0.25">
      <c r="E3352" s="11"/>
      <c r="G3352" s="15"/>
      <c r="H3352" s="15"/>
    </row>
    <row r="3353" spans="5:8" x14ac:dyDescent="0.25">
      <c r="E3353" s="11"/>
      <c r="G3353" s="15"/>
      <c r="H3353" s="15"/>
    </row>
    <row r="3354" spans="5:8" x14ac:dyDescent="0.25">
      <c r="E3354" s="11"/>
      <c r="G3354" s="15"/>
      <c r="H3354" s="15"/>
    </row>
    <row r="3355" spans="5:8" x14ac:dyDescent="0.25">
      <c r="E3355" s="11"/>
      <c r="G3355" s="15"/>
      <c r="H3355" s="15"/>
    </row>
    <row r="3356" spans="5:8" x14ac:dyDescent="0.25">
      <c r="E3356" s="11"/>
      <c r="G3356" s="15"/>
      <c r="H3356" s="15"/>
    </row>
    <row r="3357" spans="5:8" x14ac:dyDescent="0.25">
      <c r="E3357" s="11"/>
      <c r="G3357" s="15"/>
      <c r="H3357" s="15"/>
    </row>
    <row r="3358" spans="5:8" x14ac:dyDescent="0.25">
      <c r="E3358" s="11"/>
      <c r="G3358" s="15"/>
      <c r="H3358" s="15"/>
    </row>
    <row r="3359" spans="5:8" x14ac:dyDescent="0.25">
      <c r="E3359" s="11"/>
      <c r="G3359" s="15"/>
      <c r="H3359" s="15"/>
    </row>
    <row r="3360" spans="5:8" x14ac:dyDescent="0.25">
      <c r="E3360" s="11"/>
      <c r="G3360" s="15"/>
      <c r="H3360" s="15"/>
    </row>
    <row r="3361" spans="5:8" x14ac:dyDescent="0.25">
      <c r="E3361" s="11"/>
      <c r="G3361" s="15"/>
      <c r="H3361" s="15"/>
    </row>
    <row r="3362" spans="5:8" x14ac:dyDescent="0.25">
      <c r="E3362" s="11"/>
      <c r="G3362" s="15"/>
      <c r="H3362" s="15"/>
    </row>
    <row r="3363" spans="5:8" x14ac:dyDescent="0.25">
      <c r="E3363" s="11"/>
      <c r="G3363" s="15"/>
      <c r="H3363" s="15"/>
    </row>
    <row r="3364" spans="5:8" x14ac:dyDescent="0.25">
      <c r="E3364" s="11"/>
      <c r="G3364" s="15"/>
      <c r="H3364" s="15"/>
    </row>
    <row r="3365" spans="5:8" x14ac:dyDescent="0.25">
      <c r="E3365" s="11"/>
      <c r="G3365" s="15"/>
      <c r="H3365" s="15"/>
    </row>
    <row r="3366" spans="5:8" x14ac:dyDescent="0.25">
      <c r="E3366" s="11"/>
      <c r="G3366" s="15"/>
      <c r="H3366" s="15"/>
    </row>
    <row r="3367" spans="5:8" x14ac:dyDescent="0.25">
      <c r="E3367" s="11"/>
      <c r="G3367" s="15"/>
      <c r="H3367" s="15"/>
    </row>
    <row r="3368" spans="5:8" x14ac:dyDescent="0.25">
      <c r="E3368" s="11"/>
      <c r="G3368" s="15"/>
      <c r="H3368" s="15"/>
    </row>
    <row r="3369" spans="5:8" x14ac:dyDescent="0.25">
      <c r="E3369" s="11"/>
      <c r="G3369" s="15"/>
      <c r="H3369" s="15"/>
    </row>
    <row r="3370" spans="5:8" x14ac:dyDescent="0.25">
      <c r="E3370" s="11"/>
      <c r="G3370" s="15"/>
      <c r="H3370" s="15"/>
    </row>
    <row r="3371" spans="5:8" x14ac:dyDescent="0.25">
      <c r="E3371" s="11"/>
      <c r="G3371" s="15"/>
      <c r="H3371" s="15"/>
    </row>
    <row r="3372" spans="5:8" x14ac:dyDescent="0.25">
      <c r="E3372" s="11"/>
      <c r="G3372" s="15"/>
      <c r="H3372" s="15"/>
    </row>
    <row r="3373" spans="5:8" x14ac:dyDescent="0.25">
      <c r="E3373" s="11"/>
      <c r="G3373" s="15"/>
      <c r="H3373" s="15"/>
    </row>
    <row r="3374" spans="5:8" x14ac:dyDescent="0.25">
      <c r="E3374" s="11"/>
      <c r="G3374" s="15"/>
      <c r="H3374" s="15"/>
    </row>
    <row r="3375" spans="5:8" x14ac:dyDescent="0.25">
      <c r="E3375" s="11"/>
      <c r="G3375" s="15"/>
      <c r="H3375" s="15"/>
    </row>
    <row r="3376" spans="5:8" x14ac:dyDescent="0.25">
      <c r="E3376" s="11"/>
      <c r="G3376" s="15"/>
      <c r="H3376" s="15"/>
    </row>
    <row r="3377" spans="5:8" x14ac:dyDescent="0.25">
      <c r="E3377" s="11"/>
      <c r="G3377" s="15"/>
      <c r="H3377" s="15"/>
    </row>
    <row r="3378" spans="5:8" x14ac:dyDescent="0.25">
      <c r="E3378" s="11"/>
      <c r="G3378" s="15"/>
      <c r="H3378" s="15"/>
    </row>
    <row r="3379" spans="5:8" x14ac:dyDescent="0.25">
      <c r="E3379" s="11"/>
      <c r="G3379" s="15"/>
      <c r="H3379" s="15"/>
    </row>
    <row r="3380" spans="5:8" x14ac:dyDescent="0.25">
      <c r="E3380" s="11"/>
      <c r="G3380" s="15"/>
      <c r="H3380" s="15"/>
    </row>
    <row r="3381" spans="5:8" x14ac:dyDescent="0.25">
      <c r="E3381" s="11"/>
      <c r="G3381" s="15"/>
      <c r="H3381" s="15"/>
    </row>
    <row r="3382" spans="5:8" x14ac:dyDescent="0.25">
      <c r="E3382" s="11"/>
      <c r="G3382" s="15"/>
      <c r="H3382" s="15"/>
    </row>
    <row r="3383" spans="5:8" x14ac:dyDescent="0.25">
      <c r="E3383" s="11"/>
      <c r="G3383" s="15"/>
      <c r="H3383" s="15"/>
    </row>
    <row r="3384" spans="5:8" x14ac:dyDescent="0.25">
      <c r="E3384" s="11"/>
      <c r="G3384" s="15"/>
      <c r="H3384" s="15"/>
    </row>
    <row r="3385" spans="5:8" x14ac:dyDescent="0.25">
      <c r="E3385" s="11"/>
      <c r="G3385" s="15"/>
      <c r="H3385" s="15"/>
    </row>
    <row r="3386" spans="5:8" x14ac:dyDescent="0.25">
      <c r="E3386" s="11"/>
      <c r="G3386" s="15"/>
      <c r="H3386" s="15"/>
    </row>
    <row r="3387" spans="5:8" x14ac:dyDescent="0.25">
      <c r="E3387" s="11"/>
      <c r="G3387" s="15"/>
      <c r="H3387" s="15"/>
    </row>
    <row r="3388" spans="5:8" x14ac:dyDescent="0.25">
      <c r="E3388" s="11"/>
      <c r="G3388" s="15"/>
      <c r="H3388" s="15"/>
    </row>
    <row r="3389" spans="5:8" x14ac:dyDescent="0.25">
      <c r="E3389" s="11"/>
      <c r="G3389" s="15"/>
      <c r="H3389" s="15"/>
    </row>
    <row r="3390" spans="5:8" x14ac:dyDescent="0.25">
      <c r="E3390" s="11"/>
      <c r="G3390" s="15"/>
      <c r="H3390" s="15"/>
    </row>
    <row r="3391" spans="5:8" x14ac:dyDescent="0.25">
      <c r="E3391" s="11"/>
      <c r="G3391" s="15"/>
      <c r="H3391" s="15"/>
    </row>
    <row r="3392" spans="5:8" x14ac:dyDescent="0.25">
      <c r="E3392" s="11"/>
      <c r="G3392" s="15"/>
      <c r="H3392" s="15"/>
    </row>
    <row r="3393" spans="5:8" x14ac:dyDescent="0.25">
      <c r="E3393" s="11"/>
      <c r="G3393" s="15"/>
      <c r="H3393" s="15"/>
    </row>
    <row r="3394" spans="5:8" x14ac:dyDescent="0.25">
      <c r="E3394" s="11"/>
      <c r="G3394" s="15"/>
      <c r="H3394" s="15"/>
    </row>
    <row r="3395" spans="5:8" x14ac:dyDescent="0.25">
      <c r="E3395" s="11"/>
      <c r="G3395" s="15"/>
      <c r="H3395" s="15"/>
    </row>
    <row r="3396" spans="5:8" x14ac:dyDescent="0.25">
      <c r="E3396" s="11"/>
      <c r="G3396" s="15"/>
      <c r="H3396" s="15"/>
    </row>
    <row r="3397" spans="5:8" x14ac:dyDescent="0.25">
      <c r="E3397" s="11"/>
      <c r="G3397" s="15"/>
      <c r="H3397" s="15"/>
    </row>
    <row r="3398" spans="5:8" x14ac:dyDescent="0.25">
      <c r="E3398" s="11"/>
      <c r="G3398" s="15"/>
      <c r="H3398" s="15"/>
    </row>
    <row r="3399" spans="5:8" x14ac:dyDescent="0.25">
      <c r="E3399" s="11"/>
      <c r="G3399" s="15"/>
      <c r="H3399" s="15"/>
    </row>
    <row r="3400" spans="5:8" x14ac:dyDescent="0.25">
      <c r="E3400" s="11"/>
      <c r="G3400" s="15"/>
      <c r="H3400" s="15"/>
    </row>
    <row r="3401" spans="5:8" x14ac:dyDescent="0.25">
      <c r="E3401" s="11"/>
      <c r="G3401" s="15"/>
      <c r="H3401" s="15"/>
    </row>
    <row r="3402" spans="5:8" x14ac:dyDescent="0.25">
      <c r="E3402" s="11"/>
      <c r="G3402" s="15"/>
      <c r="H3402" s="15"/>
    </row>
    <row r="3403" spans="5:8" x14ac:dyDescent="0.25">
      <c r="E3403" s="11"/>
      <c r="G3403" s="15"/>
      <c r="H3403" s="15"/>
    </row>
    <row r="3404" spans="5:8" x14ac:dyDescent="0.25">
      <c r="E3404" s="11"/>
      <c r="G3404" s="15"/>
      <c r="H3404" s="15"/>
    </row>
    <row r="3405" spans="5:8" x14ac:dyDescent="0.25">
      <c r="E3405" s="11"/>
      <c r="G3405" s="15"/>
      <c r="H3405" s="15"/>
    </row>
    <row r="3406" spans="5:8" x14ac:dyDescent="0.25">
      <c r="E3406" s="11"/>
      <c r="G3406" s="15"/>
      <c r="H3406" s="15"/>
    </row>
    <row r="3407" spans="5:8" x14ac:dyDescent="0.25">
      <c r="E3407" s="11"/>
      <c r="G3407" s="15"/>
      <c r="H3407" s="15"/>
    </row>
    <row r="3408" spans="5:8" x14ac:dyDescent="0.25">
      <c r="E3408" s="11"/>
      <c r="G3408" s="15"/>
      <c r="H3408" s="15"/>
    </row>
    <row r="3409" spans="5:8" x14ac:dyDescent="0.25">
      <c r="E3409" s="11"/>
      <c r="G3409" s="15"/>
      <c r="H3409" s="15"/>
    </row>
    <row r="3410" spans="5:8" x14ac:dyDescent="0.25">
      <c r="E3410" s="11"/>
      <c r="G3410" s="15"/>
      <c r="H3410" s="15"/>
    </row>
    <row r="3411" spans="5:8" x14ac:dyDescent="0.25">
      <c r="E3411" s="11"/>
      <c r="G3411" s="15"/>
      <c r="H3411" s="15"/>
    </row>
    <row r="3412" spans="5:8" x14ac:dyDescent="0.25">
      <c r="E3412" s="11"/>
      <c r="G3412" s="15"/>
      <c r="H3412" s="15"/>
    </row>
    <row r="3413" spans="5:8" x14ac:dyDescent="0.25">
      <c r="E3413" s="11"/>
      <c r="G3413" s="15"/>
      <c r="H3413" s="15"/>
    </row>
    <row r="3414" spans="5:8" x14ac:dyDescent="0.25">
      <c r="E3414" s="11"/>
      <c r="G3414" s="15"/>
      <c r="H3414" s="15"/>
    </row>
    <row r="3415" spans="5:8" x14ac:dyDescent="0.25">
      <c r="E3415" s="11"/>
      <c r="G3415" s="15"/>
      <c r="H3415" s="15"/>
    </row>
    <row r="3416" spans="5:8" x14ac:dyDescent="0.25">
      <c r="E3416" s="11"/>
      <c r="G3416" s="15"/>
      <c r="H3416" s="15"/>
    </row>
    <row r="3417" spans="5:8" x14ac:dyDescent="0.25">
      <c r="E3417" s="11"/>
      <c r="G3417" s="15"/>
      <c r="H3417" s="15"/>
    </row>
    <row r="3418" spans="5:8" x14ac:dyDescent="0.25">
      <c r="E3418" s="11"/>
      <c r="G3418" s="15"/>
      <c r="H3418" s="15"/>
    </row>
    <row r="3419" spans="5:8" x14ac:dyDescent="0.25">
      <c r="E3419" s="11"/>
      <c r="G3419" s="15"/>
      <c r="H3419" s="15"/>
    </row>
    <row r="3420" spans="5:8" x14ac:dyDescent="0.25">
      <c r="E3420" s="11"/>
      <c r="G3420" s="15"/>
      <c r="H3420" s="15"/>
    </row>
    <row r="3421" spans="5:8" x14ac:dyDescent="0.25">
      <c r="E3421" s="11"/>
      <c r="G3421" s="15"/>
      <c r="H3421" s="15"/>
    </row>
    <row r="3422" spans="5:8" x14ac:dyDescent="0.25">
      <c r="E3422" s="11"/>
      <c r="G3422" s="15"/>
      <c r="H3422" s="15"/>
    </row>
    <row r="3423" spans="5:8" x14ac:dyDescent="0.25">
      <c r="E3423" s="11"/>
      <c r="G3423" s="15"/>
      <c r="H3423" s="15"/>
    </row>
    <row r="3424" spans="5:8" x14ac:dyDescent="0.25">
      <c r="E3424" s="11"/>
      <c r="G3424" s="15"/>
      <c r="H3424" s="15"/>
    </row>
    <row r="3425" spans="5:8" x14ac:dyDescent="0.25">
      <c r="E3425" s="11"/>
      <c r="G3425" s="15"/>
      <c r="H3425" s="15"/>
    </row>
    <row r="3426" spans="5:8" x14ac:dyDescent="0.25">
      <c r="E3426" s="11"/>
      <c r="G3426" s="15"/>
      <c r="H3426" s="15"/>
    </row>
    <row r="3427" spans="5:8" x14ac:dyDescent="0.25">
      <c r="E3427" s="11"/>
      <c r="G3427" s="15"/>
      <c r="H3427" s="15"/>
    </row>
    <row r="3428" spans="5:8" x14ac:dyDescent="0.25">
      <c r="E3428" s="11"/>
      <c r="G3428" s="15"/>
      <c r="H3428" s="15"/>
    </row>
    <row r="3429" spans="5:8" x14ac:dyDescent="0.25">
      <c r="E3429" s="11"/>
      <c r="G3429" s="15"/>
      <c r="H3429" s="15"/>
    </row>
    <row r="3430" spans="5:8" x14ac:dyDescent="0.25">
      <c r="E3430" s="11"/>
      <c r="G3430" s="15"/>
      <c r="H3430" s="15"/>
    </row>
    <row r="3431" spans="5:8" x14ac:dyDescent="0.25">
      <c r="E3431" s="11"/>
      <c r="G3431" s="15"/>
      <c r="H3431" s="15"/>
    </row>
    <row r="3432" spans="5:8" x14ac:dyDescent="0.25">
      <c r="E3432" s="11"/>
      <c r="G3432" s="15"/>
      <c r="H3432" s="15"/>
    </row>
    <row r="3433" spans="5:8" x14ac:dyDescent="0.25">
      <c r="E3433" s="11"/>
      <c r="G3433" s="15"/>
      <c r="H3433" s="15"/>
    </row>
    <row r="3434" spans="5:8" x14ac:dyDescent="0.25">
      <c r="E3434" s="11"/>
      <c r="G3434" s="15"/>
      <c r="H3434" s="15"/>
    </row>
    <row r="3435" spans="5:8" x14ac:dyDescent="0.25">
      <c r="E3435" s="11"/>
      <c r="G3435" s="15"/>
      <c r="H3435" s="15"/>
    </row>
    <row r="3436" spans="5:8" x14ac:dyDescent="0.25">
      <c r="E3436" s="11"/>
      <c r="G3436" s="15"/>
      <c r="H3436" s="15"/>
    </row>
    <row r="3437" spans="5:8" x14ac:dyDescent="0.25">
      <c r="E3437" s="11"/>
      <c r="G3437" s="15"/>
      <c r="H3437" s="15"/>
    </row>
    <row r="3438" spans="5:8" x14ac:dyDescent="0.25">
      <c r="E3438" s="11"/>
      <c r="G3438" s="15"/>
      <c r="H3438" s="15"/>
    </row>
    <row r="3439" spans="5:8" x14ac:dyDescent="0.25">
      <c r="E3439" s="11"/>
      <c r="G3439" s="15"/>
      <c r="H3439" s="15"/>
    </row>
    <row r="3440" spans="5:8" x14ac:dyDescent="0.25">
      <c r="E3440" s="11"/>
      <c r="G3440" s="15"/>
      <c r="H3440" s="15"/>
    </row>
    <row r="3441" spans="5:8" x14ac:dyDescent="0.25">
      <c r="E3441" s="11"/>
      <c r="G3441" s="15"/>
      <c r="H3441" s="15"/>
    </row>
    <row r="3442" spans="5:8" x14ac:dyDescent="0.25">
      <c r="E3442" s="11"/>
      <c r="G3442" s="15"/>
      <c r="H3442" s="15"/>
    </row>
    <row r="3443" spans="5:8" x14ac:dyDescent="0.25">
      <c r="E3443" s="11"/>
      <c r="G3443" s="15"/>
      <c r="H3443" s="15"/>
    </row>
    <row r="3444" spans="5:8" x14ac:dyDescent="0.25">
      <c r="E3444" s="11"/>
      <c r="G3444" s="15"/>
      <c r="H3444" s="15"/>
    </row>
    <row r="3445" spans="5:8" x14ac:dyDescent="0.25">
      <c r="E3445" s="11"/>
      <c r="G3445" s="15"/>
      <c r="H3445" s="15"/>
    </row>
    <row r="3446" spans="5:8" x14ac:dyDescent="0.25">
      <c r="E3446" s="11"/>
      <c r="G3446" s="15"/>
      <c r="H3446" s="15"/>
    </row>
    <row r="3447" spans="5:8" x14ac:dyDescent="0.25">
      <c r="E3447" s="11"/>
      <c r="G3447" s="15"/>
      <c r="H3447" s="15"/>
    </row>
    <row r="3448" spans="5:8" x14ac:dyDescent="0.25">
      <c r="E3448" s="11"/>
      <c r="G3448" s="15"/>
      <c r="H3448" s="15"/>
    </row>
    <row r="3449" spans="5:8" x14ac:dyDescent="0.25">
      <c r="E3449" s="11"/>
      <c r="G3449" s="15"/>
      <c r="H3449" s="15"/>
    </row>
    <row r="3450" spans="5:8" x14ac:dyDescent="0.25">
      <c r="E3450" s="11"/>
      <c r="G3450" s="15"/>
      <c r="H3450" s="15"/>
    </row>
    <row r="3451" spans="5:8" x14ac:dyDescent="0.25">
      <c r="E3451" s="11"/>
      <c r="G3451" s="15"/>
      <c r="H3451" s="15"/>
    </row>
    <row r="3452" spans="5:8" x14ac:dyDescent="0.25">
      <c r="E3452" s="11"/>
      <c r="G3452" s="15"/>
      <c r="H3452" s="15"/>
    </row>
    <row r="3453" spans="5:8" x14ac:dyDescent="0.25">
      <c r="E3453" s="11"/>
      <c r="G3453" s="15"/>
      <c r="H3453" s="15"/>
    </row>
    <row r="3454" spans="5:8" x14ac:dyDescent="0.25">
      <c r="E3454" s="11"/>
      <c r="G3454" s="15"/>
      <c r="H3454" s="15"/>
    </row>
    <row r="3455" spans="5:8" x14ac:dyDescent="0.25">
      <c r="E3455" s="11"/>
      <c r="G3455" s="15"/>
      <c r="H3455" s="15"/>
    </row>
    <row r="3456" spans="5:8" x14ac:dyDescent="0.25">
      <c r="E3456" s="11"/>
      <c r="G3456" s="15"/>
      <c r="H3456" s="15"/>
    </row>
    <row r="3457" spans="5:8" x14ac:dyDescent="0.25">
      <c r="E3457" s="11"/>
      <c r="G3457" s="15"/>
      <c r="H3457" s="15"/>
    </row>
    <row r="3458" spans="5:8" x14ac:dyDescent="0.25">
      <c r="E3458" s="11"/>
      <c r="G3458" s="15"/>
      <c r="H3458" s="15"/>
    </row>
    <row r="3459" spans="5:8" x14ac:dyDescent="0.25">
      <c r="E3459" s="11"/>
      <c r="G3459" s="15"/>
      <c r="H3459" s="15"/>
    </row>
    <row r="3460" spans="5:8" x14ac:dyDescent="0.25">
      <c r="E3460" s="11"/>
      <c r="G3460" s="15"/>
      <c r="H3460" s="15"/>
    </row>
    <row r="3461" spans="5:8" x14ac:dyDescent="0.25">
      <c r="E3461" s="11"/>
      <c r="G3461" s="15"/>
      <c r="H3461" s="15"/>
    </row>
    <row r="3462" spans="5:8" x14ac:dyDescent="0.25">
      <c r="E3462" s="11"/>
      <c r="G3462" s="15"/>
      <c r="H3462" s="15"/>
    </row>
    <row r="3463" spans="5:8" x14ac:dyDescent="0.25">
      <c r="E3463" s="11"/>
      <c r="G3463" s="15"/>
      <c r="H3463" s="15"/>
    </row>
    <row r="3464" spans="5:8" x14ac:dyDescent="0.25">
      <c r="E3464" s="11"/>
      <c r="G3464" s="15"/>
      <c r="H3464" s="15"/>
    </row>
    <row r="3465" spans="5:8" x14ac:dyDescent="0.25">
      <c r="E3465" s="11"/>
      <c r="G3465" s="15"/>
      <c r="H3465" s="15"/>
    </row>
    <row r="3466" spans="5:8" x14ac:dyDescent="0.25">
      <c r="E3466" s="11"/>
      <c r="G3466" s="15"/>
      <c r="H3466" s="15"/>
    </row>
    <row r="3467" spans="5:8" x14ac:dyDescent="0.25">
      <c r="E3467" s="11"/>
      <c r="G3467" s="15"/>
      <c r="H3467" s="15"/>
    </row>
    <row r="3468" spans="5:8" x14ac:dyDescent="0.25">
      <c r="E3468" s="11"/>
      <c r="G3468" s="15"/>
      <c r="H3468" s="15"/>
    </row>
    <row r="3469" spans="5:8" x14ac:dyDescent="0.25">
      <c r="E3469" s="11"/>
      <c r="G3469" s="15"/>
      <c r="H3469" s="15"/>
    </row>
    <row r="3470" spans="5:8" x14ac:dyDescent="0.25">
      <c r="E3470" s="11"/>
      <c r="G3470" s="15"/>
      <c r="H3470" s="15"/>
    </row>
    <row r="3471" spans="5:8" x14ac:dyDescent="0.25">
      <c r="E3471" s="11"/>
      <c r="G3471" s="15"/>
      <c r="H3471" s="15"/>
    </row>
    <row r="3472" spans="5:8" x14ac:dyDescent="0.25">
      <c r="E3472" s="11"/>
      <c r="G3472" s="15"/>
      <c r="H3472" s="15"/>
    </row>
    <row r="3473" spans="5:8" x14ac:dyDescent="0.25">
      <c r="E3473" s="11"/>
      <c r="G3473" s="15"/>
      <c r="H3473" s="15"/>
    </row>
    <row r="3474" spans="5:8" x14ac:dyDescent="0.25">
      <c r="E3474" s="11"/>
      <c r="G3474" s="15"/>
      <c r="H3474" s="15"/>
    </row>
    <row r="3475" spans="5:8" x14ac:dyDescent="0.25">
      <c r="E3475" s="11"/>
      <c r="G3475" s="15"/>
      <c r="H3475" s="15"/>
    </row>
    <row r="3476" spans="5:8" x14ac:dyDescent="0.25">
      <c r="E3476" s="11"/>
      <c r="G3476" s="15"/>
      <c r="H3476" s="15"/>
    </row>
    <row r="3477" spans="5:8" x14ac:dyDescent="0.25">
      <c r="E3477" s="11"/>
      <c r="G3477" s="15"/>
      <c r="H3477" s="15"/>
    </row>
    <row r="3478" spans="5:8" x14ac:dyDescent="0.25">
      <c r="E3478" s="11"/>
      <c r="G3478" s="15"/>
      <c r="H3478" s="15"/>
    </row>
    <row r="3479" spans="5:8" x14ac:dyDescent="0.25">
      <c r="E3479" s="11"/>
      <c r="G3479" s="15"/>
      <c r="H3479" s="15"/>
    </row>
    <row r="3480" spans="5:8" x14ac:dyDescent="0.25">
      <c r="E3480" s="11"/>
      <c r="G3480" s="15"/>
      <c r="H3480" s="15"/>
    </row>
    <row r="3481" spans="5:8" x14ac:dyDescent="0.25">
      <c r="E3481" s="11"/>
      <c r="G3481" s="15"/>
      <c r="H3481" s="15"/>
    </row>
    <row r="3482" spans="5:8" x14ac:dyDescent="0.25">
      <c r="E3482" s="11"/>
      <c r="G3482" s="15"/>
      <c r="H3482" s="15"/>
    </row>
    <row r="3483" spans="5:8" x14ac:dyDescent="0.25">
      <c r="E3483" s="11"/>
      <c r="G3483" s="15"/>
      <c r="H3483" s="15"/>
    </row>
    <row r="3484" spans="5:8" x14ac:dyDescent="0.25">
      <c r="E3484" s="11"/>
      <c r="G3484" s="15"/>
      <c r="H3484" s="15"/>
    </row>
    <row r="3485" spans="5:8" x14ac:dyDescent="0.25">
      <c r="E3485" s="11"/>
      <c r="G3485" s="15"/>
      <c r="H3485" s="15"/>
    </row>
    <row r="3486" spans="5:8" x14ac:dyDescent="0.25">
      <c r="E3486" s="11"/>
      <c r="G3486" s="15"/>
      <c r="H3486" s="15"/>
    </row>
    <row r="3487" spans="5:8" x14ac:dyDescent="0.25">
      <c r="E3487" s="11"/>
      <c r="G3487" s="15"/>
      <c r="H3487" s="15"/>
    </row>
    <row r="3488" spans="5:8" x14ac:dyDescent="0.25">
      <c r="E3488" s="11"/>
      <c r="G3488" s="15"/>
      <c r="H3488" s="15"/>
    </row>
    <row r="3489" spans="5:8" x14ac:dyDescent="0.25">
      <c r="E3489" s="11"/>
      <c r="G3489" s="15"/>
      <c r="H3489" s="15"/>
    </row>
    <row r="3490" spans="5:8" x14ac:dyDescent="0.25">
      <c r="E3490" s="11"/>
      <c r="G3490" s="15"/>
      <c r="H3490" s="15"/>
    </row>
    <row r="3491" spans="5:8" x14ac:dyDescent="0.25">
      <c r="E3491" s="11"/>
      <c r="G3491" s="15"/>
      <c r="H3491" s="15"/>
    </row>
    <row r="3492" spans="5:8" x14ac:dyDescent="0.25">
      <c r="E3492" s="11"/>
      <c r="G3492" s="15"/>
      <c r="H3492" s="15"/>
    </row>
    <row r="3493" spans="5:8" x14ac:dyDescent="0.25">
      <c r="E3493" s="11"/>
      <c r="G3493" s="15"/>
      <c r="H3493" s="15"/>
    </row>
    <row r="3494" spans="5:8" x14ac:dyDescent="0.25">
      <c r="E3494" s="11"/>
      <c r="G3494" s="15"/>
      <c r="H3494" s="15"/>
    </row>
    <row r="3495" spans="5:8" x14ac:dyDescent="0.25">
      <c r="E3495" s="11"/>
      <c r="G3495" s="15"/>
      <c r="H3495" s="15"/>
    </row>
    <row r="3496" spans="5:8" x14ac:dyDescent="0.25">
      <c r="E3496" s="11"/>
      <c r="G3496" s="15"/>
      <c r="H3496" s="15"/>
    </row>
    <row r="3497" spans="5:8" x14ac:dyDescent="0.25">
      <c r="E3497" s="11"/>
      <c r="G3497" s="15"/>
      <c r="H3497" s="15"/>
    </row>
    <row r="3498" spans="5:8" x14ac:dyDescent="0.25">
      <c r="E3498" s="11"/>
      <c r="G3498" s="15"/>
      <c r="H3498" s="15"/>
    </row>
    <row r="3499" spans="5:8" x14ac:dyDescent="0.25">
      <c r="E3499" s="11"/>
      <c r="G3499" s="15"/>
      <c r="H3499" s="15"/>
    </row>
    <row r="3500" spans="5:8" x14ac:dyDescent="0.25">
      <c r="E3500" s="11"/>
      <c r="G3500" s="15"/>
      <c r="H3500" s="15"/>
    </row>
    <row r="3501" spans="5:8" x14ac:dyDescent="0.25">
      <c r="E3501" s="11"/>
      <c r="G3501" s="15"/>
      <c r="H3501" s="15"/>
    </row>
    <row r="3502" spans="5:8" x14ac:dyDescent="0.25">
      <c r="E3502" s="11"/>
      <c r="G3502" s="15"/>
      <c r="H3502" s="15"/>
    </row>
    <row r="3503" spans="5:8" x14ac:dyDescent="0.25">
      <c r="E3503" s="11"/>
      <c r="G3503" s="15"/>
      <c r="H3503" s="15"/>
    </row>
    <row r="3504" spans="5:8" x14ac:dyDescent="0.25">
      <c r="E3504" s="11"/>
      <c r="G3504" s="15"/>
      <c r="H3504" s="15"/>
    </row>
    <row r="3505" spans="5:8" x14ac:dyDescent="0.25">
      <c r="E3505" s="11"/>
      <c r="G3505" s="15"/>
      <c r="H3505" s="15"/>
    </row>
    <row r="3506" spans="5:8" x14ac:dyDescent="0.25">
      <c r="E3506" s="11"/>
      <c r="G3506" s="15"/>
      <c r="H3506" s="15"/>
    </row>
    <row r="3507" spans="5:8" x14ac:dyDescent="0.25">
      <c r="E3507" s="11"/>
      <c r="G3507" s="15"/>
      <c r="H3507" s="15"/>
    </row>
    <row r="3508" spans="5:8" x14ac:dyDescent="0.25">
      <c r="E3508" s="11"/>
      <c r="G3508" s="15"/>
      <c r="H3508" s="15"/>
    </row>
    <row r="3509" spans="5:8" x14ac:dyDescent="0.25">
      <c r="E3509" s="11"/>
      <c r="G3509" s="15"/>
      <c r="H3509" s="15"/>
    </row>
    <row r="3510" spans="5:8" x14ac:dyDescent="0.25">
      <c r="E3510" s="11"/>
      <c r="G3510" s="15"/>
      <c r="H3510" s="15"/>
    </row>
    <row r="3511" spans="5:8" x14ac:dyDescent="0.25">
      <c r="E3511" s="11"/>
      <c r="G3511" s="15"/>
      <c r="H3511" s="15"/>
    </row>
    <row r="3512" spans="5:8" x14ac:dyDescent="0.25">
      <c r="E3512" s="11"/>
      <c r="G3512" s="15"/>
      <c r="H3512" s="15"/>
    </row>
    <row r="3513" spans="5:8" x14ac:dyDescent="0.25">
      <c r="E3513" s="11"/>
      <c r="G3513" s="15"/>
      <c r="H3513" s="15"/>
    </row>
    <row r="3514" spans="5:8" x14ac:dyDescent="0.25">
      <c r="E3514" s="11"/>
      <c r="G3514" s="15"/>
      <c r="H3514" s="15"/>
    </row>
    <row r="3515" spans="5:8" x14ac:dyDescent="0.25">
      <c r="E3515" s="11"/>
      <c r="G3515" s="15"/>
      <c r="H3515" s="15"/>
    </row>
    <row r="3516" spans="5:8" x14ac:dyDescent="0.25">
      <c r="E3516" s="11"/>
      <c r="G3516" s="15"/>
      <c r="H3516" s="15"/>
    </row>
    <row r="3517" spans="5:8" x14ac:dyDescent="0.25">
      <c r="E3517" s="11"/>
      <c r="G3517" s="15"/>
      <c r="H3517" s="15"/>
    </row>
    <row r="3518" spans="5:8" x14ac:dyDescent="0.25">
      <c r="E3518" s="11"/>
      <c r="G3518" s="15"/>
      <c r="H3518" s="15"/>
    </row>
    <row r="3519" spans="5:8" x14ac:dyDescent="0.25">
      <c r="E3519" s="11"/>
      <c r="G3519" s="15"/>
      <c r="H3519" s="15"/>
    </row>
    <row r="3520" spans="5:8" x14ac:dyDescent="0.25">
      <c r="E3520" s="11"/>
      <c r="G3520" s="15"/>
      <c r="H3520" s="15"/>
    </row>
    <row r="3521" spans="5:8" x14ac:dyDescent="0.25">
      <c r="E3521" s="11"/>
      <c r="G3521" s="15"/>
      <c r="H3521" s="15"/>
    </row>
    <row r="3522" spans="5:8" x14ac:dyDescent="0.25">
      <c r="E3522" s="11"/>
      <c r="G3522" s="15"/>
      <c r="H3522" s="15"/>
    </row>
    <row r="3523" spans="5:8" x14ac:dyDescent="0.25">
      <c r="E3523" s="11"/>
      <c r="G3523" s="15"/>
      <c r="H3523" s="15"/>
    </row>
    <row r="3524" spans="5:8" x14ac:dyDescent="0.25">
      <c r="E3524" s="11"/>
      <c r="G3524" s="15"/>
      <c r="H3524" s="15"/>
    </row>
    <row r="3525" spans="5:8" x14ac:dyDescent="0.25">
      <c r="E3525" s="11"/>
      <c r="G3525" s="15"/>
      <c r="H3525" s="15"/>
    </row>
    <row r="3526" spans="5:8" x14ac:dyDescent="0.25">
      <c r="E3526" s="11"/>
      <c r="G3526" s="15"/>
      <c r="H3526" s="15"/>
    </row>
    <row r="3527" spans="5:8" x14ac:dyDescent="0.25">
      <c r="E3527" s="11"/>
      <c r="G3527" s="15"/>
      <c r="H3527" s="15"/>
    </row>
    <row r="3528" spans="5:8" x14ac:dyDescent="0.25">
      <c r="E3528" s="11"/>
      <c r="G3528" s="15"/>
      <c r="H3528" s="15"/>
    </row>
    <row r="3529" spans="5:8" x14ac:dyDescent="0.25">
      <c r="E3529" s="11"/>
      <c r="G3529" s="15"/>
      <c r="H3529" s="15"/>
    </row>
    <row r="3530" spans="5:8" x14ac:dyDescent="0.25">
      <c r="E3530" s="11"/>
      <c r="G3530" s="15"/>
      <c r="H3530" s="15"/>
    </row>
    <row r="3531" spans="5:8" x14ac:dyDescent="0.25">
      <c r="E3531" s="11"/>
      <c r="G3531" s="15"/>
      <c r="H3531" s="15"/>
    </row>
    <row r="3532" spans="5:8" x14ac:dyDescent="0.25">
      <c r="E3532" s="11"/>
      <c r="G3532" s="15"/>
      <c r="H3532" s="15"/>
    </row>
    <row r="3533" spans="5:8" x14ac:dyDescent="0.25">
      <c r="E3533" s="11"/>
      <c r="G3533" s="15"/>
      <c r="H3533" s="15"/>
    </row>
    <row r="3534" spans="5:8" x14ac:dyDescent="0.25">
      <c r="E3534" s="11"/>
      <c r="G3534" s="15"/>
      <c r="H3534" s="15"/>
    </row>
    <row r="3535" spans="5:8" x14ac:dyDescent="0.25">
      <c r="E3535" s="11"/>
      <c r="G3535" s="15"/>
      <c r="H3535" s="15"/>
    </row>
    <row r="3536" spans="5:8" x14ac:dyDescent="0.25">
      <c r="E3536" s="11"/>
      <c r="G3536" s="15"/>
      <c r="H3536" s="15"/>
    </row>
    <row r="3537" spans="5:8" x14ac:dyDescent="0.25">
      <c r="E3537" s="11"/>
      <c r="G3537" s="15"/>
      <c r="H3537" s="15"/>
    </row>
    <row r="3538" spans="5:8" x14ac:dyDescent="0.25">
      <c r="E3538" s="11"/>
      <c r="G3538" s="15"/>
      <c r="H3538" s="15"/>
    </row>
    <row r="3539" spans="5:8" x14ac:dyDescent="0.25">
      <c r="E3539" s="11"/>
      <c r="G3539" s="15"/>
      <c r="H3539" s="15"/>
    </row>
    <row r="3540" spans="5:8" x14ac:dyDescent="0.25">
      <c r="E3540" s="11"/>
      <c r="G3540" s="15"/>
      <c r="H3540" s="15"/>
    </row>
    <row r="3541" spans="5:8" x14ac:dyDescent="0.25">
      <c r="E3541" s="11"/>
      <c r="G3541" s="15"/>
      <c r="H3541" s="15"/>
    </row>
    <row r="3542" spans="5:8" x14ac:dyDescent="0.25">
      <c r="E3542" s="11"/>
      <c r="G3542" s="15"/>
      <c r="H3542" s="15"/>
    </row>
    <row r="3543" spans="5:8" x14ac:dyDescent="0.25">
      <c r="E3543" s="11"/>
      <c r="G3543" s="15"/>
      <c r="H3543" s="15"/>
    </row>
    <row r="3544" spans="5:8" x14ac:dyDescent="0.25">
      <c r="E3544" s="11"/>
      <c r="G3544" s="15"/>
      <c r="H3544" s="15"/>
    </row>
    <row r="3545" spans="5:8" x14ac:dyDescent="0.25">
      <c r="E3545" s="11"/>
      <c r="G3545" s="15"/>
      <c r="H3545" s="15"/>
    </row>
    <row r="3546" spans="5:8" x14ac:dyDescent="0.25">
      <c r="E3546" s="11"/>
      <c r="G3546" s="15"/>
      <c r="H3546" s="15"/>
    </row>
    <row r="3547" spans="5:8" x14ac:dyDescent="0.25">
      <c r="E3547" s="11"/>
      <c r="G3547" s="15"/>
      <c r="H3547" s="15"/>
    </row>
    <row r="3548" spans="5:8" x14ac:dyDescent="0.25">
      <c r="E3548" s="11"/>
      <c r="G3548" s="15"/>
      <c r="H3548" s="15"/>
    </row>
    <row r="3549" spans="5:8" x14ac:dyDescent="0.25">
      <c r="E3549" s="11"/>
      <c r="G3549" s="15"/>
      <c r="H3549" s="15"/>
    </row>
    <row r="3550" spans="5:8" x14ac:dyDescent="0.25">
      <c r="E3550" s="11"/>
      <c r="G3550" s="15"/>
      <c r="H3550" s="15"/>
    </row>
    <row r="3551" spans="5:8" x14ac:dyDescent="0.25">
      <c r="E3551" s="11"/>
      <c r="G3551" s="15"/>
      <c r="H3551" s="15"/>
    </row>
    <row r="3552" spans="5:8" x14ac:dyDescent="0.25">
      <c r="E3552" s="11"/>
      <c r="G3552" s="15"/>
      <c r="H3552" s="15"/>
    </row>
    <row r="3553" spans="5:8" x14ac:dyDescent="0.25">
      <c r="E3553" s="11"/>
      <c r="G3553" s="15"/>
      <c r="H3553" s="15"/>
    </row>
    <row r="3554" spans="5:8" x14ac:dyDescent="0.25">
      <c r="E3554" s="11"/>
      <c r="G3554" s="15"/>
      <c r="H3554" s="15"/>
    </row>
    <row r="3555" spans="5:8" x14ac:dyDescent="0.25">
      <c r="E3555" s="11"/>
      <c r="G3555" s="15"/>
      <c r="H3555" s="15"/>
    </row>
    <row r="3556" spans="5:8" x14ac:dyDescent="0.25">
      <c r="E3556" s="11"/>
      <c r="G3556" s="15"/>
      <c r="H3556" s="15"/>
    </row>
    <row r="3557" spans="5:8" x14ac:dyDescent="0.25">
      <c r="E3557" s="11"/>
      <c r="G3557" s="15"/>
      <c r="H3557" s="15"/>
    </row>
    <row r="3558" spans="5:8" x14ac:dyDescent="0.25">
      <c r="E3558" s="11"/>
      <c r="G3558" s="15"/>
      <c r="H3558" s="15"/>
    </row>
    <row r="3559" spans="5:8" x14ac:dyDescent="0.25">
      <c r="E3559" s="11"/>
      <c r="G3559" s="15"/>
      <c r="H3559" s="15"/>
    </row>
    <row r="3560" spans="5:8" x14ac:dyDescent="0.25">
      <c r="E3560" s="11"/>
      <c r="G3560" s="15"/>
      <c r="H3560" s="15"/>
    </row>
    <row r="3561" spans="5:8" x14ac:dyDescent="0.25">
      <c r="E3561" s="11"/>
      <c r="G3561" s="15"/>
      <c r="H3561" s="15"/>
    </row>
    <row r="3562" spans="5:8" x14ac:dyDescent="0.25">
      <c r="E3562" s="11"/>
      <c r="G3562" s="15"/>
      <c r="H3562" s="15"/>
    </row>
    <row r="3563" spans="5:8" x14ac:dyDescent="0.25">
      <c r="E3563" s="11"/>
      <c r="G3563" s="15"/>
      <c r="H3563" s="15"/>
    </row>
    <row r="3564" spans="5:8" x14ac:dyDescent="0.25">
      <c r="E3564" s="11"/>
      <c r="G3564" s="15"/>
      <c r="H3564" s="15"/>
    </row>
    <row r="3565" spans="5:8" x14ac:dyDescent="0.25">
      <c r="E3565" s="11"/>
      <c r="G3565" s="15"/>
      <c r="H3565" s="15"/>
    </row>
    <row r="3566" spans="5:8" x14ac:dyDescent="0.25">
      <c r="E3566" s="11"/>
      <c r="G3566" s="15"/>
      <c r="H3566" s="15"/>
    </row>
    <row r="3567" spans="5:8" x14ac:dyDescent="0.25">
      <c r="E3567" s="11"/>
      <c r="G3567" s="15"/>
      <c r="H3567" s="15"/>
    </row>
    <row r="3568" spans="5:8" x14ac:dyDescent="0.25">
      <c r="E3568" s="11"/>
      <c r="G3568" s="15"/>
      <c r="H3568" s="15"/>
    </row>
    <row r="3569" spans="5:8" x14ac:dyDescent="0.25">
      <c r="E3569" s="11"/>
      <c r="G3569" s="15"/>
      <c r="H3569" s="15"/>
    </row>
    <row r="3570" spans="5:8" x14ac:dyDescent="0.25">
      <c r="E3570" s="11"/>
      <c r="G3570" s="15"/>
      <c r="H3570" s="15"/>
    </row>
    <row r="3571" spans="5:8" x14ac:dyDescent="0.25">
      <c r="E3571" s="11"/>
      <c r="G3571" s="15"/>
      <c r="H3571" s="15"/>
    </row>
    <row r="3572" spans="5:8" x14ac:dyDescent="0.25">
      <c r="E3572" s="11"/>
      <c r="G3572" s="15"/>
      <c r="H3572" s="15"/>
    </row>
    <row r="3573" spans="5:8" x14ac:dyDescent="0.25">
      <c r="E3573" s="11"/>
      <c r="G3573" s="15"/>
      <c r="H3573" s="15"/>
    </row>
    <row r="3574" spans="5:8" x14ac:dyDescent="0.25">
      <c r="E3574" s="11"/>
      <c r="G3574" s="15"/>
      <c r="H3574" s="15"/>
    </row>
    <row r="3575" spans="5:8" x14ac:dyDescent="0.25">
      <c r="E3575" s="11"/>
      <c r="G3575" s="15"/>
      <c r="H3575" s="15"/>
    </row>
    <row r="3576" spans="5:8" x14ac:dyDescent="0.25">
      <c r="E3576" s="11"/>
      <c r="G3576" s="15"/>
      <c r="H3576" s="15"/>
    </row>
    <row r="3577" spans="5:8" x14ac:dyDescent="0.25">
      <c r="E3577" s="11"/>
      <c r="G3577" s="15"/>
      <c r="H3577" s="15"/>
    </row>
    <row r="3578" spans="5:8" x14ac:dyDescent="0.25">
      <c r="E3578" s="11"/>
      <c r="G3578" s="15"/>
      <c r="H3578" s="15"/>
    </row>
    <row r="3579" spans="5:8" x14ac:dyDescent="0.25">
      <c r="E3579" s="11"/>
      <c r="G3579" s="15"/>
      <c r="H3579" s="15"/>
    </row>
    <row r="3580" spans="5:8" x14ac:dyDescent="0.25">
      <c r="E3580" s="11"/>
      <c r="G3580" s="15"/>
      <c r="H3580" s="15"/>
    </row>
    <row r="3581" spans="5:8" x14ac:dyDescent="0.25">
      <c r="E3581" s="11"/>
      <c r="G3581" s="15"/>
      <c r="H3581" s="15"/>
    </row>
    <row r="3582" spans="5:8" x14ac:dyDescent="0.25">
      <c r="E3582" s="11"/>
      <c r="G3582" s="15"/>
      <c r="H3582" s="15"/>
    </row>
    <row r="3583" spans="5:8" x14ac:dyDescent="0.25">
      <c r="E3583" s="11"/>
      <c r="G3583" s="15"/>
      <c r="H3583" s="15"/>
    </row>
    <row r="3584" spans="5:8" x14ac:dyDescent="0.25">
      <c r="E3584" s="11"/>
      <c r="G3584" s="15"/>
      <c r="H3584" s="15"/>
    </row>
    <row r="3585" spans="5:8" x14ac:dyDescent="0.25">
      <c r="E3585" s="11"/>
      <c r="G3585" s="15"/>
      <c r="H3585" s="15"/>
    </row>
    <row r="3586" spans="5:8" x14ac:dyDescent="0.25">
      <c r="E3586" s="11"/>
      <c r="G3586" s="15"/>
      <c r="H3586" s="15"/>
    </row>
    <row r="3587" spans="5:8" x14ac:dyDescent="0.25">
      <c r="E3587" s="11"/>
      <c r="G3587" s="15"/>
      <c r="H3587" s="15"/>
    </row>
    <row r="3588" spans="5:8" x14ac:dyDescent="0.25">
      <c r="E3588" s="11"/>
      <c r="G3588" s="15"/>
      <c r="H3588" s="15"/>
    </row>
    <row r="3589" spans="5:8" x14ac:dyDescent="0.25">
      <c r="E3589" s="11"/>
      <c r="G3589" s="15"/>
      <c r="H3589" s="15"/>
    </row>
    <row r="3590" spans="5:8" x14ac:dyDescent="0.25">
      <c r="E3590" s="11"/>
      <c r="G3590" s="15"/>
      <c r="H3590" s="15"/>
    </row>
    <row r="3591" spans="5:8" x14ac:dyDescent="0.25">
      <c r="E3591" s="11"/>
      <c r="G3591" s="15"/>
      <c r="H3591" s="15"/>
    </row>
    <row r="3592" spans="5:8" x14ac:dyDescent="0.25">
      <c r="E3592" s="11"/>
      <c r="G3592" s="15"/>
      <c r="H3592" s="15"/>
    </row>
    <row r="3593" spans="5:8" x14ac:dyDescent="0.25">
      <c r="E3593" s="11"/>
      <c r="G3593" s="15"/>
      <c r="H3593" s="15"/>
    </row>
    <row r="3594" spans="5:8" x14ac:dyDescent="0.25">
      <c r="E3594" s="11"/>
      <c r="G3594" s="15"/>
      <c r="H3594" s="15"/>
    </row>
    <row r="3595" spans="5:8" x14ac:dyDescent="0.25">
      <c r="E3595" s="11"/>
      <c r="G3595" s="15"/>
      <c r="H3595" s="15"/>
    </row>
    <row r="3596" spans="5:8" x14ac:dyDescent="0.25">
      <c r="E3596" s="11"/>
      <c r="G3596" s="15"/>
      <c r="H3596" s="15"/>
    </row>
    <row r="3597" spans="5:8" x14ac:dyDescent="0.25">
      <c r="E3597" s="11"/>
      <c r="G3597" s="15"/>
      <c r="H3597" s="15"/>
    </row>
    <row r="3598" spans="5:8" x14ac:dyDescent="0.25">
      <c r="E3598" s="11"/>
      <c r="G3598" s="15"/>
      <c r="H3598" s="15"/>
    </row>
    <row r="3599" spans="5:8" x14ac:dyDescent="0.25">
      <c r="E3599" s="11"/>
      <c r="G3599" s="15"/>
      <c r="H3599" s="15"/>
    </row>
    <row r="3600" spans="5:8" x14ac:dyDescent="0.25">
      <c r="E3600" s="11"/>
      <c r="G3600" s="15"/>
      <c r="H3600" s="15"/>
    </row>
    <row r="3601" spans="5:8" x14ac:dyDescent="0.25">
      <c r="E3601" s="11"/>
      <c r="G3601" s="15"/>
      <c r="H3601" s="15"/>
    </row>
    <row r="3602" spans="5:8" x14ac:dyDescent="0.25">
      <c r="E3602" s="11"/>
      <c r="G3602" s="15"/>
      <c r="H3602" s="15"/>
    </row>
    <row r="3603" spans="5:8" x14ac:dyDescent="0.25">
      <c r="E3603" s="11"/>
      <c r="G3603" s="15"/>
      <c r="H3603" s="15"/>
    </row>
    <row r="3604" spans="5:8" x14ac:dyDescent="0.25">
      <c r="E3604" s="11"/>
      <c r="G3604" s="15"/>
      <c r="H3604" s="15"/>
    </row>
    <row r="3605" spans="5:8" x14ac:dyDescent="0.25">
      <c r="E3605" s="11"/>
      <c r="G3605" s="15"/>
      <c r="H3605" s="15"/>
    </row>
    <row r="3606" spans="5:8" x14ac:dyDescent="0.25">
      <c r="E3606" s="11"/>
      <c r="G3606" s="15"/>
      <c r="H3606" s="15"/>
    </row>
    <row r="3607" spans="5:8" x14ac:dyDescent="0.25">
      <c r="E3607" s="11"/>
      <c r="G3607" s="15"/>
      <c r="H3607" s="15"/>
    </row>
    <row r="3608" spans="5:8" x14ac:dyDescent="0.25">
      <c r="E3608" s="11"/>
      <c r="G3608" s="15"/>
      <c r="H3608" s="15"/>
    </row>
    <row r="3609" spans="5:8" x14ac:dyDescent="0.25">
      <c r="E3609" s="11"/>
      <c r="G3609" s="15"/>
      <c r="H3609" s="15"/>
    </row>
    <row r="3610" spans="5:8" x14ac:dyDescent="0.25">
      <c r="E3610" s="11"/>
      <c r="G3610" s="15"/>
      <c r="H3610" s="15"/>
    </row>
    <row r="3611" spans="5:8" x14ac:dyDescent="0.25">
      <c r="E3611" s="11"/>
      <c r="G3611" s="15"/>
      <c r="H3611" s="15"/>
    </row>
    <row r="3612" spans="5:8" x14ac:dyDescent="0.25">
      <c r="E3612" s="11"/>
      <c r="G3612" s="15"/>
      <c r="H3612" s="15"/>
    </row>
    <row r="3613" spans="5:8" x14ac:dyDescent="0.25">
      <c r="E3613" s="11"/>
      <c r="G3613" s="15"/>
      <c r="H3613" s="15"/>
    </row>
    <row r="3614" spans="5:8" x14ac:dyDescent="0.25">
      <c r="E3614" s="11"/>
      <c r="G3614" s="15"/>
      <c r="H3614" s="15"/>
    </row>
    <row r="3615" spans="5:8" x14ac:dyDescent="0.25">
      <c r="E3615" s="11"/>
      <c r="G3615" s="15"/>
      <c r="H3615" s="15"/>
    </row>
    <row r="3616" spans="5:8" x14ac:dyDescent="0.25">
      <c r="E3616" s="11"/>
      <c r="G3616" s="15"/>
      <c r="H3616" s="15"/>
    </row>
    <row r="3617" spans="5:8" x14ac:dyDescent="0.25">
      <c r="E3617" s="11"/>
      <c r="G3617" s="15"/>
      <c r="H3617" s="15"/>
    </row>
    <row r="3618" spans="5:8" x14ac:dyDescent="0.25">
      <c r="E3618" s="11"/>
      <c r="G3618" s="15"/>
      <c r="H3618" s="15"/>
    </row>
    <row r="3619" spans="5:8" x14ac:dyDescent="0.25">
      <c r="E3619" s="11"/>
      <c r="G3619" s="15"/>
      <c r="H3619" s="15"/>
    </row>
    <row r="3620" spans="5:8" x14ac:dyDescent="0.25">
      <c r="E3620" s="11"/>
      <c r="G3620" s="15"/>
      <c r="H3620" s="15"/>
    </row>
    <row r="3621" spans="5:8" x14ac:dyDescent="0.25">
      <c r="E3621" s="11"/>
      <c r="G3621" s="15"/>
      <c r="H3621" s="15"/>
    </row>
    <row r="3622" spans="5:8" x14ac:dyDescent="0.25">
      <c r="E3622" s="11"/>
      <c r="G3622" s="15"/>
      <c r="H3622" s="15"/>
    </row>
    <row r="3623" spans="5:8" x14ac:dyDescent="0.25">
      <c r="E3623" s="11"/>
      <c r="G3623" s="15"/>
      <c r="H3623" s="15"/>
    </row>
    <row r="3624" spans="5:8" x14ac:dyDescent="0.25">
      <c r="E3624" s="11"/>
      <c r="G3624" s="15"/>
      <c r="H3624" s="15"/>
    </row>
    <row r="3625" spans="5:8" x14ac:dyDescent="0.25">
      <c r="E3625" s="11"/>
      <c r="G3625" s="15"/>
      <c r="H3625" s="15"/>
    </row>
    <row r="3626" spans="5:8" x14ac:dyDescent="0.25">
      <c r="E3626" s="11"/>
      <c r="G3626" s="15"/>
      <c r="H3626" s="15"/>
    </row>
    <row r="3627" spans="5:8" x14ac:dyDescent="0.25">
      <c r="E3627" s="11"/>
      <c r="G3627" s="15"/>
      <c r="H3627" s="15"/>
    </row>
    <row r="3628" spans="5:8" x14ac:dyDescent="0.25">
      <c r="E3628" s="11"/>
      <c r="G3628" s="15"/>
      <c r="H3628" s="15"/>
    </row>
    <row r="3629" spans="5:8" x14ac:dyDescent="0.25">
      <c r="E3629" s="11"/>
      <c r="G3629" s="15"/>
      <c r="H3629" s="15"/>
    </row>
    <row r="3630" spans="5:8" x14ac:dyDescent="0.25">
      <c r="E3630" s="11"/>
      <c r="G3630" s="15"/>
      <c r="H3630" s="15"/>
    </row>
    <row r="3631" spans="5:8" x14ac:dyDescent="0.25">
      <c r="E3631" s="11"/>
      <c r="G3631" s="15"/>
      <c r="H3631" s="15"/>
    </row>
    <row r="3632" spans="5:8" x14ac:dyDescent="0.25">
      <c r="E3632" s="11"/>
      <c r="G3632" s="15"/>
      <c r="H3632" s="15"/>
    </row>
    <row r="3633" spans="5:8" x14ac:dyDescent="0.25">
      <c r="E3633" s="11"/>
      <c r="G3633" s="15"/>
      <c r="H3633" s="15"/>
    </row>
    <row r="3634" spans="5:8" x14ac:dyDescent="0.25">
      <c r="E3634" s="11"/>
      <c r="G3634" s="15"/>
      <c r="H3634" s="15"/>
    </row>
    <row r="3635" spans="5:8" x14ac:dyDescent="0.25">
      <c r="E3635" s="11"/>
      <c r="G3635" s="15"/>
      <c r="H3635" s="15"/>
    </row>
    <row r="3636" spans="5:8" x14ac:dyDescent="0.25">
      <c r="E3636" s="11"/>
      <c r="G3636" s="15"/>
      <c r="H3636" s="15"/>
    </row>
    <row r="3637" spans="5:8" x14ac:dyDescent="0.25">
      <c r="E3637" s="11"/>
      <c r="G3637" s="15"/>
      <c r="H3637" s="15"/>
    </row>
    <row r="3638" spans="5:8" x14ac:dyDescent="0.25">
      <c r="E3638" s="11"/>
      <c r="G3638" s="15"/>
      <c r="H3638" s="15"/>
    </row>
    <row r="3639" spans="5:8" x14ac:dyDescent="0.25">
      <c r="E3639" s="11"/>
      <c r="G3639" s="15"/>
      <c r="H3639" s="15"/>
    </row>
    <row r="3640" spans="5:8" x14ac:dyDescent="0.25">
      <c r="E3640" s="11"/>
      <c r="G3640" s="15"/>
      <c r="H3640" s="15"/>
    </row>
    <row r="3641" spans="5:8" x14ac:dyDescent="0.25">
      <c r="E3641" s="11"/>
      <c r="G3641" s="15"/>
      <c r="H3641" s="15"/>
    </row>
    <row r="3642" spans="5:8" x14ac:dyDescent="0.25">
      <c r="E3642" s="11"/>
      <c r="G3642" s="15"/>
      <c r="H3642" s="15"/>
    </row>
    <row r="3643" spans="5:8" x14ac:dyDescent="0.25">
      <c r="E3643" s="11"/>
      <c r="G3643" s="15"/>
      <c r="H3643" s="15"/>
    </row>
    <row r="3644" spans="5:8" x14ac:dyDescent="0.25">
      <c r="E3644" s="11"/>
      <c r="G3644" s="15"/>
      <c r="H3644" s="15"/>
    </row>
    <row r="3645" spans="5:8" x14ac:dyDescent="0.25">
      <c r="E3645" s="11"/>
      <c r="G3645" s="15"/>
      <c r="H3645" s="15"/>
    </row>
    <row r="3646" spans="5:8" x14ac:dyDescent="0.25">
      <c r="E3646" s="11"/>
      <c r="G3646" s="15"/>
      <c r="H3646" s="15"/>
    </row>
    <row r="3647" spans="5:8" x14ac:dyDescent="0.25">
      <c r="E3647" s="11"/>
      <c r="G3647" s="15"/>
      <c r="H3647" s="15"/>
    </row>
    <row r="3648" spans="5:8" x14ac:dyDescent="0.25">
      <c r="E3648" s="11"/>
      <c r="G3648" s="15"/>
      <c r="H3648" s="15"/>
    </row>
    <row r="3649" spans="5:8" x14ac:dyDescent="0.25">
      <c r="E3649" s="11"/>
      <c r="G3649" s="15"/>
      <c r="H3649" s="15"/>
    </row>
    <row r="3650" spans="5:8" x14ac:dyDescent="0.25">
      <c r="E3650" s="11"/>
      <c r="G3650" s="15"/>
      <c r="H3650" s="15"/>
    </row>
    <row r="3651" spans="5:8" x14ac:dyDescent="0.25">
      <c r="E3651" s="11"/>
      <c r="G3651" s="15"/>
      <c r="H3651" s="15"/>
    </row>
    <row r="3652" spans="5:8" x14ac:dyDescent="0.25">
      <c r="E3652" s="11"/>
      <c r="G3652" s="15"/>
      <c r="H3652" s="15"/>
    </row>
    <row r="3653" spans="5:8" x14ac:dyDescent="0.25">
      <c r="E3653" s="11"/>
      <c r="G3653" s="15"/>
      <c r="H3653" s="15"/>
    </row>
    <row r="3654" spans="5:8" x14ac:dyDescent="0.25">
      <c r="E3654" s="11"/>
      <c r="G3654" s="15"/>
      <c r="H3654" s="15"/>
    </row>
    <row r="3655" spans="5:8" x14ac:dyDescent="0.25">
      <c r="E3655" s="11"/>
      <c r="G3655" s="15"/>
      <c r="H3655" s="15"/>
    </row>
    <row r="3656" spans="5:8" x14ac:dyDescent="0.25">
      <c r="E3656" s="11"/>
      <c r="G3656" s="15"/>
      <c r="H3656" s="15"/>
    </row>
    <row r="3657" spans="5:8" x14ac:dyDescent="0.25">
      <c r="E3657" s="11"/>
      <c r="G3657" s="15"/>
      <c r="H3657" s="15"/>
    </row>
    <row r="3658" spans="5:8" x14ac:dyDescent="0.25">
      <c r="E3658" s="11"/>
      <c r="G3658" s="15"/>
      <c r="H3658" s="15"/>
    </row>
    <row r="3659" spans="5:8" x14ac:dyDescent="0.25">
      <c r="E3659" s="11"/>
      <c r="G3659" s="15"/>
      <c r="H3659" s="15"/>
    </row>
    <row r="3660" spans="5:8" x14ac:dyDescent="0.25">
      <c r="E3660" s="11"/>
      <c r="G3660" s="15"/>
      <c r="H3660" s="15"/>
    </row>
    <row r="3661" spans="5:8" x14ac:dyDescent="0.25">
      <c r="E3661" s="11"/>
      <c r="G3661" s="15"/>
      <c r="H3661" s="15"/>
    </row>
    <row r="3662" spans="5:8" x14ac:dyDescent="0.25">
      <c r="E3662" s="11"/>
      <c r="G3662" s="15"/>
      <c r="H3662" s="15"/>
    </row>
    <row r="3663" spans="5:8" x14ac:dyDescent="0.25">
      <c r="E3663" s="11"/>
      <c r="G3663" s="15"/>
      <c r="H3663" s="15"/>
    </row>
    <row r="3664" spans="5:8" x14ac:dyDescent="0.25">
      <c r="E3664" s="11"/>
      <c r="G3664" s="15"/>
      <c r="H3664" s="15"/>
    </row>
    <row r="3665" spans="5:8" x14ac:dyDescent="0.25">
      <c r="E3665" s="11"/>
      <c r="G3665" s="15"/>
      <c r="H3665" s="15"/>
    </row>
    <row r="3666" spans="5:8" x14ac:dyDescent="0.25">
      <c r="E3666" s="11"/>
      <c r="G3666" s="15"/>
      <c r="H3666" s="15"/>
    </row>
    <row r="3667" spans="5:8" x14ac:dyDescent="0.25">
      <c r="E3667" s="11"/>
      <c r="G3667" s="15"/>
      <c r="H3667" s="15"/>
    </row>
    <row r="3668" spans="5:8" x14ac:dyDescent="0.25">
      <c r="E3668" s="11"/>
      <c r="G3668" s="15"/>
      <c r="H3668" s="15"/>
    </row>
    <row r="3669" spans="5:8" x14ac:dyDescent="0.25">
      <c r="E3669" s="11"/>
      <c r="G3669" s="15"/>
      <c r="H3669" s="15"/>
    </row>
    <row r="3670" spans="5:8" x14ac:dyDescent="0.25">
      <c r="E3670" s="11"/>
      <c r="G3670" s="15"/>
      <c r="H3670" s="15"/>
    </row>
    <row r="3671" spans="5:8" x14ac:dyDescent="0.25">
      <c r="E3671" s="11"/>
      <c r="G3671" s="15"/>
      <c r="H3671" s="15"/>
    </row>
    <row r="3672" spans="5:8" x14ac:dyDescent="0.25">
      <c r="E3672" s="11"/>
      <c r="G3672" s="15"/>
      <c r="H3672" s="15"/>
    </row>
    <row r="3673" spans="5:8" x14ac:dyDescent="0.25">
      <c r="E3673" s="11"/>
      <c r="G3673" s="15"/>
      <c r="H3673" s="15"/>
    </row>
    <row r="3674" spans="5:8" x14ac:dyDescent="0.25">
      <c r="E3674" s="11"/>
      <c r="G3674" s="15"/>
      <c r="H3674" s="15"/>
    </row>
    <row r="3675" spans="5:8" x14ac:dyDescent="0.25">
      <c r="E3675" s="11"/>
      <c r="G3675" s="15"/>
      <c r="H3675" s="15"/>
    </row>
    <row r="3676" spans="5:8" x14ac:dyDescent="0.25">
      <c r="E3676" s="11"/>
      <c r="G3676" s="15"/>
      <c r="H3676" s="15"/>
    </row>
    <row r="3677" spans="5:8" x14ac:dyDescent="0.25">
      <c r="E3677" s="11"/>
      <c r="G3677" s="15"/>
      <c r="H3677" s="15"/>
    </row>
    <row r="3678" spans="5:8" x14ac:dyDescent="0.25">
      <c r="E3678" s="11"/>
      <c r="G3678" s="15"/>
      <c r="H3678" s="15"/>
    </row>
    <row r="3679" spans="5:8" x14ac:dyDescent="0.25">
      <c r="E3679" s="11"/>
      <c r="G3679" s="15"/>
      <c r="H3679" s="15"/>
    </row>
    <row r="3680" spans="5:8" x14ac:dyDescent="0.25">
      <c r="E3680" s="11"/>
      <c r="G3680" s="15"/>
      <c r="H3680" s="15"/>
    </row>
    <row r="3681" spans="5:8" x14ac:dyDescent="0.25">
      <c r="E3681" s="11"/>
      <c r="G3681" s="15"/>
      <c r="H3681" s="15"/>
    </row>
    <row r="3682" spans="5:8" x14ac:dyDescent="0.25">
      <c r="E3682" s="11"/>
      <c r="G3682" s="15"/>
      <c r="H3682" s="15"/>
    </row>
    <row r="3683" spans="5:8" x14ac:dyDescent="0.25">
      <c r="E3683" s="11"/>
      <c r="G3683" s="15"/>
      <c r="H3683" s="15"/>
    </row>
    <row r="3684" spans="5:8" x14ac:dyDescent="0.25">
      <c r="E3684" s="11"/>
      <c r="G3684" s="15"/>
      <c r="H3684" s="15"/>
    </row>
    <row r="3685" spans="5:8" x14ac:dyDescent="0.25">
      <c r="E3685" s="11"/>
      <c r="G3685" s="15"/>
      <c r="H3685" s="15"/>
    </row>
    <row r="3686" spans="5:8" x14ac:dyDescent="0.25">
      <c r="E3686" s="11"/>
      <c r="G3686" s="15"/>
      <c r="H3686" s="15"/>
    </row>
    <row r="3687" spans="5:8" x14ac:dyDescent="0.25">
      <c r="E3687" s="11"/>
      <c r="G3687" s="15"/>
      <c r="H3687" s="15"/>
    </row>
    <row r="3688" spans="5:8" x14ac:dyDescent="0.25">
      <c r="E3688" s="11"/>
      <c r="G3688" s="15"/>
      <c r="H3688" s="15"/>
    </row>
    <row r="3689" spans="5:8" x14ac:dyDescent="0.25">
      <c r="E3689" s="11"/>
      <c r="G3689" s="15"/>
      <c r="H3689" s="15"/>
    </row>
    <row r="3690" spans="5:8" x14ac:dyDescent="0.25">
      <c r="E3690" s="11"/>
      <c r="G3690" s="15"/>
      <c r="H3690" s="15"/>
    </row>
    <row r="3691" spans="5:8" x14ac:dyDescent="0.25">
      <c r="E3691" s="11"/>
      <c r="G3691" s="15"/>
      <c r="H3691" s="15"/>
    </row>
    <row r="3692" spans="5:8" x14ac:dyDescent="0.25">
      <c r="E3692" s="11"/>
      <c r="G3692" s="15"/>
      <c r="H3692" s="15"/>
    </row>
    <row r="3693" spans="5:8" x14ac:dyDescent="0.25">
      <c r="E3693" s="11"/>
      <c r="G3693" s="15"/>
      <c r="H3693" s="15"/>
    </row>
    <row r="3694" spans="5:8" x14ac:dyDescent="0.25">
      <c r="E3694" s="11"/>
      <c r="G3694" s="15"/>
      <c r="H3694" s="15"/>
    </row>
    <row r="3695" spans="5:8" x14ac:dyDescent="0.25">
      <c r="E3695" s="11"/>
      <c r="G3695" s="15"/>
      <c r="H3695" s="15"/>
    </row>
    <row r="3696" spans="5:8" x14ac:dyDescent="0.25">
      <c r="E3696" s="11"/>
      <c r="G3696" s="15"/>
      <c r="H3696" s="15"/>
    </row>
    <row r="3697" spans="5:8" x14ac:dyDescent="0.25">
      <c r="E3697" s="11"/>
      <c r="G3697" s="15"/>
      <c r="H3697" s="15"/>
    </row>
    <row r="3698" spans="5:8" x14ac:dyDescent="0.25">
      <c r="E3698" s="11"/>
      <c r="G3698" s="15"/>
      <c r="H3698" s="15"/>
    </row>
    <row r="3699" spans="5:8" x14ac:dyDescent="0.25">
      <c r="E3699" s="11"/>
      <c r="G3699" s="15"/>
      <c r="H3699" s="15"/>
    </row>
    <row r="3700" spans="5:8" x14ac:dyDescent="0.25">
      <c r="E3700" s="11"/>
      <c r="G3700" s="15"/>
      <c r="H3700" s="15"/>
    </row>
    <row r="3701" spans="5:8" x14ac:dyDescent="0.25">
      <c r="E3701" s="11"/>
      <c r="G3701" s="15"/>
      <c r="H3701" s="15"/>
    </row>
    <row r="3702" spans="5:8" x14ac:dyDescent="0.25">
      <c r="E3702" s="11"/>
      <c r="G3702" s="15"/>
      <c r="H3702" s="15"/>
    </row>
    <row r="3703" spans="5:8" x14ac:dyDescent="0.25">
      <c r="E3703" s="11"/>
      <c r="G3703" s="15"/>
      <c r="H3703" s="15"/>
    </row>
    <row r="3704" spans="5:8" x14ac:dyDescent="0.25">
      <c r="E3704" s="11"/>
      <c r="G3704" s="15"/>
      <c r="H3704" s="15"/>
    </row>
    <row r="3705" spans="5:8" x14ac:dyDescent="0.25">
      <c r="E3705" s="11"/>
      <c r="G3705" s="15"/>
      <c r="H3705" s="15"/>
    </row>
  </sheetData>
  <conditionalFormatting sqref="E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">
    <cfRule type="colorScale" priority="5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I1608:XFD1608 A1608:B1608 D1608:F160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60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C3FDB-278A-45B3-BFA1-D6C036EDCEA5}">
  <sheetPr codeName="Sheet2"/>
  <dimension ref="A1:E18"/>
  <sheetViews>
    <sheetView topLeftCell="A4" workbookViewId="0">
      <selection activeCell="P7" sqref="P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8359</v>
      </c>
      <c r="B1" t="s">
        <v>8364</v>
      </c>
    </row>
    <row r="2" spans="1:5" x14ac:dyDescent="0.25">
      <c r="A2" s="12" t="s">
        <v>8380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s="17" t="s">
        <v>8220</v>
      </c>
      <c r="C5" s="17" t="s">
        <v>8221</v>
      </c>
      <c r="D5" s="17" t="s">
        <v>8219</v>
      </c>
      <c r="E5" s="17" t="s">
        <v>8361</v>
      </c>
    </row>
    <row r="6" spans="1:5" x14ac:dyDescent="0.25">
      <c r="A6" s="16" t="s">
        <v>8374</v>
      </c>
      <c r="B6" s="18">
        <v>34</v>
      </c>
      <c r="C6" s="18">
        <v>149</v>
      </c>
      <c r="D6" s="18">
        <v>182</v>
      </c>
      <c r="E6" s="18">
        <v>365</v>
      </c>
    </row>
    <row r="7" spans="1:5" x14ac:dyDescent="0.25">
      <c r="A7" s="16" t="s">
        <v>8375</v>
      </c>
      <c r="B7" s="18">
        <v>27</v>
      </c>
      <c r="C7" s="18">
        <v>106</v>
      </c>
      <c r="D7" s="18">
        <v>202</v>
      </c>
      <c r="E7" s="18">
        <v>335</v>
      </c>
    </row>
    <row r="8" spans="1:5" x14ac:dyDescent="0.25">
      <c r="A8" s="16" t="s">
        <v>8376</v>
      </c>
      <c r="B8" s="18">
        <v>28</v>
      </c>
      <c r="C8" s="18">
        <v>108</v>
      </c>
      <c r="D8" s="18">
        <v>180</v>
      </c>
      <c r="E8" s="18">
        <v>316</v>
      </c>
    </row>
    <row r="9" spans="1:5" x14ac:dyDescent="0.25">
      <c r="A9" s="16" t="s">
        <v>8377</v>
      </c>
      <c r="B9" s="18">
        <v>27</v>
      </c>
      <c r="C9" s="18">
        <v>102</v>
      </c>
      <c r="D9" s="18">
        <v>192</v>
      </c>
      <c r="E9" s="18">
        <v>321</v>
      </c>
    </row>
    <row r="10" spans="1:5" x14ac:dyDescent="0.25">
      <c r="A10" s="16" t="s">
        <v>8368</v>
      </c>
      <c r="B10" s="18">
        <v>26</v>
      </c>
      <c r="C10" s="18">
        <v>126</v>
      </c>
      <c r="D10" s="18">
        <v>234</v>
      </c>
      <c r="E10" s="18">
        <v>386</v>
      </c>
    </row>
    <row r="11" spans="1:5" x14ac:dyDescent="0.25">
      <c r="A11" s="16" t="s">
        <v>8378</v>
      </c>
      <c r="B11" s="18">
        <v>27</v>
      </c>
      <c r="C11" s="18">
        <v>147</v>
      </c>
      <c r="D11" s="18">
        <v>211</v>
      </c>
      <c r="E11" s="18">
        <v>385</v>
      </c>
    </row>
    <row r="12" spans="1:5" x14ac:dyDescent="0.25">
      <c r="A12" s="16" t="s">
        <v>8369</v>
      </c>
      <c r="B12" s="18">
        <v>43</v>
      </c>
      <c r="C12" s="18">
        <v>150</v>
      </c>
      <c r="D12" s="18">
        <v>194</v>
      </c>
      <c r="E12" s="18">
        <v>387</v>
      </c>
    </row>
    <row r="13" spans="1:5" x14ac:dyDescent="0.25">
      <c r="A13" s="16" t="s">
        <v>8370</v>
      </c>
      <c r="B13" s="18">
        <v>33</v>
      </c>
      <c r="C13" s="18">
        <v>134</v>
      </c>
      <c r="D13" s="18">
        <v>166</v>
      </c>
      <c r="E13" s="18">
        <v>333</v>
      </c>
    </row>
    <row r="14" spans="1:5" x14ac:dyDescent="0.25">
      <c r="A14" s="16" t="s">
        <v>8371</v>
      </c>
      <c r="B14" s="18">
        <v>24</v>
      </c>
      <c r="C14" s="18">
        <v>127</v>
      </c>
      <c r="D14" s="18">
        <v>147</v>
      </c>
      <c r="E14" s="18">
        <v>298</v>
      </c>
    </row>
    <row r="15" spans="1:5" x14ac:dyDescent="0.25">
      <c r="A15" s="16" t="s">
        <v>8372</v>
      </c>
      <c r="B15" s="18">
        <v>20</v>
      </c>
      <c r="C15" s="18">
        <v>149</v>
      </c>
      <c r="D15" s="18">
        <v>183</v>
      </c>
      <c r="E15" s="18">
        <v>352</v>
      </c>
    </row>
    <row r="16" spans="1:5" x14ac:dyDescent="0.25">
      <c r="A16" s="16" t="s">
        <v>8373</v>
      </c>
      <c r="B16" s="18">
        <v>37</v>
      </c>
      <c r="C16" s="18">
        <v>114</v>
      </c>
      <c r="D16" s="18">
        <v>183</v>
      </c>
      <c r="E16" s="18">
        <v>334</v>
      </c>
    </row>
    <row r="17" spans="1:5" x14ac:dyDescent="0.25">
      <c r="A17" s="16" t="s">
        <v>8379</v>
      </c>
      <c r="B17" s="18">
        <v>23</v>
      </c>
      <c r="C17" s="18">
        <v>118</v>
      </c>
      <c r="D17" s="18">
        <v>111</v>
      </c>
      <c r="E17" s="18">
        <v>252</v>
      </c>
    </row>
    <row r="18" spans="1:5" x14ac:dyDescent="0.25">
      <c r="A18" s="16" t="s">
        <v>8361</v>
      </c>
      <c r="B18" s="18">
        <v>349</v>
      </c>
      <c r="C18" s="18">
        <v>1530</v>
      </c>
      <c r="D18" s="18">
        <v>2185</v>
      </c>
      <c r="E18" s="1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4E918-8387-42BA-AF3C-53E21BC09F15}">
  <sheetPr codeName="Sheet3"/>
  <dimension ref="A1:F14"/>
  <sheetViews>
    <sheetView workbookViewId="0">
      <selection activeCell="Q8" sqref="Q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2" t="s">
        <v>8223</v>
      </c>
      <c r="B1" t="s">
        <v>8364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13" t="s">
        <v>8309</v>
      </c>
      <c r="B5" s="14">
        <v>300</v>
      </c>
      <c r="C5" s="14"/>
      <c r="D5" s="14">
        <v>180</v>
      </c>
      <c r="E5" s="14">
        <v>40</v>
      </c>
      <c r="F5" s="14">
        <v>520</v>
      </c>
    </row>
    <row r="6" spans="1:6" x14ac:dyDescent="0.25">
      <c r="A6" s="13" t="s">
        <v>8335</v>
      </c>
      <c r="B6" s="14">
        <v>34</v>
      </c>
      <c r="C6" s="14">
        <v>6</v>
      </c>
      <c r="D6" s="14">
        <v>140</v>
      </c>
      <c r="E6" s="14">
        <v>20</v>
      </c>
      <c r="F6" s="14">
        <v>200</v>
      </c>
    </row>
    <row r="7" spans="1:6" x14ac:dyDescent="0.25">
      <c r="A7" s="13" t="s">
        <v>8332</v>
      </c>
      <c r="B7" s="14">
        <v>80</v>
      </c>
      <c r="C7" s="14"/>
      <c r="D7" s="14">
        <v>140</v>
      </c>
      <c r="E7" s="14"/>
      <c r="F7" s="14">
        <v>220</v>
      </c>
    </row>
    <row r="8" spans="1:6" x14ac:dyDescent="0.25">
      <c r="A8" s="13" t="s">
        <v>8330</v>
      </c>
      <c r="B8" s="14"/>
      <c r="C8" s="14"/>
      <c r="D8" s="14"/>
      <c r="E8" s="14">
        <v>24</v>
      </c>
      <c r="F8" s="14">
        <v>24</v>
      </c>
    </row>
    <row r="9" spans="1:6" x14ac:dyDescent="0.25">
      <c r="A9" s="13" t="s">
        <v>8324</v>
      </c>
      <c r="B9" s="14">
        <v>540</v>
      </c>
      <c r="C9" s="14">
        <v>20</v>
      </c>
      <c r="D9" s="14">
        <v>120</v>
      </c>
      <c r="E9" s="14">
        <v>20</v>
      </c>
      <c r="F9" s="14">
        <v>700</v>
      </c>
    </row>
    <row r="10" spans="1:6" x14ac:dyDescent="0.25">
      <c r="A10" s="13" t="s">
        <v>8337</v>
      </c>
      <c r="B10" s="14">
        <v>103</v>
      </c>
      <c r="C10" s="14"/>
      <c r="D10" s="14">
        <v>117</v>
      </c>
      <c r="E10" s="14"/>
      <c r="F10" s="14">
        <v>220</v>
      </c>
    </row>
    <row r="11" spans="1:6" x14ac:dyDescent="0.25">
      <c r="A11" s="13" t="s">
        <v>8321</v>
      </c>
      <c r="B11" s="14">
        <v>80</v>
      </c>
      <c r="C11" s="14"/>
      <c r="D11" s="14">
        <v>127</v>
      </c>
      <c r="E11" s="14">
        <v>30</v>
      </c>
      <c r="F11" s="14">
        <v>237</v>
      </c>
    </row>
    <row r="12" spans="1:6" x14ac:dyDescent="0.25">
      <c r="A12" s="13" t="s">
        <v>8318</v>
      </c>
      <c r="B12" s="14">
        <v>209</v>
      </c>
      <c r="C12" s="14"/>
      <c r="D12" s="14">
        <v>213</v>
      </c>
      <c r="E12" s="14">
        <v>178</v>
      </c>
      <c r="F12" s="14">
        <v>600</v>
      </c>
    </row>
    <row r="13" spans="1:6" x14ac:dyDescent="0.25">
      <c r="A13" s="13" t="s">
        <v>8316</v>
      </c>
      <c r="B13" s="14">
        <v>839</v>
      </c>
      <c r="C13" s="14">
        <v>24</v>
      </c>
      <c r="D13" s="14">
        <v>493</v>
      </c>
      <c r="E13" s="14">
        <v>37</v>
      </c>
      <c r="F13" s="14">
        <v>1393</v>
      </c>
    </row>
    <row r="14" spans="1:6" x14ac:dyDescent="0.25">
      <c r="A14" s="13" t="s">
        <v>8361</v>
      </c>
      <c r="B14" s="14">
        <v>2185</v>
      </c>
      <c r="C14" s="14">
        <v>50</v>
      </c>
      <c r="D14" s="14">
        <v>1530</v>
      </c>
      <c r="E14" s="14">
        <v>349</v>
      </c>
      <c r="F14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9A1B9-EDBC-4782-9B50-DA32A9D8B161}">
  <sheetPr codeName="Sheet4"/>
  <dimension ref="A4:F51"/>
  <sheetViews>
    <sheetView topLeftCell="A28" zoomScale="80" zoomScaleNormal="80" workbookViewId="0">
      <selection activeCell="U14" sqref="U14"/>
    </sheetView>
  </sheetViews>
  <sheetFormatPr defaultRowHeight="15" x14ac:dyDescent="0.25"/>
  <cols>
    <col min="1" max="1" width="19.140625" bestFit="1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  <col min="7" max="7" width="16.85546875" bestFit="1" customWidth="1"/>
    <col min="8" max="8" width="16.28515625" bestFit="1" customWidth="1"/>
    <col min="9" max="9" width="6.140625" bestFit="1" customWidth="1"/>
    <col min="10" max="10" width="4.28515625" bestFit="1" customWidth="1"/>
    <col min="11" max="11" width="10" bestFit="1" customWidth="1"/>
    <col min="12" max="12" width="11.28515625" bestFit="1" customWidth="1"/>
  </cols>
  <sheetData>
    <row r="4" spans="1:6" ht="25.5" customHeight="1" x14ac:dyDescent="0.25"/>
    <row r="5" spans="1:6" x14ac:dyDescent="0.25">
      <c r="A5" s="12" t="s">
        <v>8223</v>
      </c>
      <c r="B5" t="s">
        <v>8364</v>
      </c>
    </row>
    <row r="6" spans="1:6" x14ac:dyDescent="0.25">
      <c r="A6" s="12" t="s">
        <v>8365</v>
      </c>
      <c r="B6" t="s">
        <v>8364</v>
      </c>
    </row>
    <row r="8" spans="1:6" x14ac:dyDescent="0.25">
      <c r="A8" s="12" t="s">
        <v>8363</v>
      </c>
      <c r="B8" s="12" t="s">
        <v>8362</v>
      </c>
    </row>
    <row r="9" spans="1:6" x14ac:dyDescent="0.25">
      <c r="A9" s="12" t="s">
        <v>8360</v>
      </c>
      <c r="B9" t="s">
        <v>8220</v>
      </c>
      <c r="C9" t="s">
        <v>8221</v>
      </c>
      <c r="D9" t="s">
        <v>8222</v>
      </c>
      <c r="E9" t="s">
        <v>8219</v>
      </c>
      <c r="F9" t="s">
        <v>8361</v>
      </c>
    </row>
    <row r="10" spans="1:6" x14ac:dyDescent="0.25">
      <c r="A10" s="13" t="s">
        <v>8315</v>
      </c>
      <c r="B10" s="14"/>
      <c r="C10" s="14">
        <v>100</v>
      </c>
      <c r="D10" s="14"/>
      <c r="E10" s="14"/>
      <c r="F10" s="14">
        <v>100</v>
      </c>
    </row>
    <row r="11" spans="1:6" x14ac:dyDescent="0.25">
      <c r="A11" s="13" t="s">
        <v>8343</v>
      </c>
      <c r="B11" s="14">
        <v>20</v>
      </c>
      <c r="C11" s="14"/>
      <c r="D11" s="14"/>
      <c r="E11" s="14"/>
      <c r="F11" s="14">
        <v>20</v>
      </c>
    </row>
    <row r="12" spans="1:6" x14ac:dyDescent="0.25">
      <c r="A12" s="13" t="s">
        <v>8331</v>
      </c>
      <c r="B12" s="14">
        <v>24</v>
      </c>
      <c r="C12" s="14"/>
      <c r="D12" s="14"/>
      <c r="E12" s="14"/>
      <c r="F12" s="14">
        <v>24</v>
      </c>
    </row>
    <row r="13" spans="1:6" x14ac:dyDescent="0.25">
      <c r="A13" s="13" t="s">
        <v>8357</v>
      </c>
      <c r="B13" s="14"/>
      <c r="C13" s="14">
        <v>40</v>
      </c>
      <c r="D13" s="14"/>
      <c r="E13" s="14"/>
      <c r="F13" s="14">
        <v>40</v>
      </c>
    </row>
    <row r="14" spans="1:6" x14ac:dyDescent="0.25">
      <c r="A14" s="13" t="s">
        <v>8353</v>
      </c>
      <c r="B14" s="14"/>
      <c r="C14" s="14"/>
      <c r="D14" s="14"/>
      <c r="E14" s="14">
        <v>40</v>
      </c>
      <c r="F14" s="14">
        <v>40</v>
      </c>
    </row>
    <row r="15" spans="1:6" x14ac:dyDescent="0.25">
      <c r="A15" s="13" t="s">
        <v>8314</v>
      </c>
      <c r="B15" s="14"/>
      <c r="C15" s="14"/>
      <c r="D15" s="14"/>
      <c r="E15" s="14">
        <v>180</v>
      </c>
      <c r="F15" s="14">
        <v>180</v>
      </c>
    </row>
    <row r="16" spans="1:6" x14ac:dyDescent="0.25">
      <c r="A16" s="13" t="s">
        <v>8313</v>
      </c>
      <c r="B16" s="14"/>
      <c r="C16" s="14">
        <v>80</v>
      </c>
      <c r="D16" s="14"/>
      <c r="E16" s="14"/>
      <c r="F16" s="14">
        <v>80</v>
      </c>
    </row>
    <row r="17" spans="1:6" x14ac:dyDescent="0.25">
      <c r="A17" s="13" t="s">
        <v>8329</v>
      </c>
      <c r="B17" s="14"/>
      <c r="C17" s="14"/>
      <c r="D17" s="14"/>
      <c r="E17" s="14">
        <v>40</v>
      </c>
      <c r="F17" s="14">
        <v>40</v>
      </c>
    </row>
    <row r="18" spans="1:6" x14ac:dyDescent="0.25">
      <c r="A18" s="13" t="s">
        <v>8346</v>
      </c>
      <c r="B18" s="14"/>
      <c r="C18" s="14">
        <v>40</v>
      </c>
      <c r="D18" s="14">
        <v>20</v>
      </c>
      <c r="E18" s="14"/>
      <c r="F18" s="14">
        <v>60</v>
      </c>
    </row>
    <row r="19" spans="1:6" x14ac:dyDescent="0.25">
      <c r="A19" s="13" t="s">
        <v>8323</v>
      </c>
      <c r="B19" s="14"/>
      <c r="C19" s="14">
        <v>40</v>
      </c>
      <c r="D19" s="14"/>
      <c r="E19" s="14"/>
      <c r="F19" s="14">
        <v>40</v>
      </c>
    </row>
    <row r="20" spans="1:6" x14ac:dyDescent="0.25">
      <c r="A20" s="13" t="s">
        <v>8336</v>
      </c>
      <c r="B20" s="14">
        <v>20</v>
      </c>
      <c r="C20" s="14">
        <v>120</v>
      </c>
      <c r="D20" s="14"/>
      <c r="E20" s="14"/>
      <c r="F20" s="14">
        <v>140</v>
      </c>
    </row>
    <row r="21" spans="1:6" x14ac:dyDescent="0.25">
      <c r="A21" s="13" t="s">
        <v>8347</v>
      </c>
      <c r="B21" s="14"/>
      <c r="C21" s="14">
        <v>20</v>
      </c>
      <c r="D21" s="14"/>
      <c r="E21" s="14"/>
      <c r="F21" s="14">
        <v>20</v>
      </c>
    </row>
    <row r="22" spans="1:6" x14ac:dyDescent="0.25">
      <c r="A22" s="13" t="s">
        <v>8348</v>
      </c>
      <c r="B22" s="14"/>
      <c r="C22" s="14"/>
      <c r="D22" s="14"/>
      <c r="E22" s="14">
        <v>140</v>
      </c>
      <c r="F22" s="14">
        <v>140</v>
      </c>
    </row>
    <row r="23" spans="1:6" x14ac:dyDescent="0.25">
      <c r="A23" s="13" t="s">
        <v>8328</v>
      </c>
      <c r="B23" s="14"/>
      <c r="C23" s="14">
        <v>20</v>
      </c>
      <c r="D23" s="14"/>
      <c r="E23" s="14">
        <v>140</v>
      </c>
      <c r="F23" s="14">
        <v>160</v>
      </c>
    </row>
    <row r="24" spans="1:6" x14ac:dyDescent="0.25">
      <c r="A24" s="13" t="s">
        <v>8327</v>
      </c>
      <c r="B24" s="14"/>
      <c r="C24" s="14">
        <v>60</v>
      </c>
      <c r="D24" s="14"/>
      <c r="E24" s="14"/>
      <c r="F24" s="14">
        <v>60</v>
      </c>
    </row>
    <row r="25" spans="1:6" x14ac:dyDescent="0.25">
      <c r="A25" s="13" t="s">
        <v>8355</v>
      </c>
      <c r="B25" s="14"/>
      <c r="C25" s="14">
        <v>11</v>
      </c>
      <c r="D25" s="14"/>
      <c r="E25" s="14">
        <v>9</v>
      </c>
      <c r="F25" s="14">
        <v>20</v>
      </c>
    </row>
    <row r="26" spans="1:6" x14ac:dyDescent="0.25">
      <c r="A26" s="13" t="s">
        <v>8326</v>
      </c>
      <c r="B26" s="14"/>
      <c r="C26" s="14"/>
      <c r="D26" s="14"/>
      <c r="E26" s="14">
        <v>20</v>
      </c>
      <c r="F26" s="14">
        <v>20</v>
      </c>
    </row>
    <row r="27" spans="1:6" x14ac:dyDescent="0.25">
      <c r="A27" s="13" t="s">
        <v>8334</v>
      </c>
      <c r="B27" s="14"/>
      <c r="C27" s="14">
        <v>40</v>
      </c>
      <c r="D27" s="14"/>
      <c r="E27" s="14"/>
      <c r="F27" s="14">
        <v>40</v>
      </c>
    </row>
    <row r="28" spans="1:6" x14ac:dyDescent="0.25">
      <c r="A28" s="13" t="s">
        <v>8358</v>
      </c>
      <c r="B28" s="14">
        <v>20</v>
      </c>
      <c r="C28" s="14">
        <v>60</v>
      </c>
      <c r="D28" s="14"/>
      <c r="E28" s="14">
        <v>60</v>
      </c>
      <c r="F28" s="14">
        <v>140</v>
      </c>
    </row>
    <row r="29" spans="1:6" x14ac:dyDescent="0.25">
      <c r="A29" s="13" t="s">
        <v>8342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8322</v>
      </c>
      <c r="B30" s="14"/>
      <c r="C30" s="14"/>
      <c r="D30" s="14"/>
      <c r="E30" s="14">
        <v>60</v>
      </c>
      <c r="F30" s="14">
        <v>60</v>
      </c>
    </row>
    <row r="31" spans="1:6" x14ac:dyDescent="0.25">
      <c r="A31" s="13" t="s">
        <v>8349</v>
      </c>
      <c r="B31" s="14"/>
      <c r="C31" s="14">
        <v>20</v>
      </c>
      <c r="D31" s="14"/>
      <c r="E31" s="14"/>
      <c r="F31" s="14">
        <v>20</v>
      </c>
    </row>
    <row r="32" spans="1:6" x14ac:dyDescent="0.25">
      <c r="A32" s="13" t="s">
        <v>8338</v>
      </c>
      <c r="B32" s="14"/>
      <c r="C32" s="14">
        <v>57</v>
      </c>
      <c r="D32" s="14"/>
      <c r="E32" s="14">
        <v>103</v>
      </c>
      <c r="F32" s="14">
        <v>160</v>
      </c>
    </row>
    <row r="33" spans="1:6" x14ac:dyDescent="0.25">
      <c r="A33" s="13" t="s">
        <v>8344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8317</v>
      </c>
      <c r="B34" s="14"/>
      <c r="C34" s="14">
        <v>353</v>
      </c>
      <c r="D34" s="14">
        <v>19</v>
      </c>
      <c r="E34" s="14">
        <v>694</v>
      </c>
      <c r="F34" s="14">
        <v>1066</v>
      </c>
    </row>
    <row r="35" spans="1:6" x14ac:dyDescent="0.25">
      <c r="A35" s="13" t="s">
        <v>8345</v>
      </c>
      <c r="B35" s="14"/>
      <c r="C35" s="14"/>
      <c r="D35" s="14"/>
      <c r="E35" s="14">
        <v>40</v>
      </c>
      <c r="F35" s="14">
        <v>40</v>
      </c>
    </row>
    <row r="36" spans="1:6" x14ac:dyDescent="0.25">
      <c r="A36" s="13" t="s">
        <v>8341</v>
      </c>
      <c r="B36" s="14"/>
      <c r="C36" s="14"/>
      <c r="D36" s="14"/>
      <c r="E36" s="14">
        <v>20</v>
      </c>
      <c r="F36" s="14">
        <v>20</v>
      </c>
    </row>
    <row r="37" spans="1:6" x14ac:dyDescent="0.25">
      <c r="A37" s="13" t="s">
        <v>8352</v>
      </c>
      <c r="B37" s="14"/>
      <c r="C37" s="14">
        <v>20</v>
      </c>
      <c r="D37" s="14"/>
      <c r="E37" s="14"/>
      <c r="F37" s="14">
        <v>20</v>
      </c>
    </row>
    <row r="38" spans="1:6" x14ac:dyDescent="0.25">
      <c r="A38" s="13" t="s">
        <v>8325</v>
      </c>
      <c r="B38" s="14"/>
      <c r="C38" s="14"/>
      <c r="D38" s="14"/>
      <c r="E38" s="14">
        <v>260</v>
      </c>
      <c r="F38" s="14">
        <v>260</v>
      </c>
    </row>
    <row r="39" spans="1:6" x14ac:dyDescent="0.25">
      <c r="A39" s="13" t="s">
        <v>8312</v>
      </c>
      <c r="B39" s="14">
        <v>40</v>
      </c>
      <c r="C39" s="14"/>
      <c r="D39" s="14"/>
      <c r="E39" s="14"/>
      <c r="F39" s="14">
        <v>40</v>
      </c>
    </row>
    <row r="40" spans="1:6" x14ac:dyDescent="0.25">
      <c r="A40" s="13" t="s">
        <v>8311</v>
      </c>
      <c r="B40" s="14"/>
      <c r="C40" s="14"/>
      <c r="D40" s="14"/>
      <c r="E40" s="14">
        <v>60</v>
      </c>
      <c r="F40" s="14">
        <v>60</v>
      </c>
    </row>
    <row r="41" spans="1:6" x14ac:dyDescent="0.25">
      <c r="A41" s="13" t="s">
        <v>8351</v>
      </c>
      <c r="B41" s="14"/>
      <c r="C41" s="14"/>
      <c r="D41" s="14">
        <v>6</v>
      </c>
      <c r="E41" s="14">
        <v>34</v>
      </c>
      <c r="F41" s="14">
        <v>40</v>
      </c>
    </row>
    <row r="42" spans="1:6" x14ac:dyDescent="0.25">
      <c r="A42" s="13" t="s">
        <v>8354</v>
      </c>
      <c r="B42" s="14">
        <v>18</v>
      </c>
      <c r="C42" s="14">
        <v>2</v>
      </c>
      <c r="D42" s="14"/>
      <c r="E42" s="14">
        <v>40</v>
      </c>
      <c r="F42" s="14">
        <v>60</v>
      </c>
    </row>
    <row r="43" spans="1:6" x14ac:dyDescent="0.25">
      <c r="A43" s="13" t="s">
        <v>8356</v>
      </c>
      <c r="B43" s="14">
        <v>17</v>
      </c>
      <c r="C43" s="14">
        <v>80</v>
      </c>
      <c r="D43" s="14">
        <v>5</v>
      </c>
      <c r="E43" s="14">
        <v>85</v>
      </c>
      <c r="F43" s="14">
        <v>187</v>
      </c>
    </row>
    <row r="44" spans="1:6" x14ac:dyDescent="0.25">
      <c r="A44" s="13" t="s">
        <v>8350</v>
      </c>
      <c r="B44" s="14"/>
      <c r="C44" s="14"/>
      <c r="D44" s="14"/>
      <c r="E44" s="14">
        <v>80</v>
      </c>
      <c r="F44" s="14">
        <v>80</v>
      </c>
    </row>
    <row r="45" spans="1:6" x14ac:dyDescent="0.25">
      <c r="A45" s="13" t="s">
        <v>8310</v>
      </c>
      <c r="B45" s="14"/>
      <c r="C45" s="14"/>
      <c r="D45" s="14"/>
      <c r="E45" s="14">
        <v>60</v>
      </c>
      <c r="F45" s="14">
        <v>60</v>
      </c>
    </row>
    <row r="46" spans="1:6" x14ac:dyDescent="0.25">
      <c r="A46" s="13" t="s">
        <v>8340</v>
      </c>
      <c r="B46" s="14">
        <v>10</v>
      </c>
      <c r="C46" s="14">
        <v>47</v>
      </c>
      <c r="D46" s="14"/>
      <c r="E46" s="14"/>
      <c r="F46" s="14">
        <v>57</v>
      </c>
    </row>
    <row r="47" spans="1:6" x14ac:dyDescent="0.25">
      <c r="A47" s="13" t="s">
        <v>8333</v>
      </c>
      <c r="B47" s="14"/>
      <c r="C47" s="14">
        <v>100</v>
      </c>
      <c r="D47" s="14"/>
      <c r="E47" s="14"/>
      <c r="F47" s="14">
        <v>100</v>
      </c>
    </row>
    <row r="48" spans="1:6" x14ac:dyDescent="0.25">
      <c r="A48" s="13" t="s">
        <v>8320</v>
      </c>
      <c r="B48" s="14">
        <v>60</v>
      </c>
      <c r="C48" s="14">
        <v>120</v>
      </c>
      <c r="D48" s="14"/>
      <c r="E48" s="14">
        <v>20</v>
      </c>
      <c r="F48" s="14">
        <v>200</v>
      </c>
    </row>
    <row r="49" spans="1:6" x14ac:dyDescent="0.25">
      <c r="A49" s="13" t="s">
        <v>8319</v>
      </c>
      <c r="B49" s="14">
        <v>100</v>
      </c>
      <c r="C49" s="14">
        <v>60</v>
      </c>
      <c r="D49" s="14"/>
      <c r="E49" s="14"/>
      <c r="F49" s="14">
        <v>160</v>
      </c>
    </row>
    <row r="50" spans="1:6" x14ac:dyDescent="0.25">
      <c r="A50" s="13" t="s">
        <v>8339</v>
      </c>
      <c r="B50" s="14">
        <v>20</v>
      </c>
      <c r="C50" s="14"/>
      <c r="D50" s="14"/>
      <c r="E50" s="14"/>
      <c r="F50" s="14">
        <v>20</v>
      </c>
    </row>
    <row r="51" spans="1:6" x14ac:dyDescent="0.25">
      <c r="A51" s="13" t="s">
        <v>8361</v>
      </c>
      <c r="B51" s="14">
        <v>349</v>
      </c>
      <c r="C51" s="14">
        <v>1530</v>
      </c>
      <c r="D51" s="14">
        <v>50</v>
      </c>
      <c r="E51" s="14">
        <v>2185</v>
      </c>
      <c r="F51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 Goal Analysis - Bonus</vt:lpstr>
      <vt:lpstr>Launch Date Pivot and Chart</vt:lpstr>
      <vt:lpstr>Category Pivot and Chart</vt:lpstr>
      <vt:lpstr>Sub-Category Pivot and Chart</vt:lpstr>
      <vt:lpstr>goal</vt:lpstr>
      <vt:lpstr>pledge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phass</cp:lastModifiedBy>
  <dcterms:created xsi:type="dcterms:W3CDTF">2017-04-20T15:17:24Z</dcterms:created>
  <dcterms:modified xsi:type="dcterms:W3CDTF">2020-03-12T17:02:49Z</dcterms:modified>
</cp:coreProperties>
</file>