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CWeeds\Dropbox\Malathion Field Study 2016\Rating\"/>
    </mc:Choice>
  </mc:AlternateContent>
  <bookViews>
    <workbookView xWindow="0" yWindow="0" windowWidth="24000" windowHeight="148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" i="2"/>
  <c r="N17" i="1" l="1"/>
  <c r="N8" i="1"/>
  <c r="F45" i="2" l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" i="2"/>
  <c r="H5" i="2" s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6" i="1"/>
  <c r="N15" i="1"/>
  <c r="N14" i="1"/>
  <c r="N13" i="1"/>
  <c r="N12" i="1"/>
  <c r="N11" i="1"/>
  <c r="N10" i="1"/>
  <c r="N9" i="1"/>
  <c r="N7" i="1"/>
  <c r="N6" i="1"/>
</calcChain>
</file>

<file path=xl/sharedStrings.xml><?xml version="1.0" encoding="utf-8"?>
<sst xmlns="http://schemas.openxmlformats.org/spreadsheetml/2006/main" count="467" uniqueCount="61">
  <si>
    <t>treat #</t>
  </si>
  <si>
    <t>Check</t>
  </si>
  <si>
    <t>P450</t>
  </si>
  <si>
    <t>Herbicide</t>
  </si>
  <si>
    <t>Rep</t>
  </si>
  <si>
    <t>Callisto</t>
  </si>
  <si>
    <t>Laudis</t>
  </si>
  <si>
    <t>Impact</t>
  </si>
  <si>
    <t>Malathion</t>
  </si>
  <si>
    <t>Amitrole</t>
  </si>
  <si>
    <t>PBO</t>
  </si>
  <si>
    <t>Control</t>
  </si>
  <si>
    <t>Height</t>
  </si>
  <si>
    <t>Density</t>
  </si>
  <si>
    <t>Biomass</t>
  </si>
  <si>
    <t>Days after treatment</t>
  </si>
  <si>
    <t>CRN</t>
  </si>
  <si>
    <t>WH</t>
  </si>
  <si>
    <t>9 to 40</t>
  </si>
  <si>
    <t>5 to 35</t>
  </si>
  <si>
    <t>3 to 35</t>
  </si>
  <si>
    <t>2 to 22</t>
  </si>
  <si>
    <t>3 to 33</t>
  </si>
  <si>
    <t>4 to 17</t>
  </si>
  <si>
    <t>2 to 15</t>
  </si>
  <si>
    <t>3 to 29</t>
  </si>
  <si>
    <t>2 to 36</t>
  </si>
  <si>
    <t>1 to 38</t>
  </si>
  <si>
    <t>3 to 24</t>
  </si>
  <si>
    <t>2 to 19</t>
  </si>
  <si>
    <t>2 to 29</t>
  </si>
  <si>
    <t>7 to 31</t>
  </si>
  <si>
    <t>4 to 32</t>
  </si>
  <si>
    <t>5 to 36</t>
  </si>
  <si>
    <t>3 to 28</t>
  </si>
  <si>
    <t>1 to 10</t>
  </si>
  <si>
    <t>3 to 30</t>
  </si>
  <si>
    <t>1 to 33</t>
  </si>
  <si>
    <t>2 to 43</t>
  </si>
  <si>
    <t>3 to 32</t>
  </si>
  <si>
    <t>2 to 10</t>
  </si>
  <si>
    <t>5 to 26</t>
  </si>
  <si>
    <t>1 to 32</t>
  </si>
  <si>
    <t>5 to 29</t>
  </si>
  <si>
    <t>6 to 38</t>
  </si>
  <si>
    <t>3 to 21</t>
  </si>
  <si>
    <t>5 to 23</t>
  </si>
  <si>
    <t>4 to 24</t>
  </si>
  <si>
    <t>3 to 26</t>
  </si>
  <si>
    <t>7 to 22</t>
  </si>
  <si>
    <t>4 to 21</t>
  </si>
  <si>
    <t>4 to 36</t>
  </si>
  <si>
    <t>2 to 21</t>
  </si>
  <si>
    <t>4 to 42</t>
  </si>
  <si>
    <t>7 to 30</t>
  </si>
  <si>
    <t>5 to 34</t>
  </si>
  <si>
    <t>4 to 38</t>
  </si>
  <si>
    <t>4 to 5</t>
  </si>
  <si>
    <t>Biomass reduction</t>
  </si>
  <si>
    <t>REP</t>
  </si>
  <si>
    <t>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</si>
</sst>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7" fontId="0" fillId="0" borderId="1" xfId="0" applyNumberFormat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6" borderId="1" xfId="0" applyFill="1" applyBorder="1"/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Normal="100" workbookViewId="0">
      <selection activeCell="I21" sqref="I21"/>
    </sheetView>
  </sheetViews>
  <sheetFormatPr defaultRowHeight="15" x14ac:dyDescent="0.25"/>
  <cols>
    <col min="1" max="1" width="10" bestFit="1" customWidth="1"/>
    <col min="2" max="2" width="9.5703125" bestFit="1" customWidth="1"/>
    <col min="4" max="4" width="4.42578125" bestFit="1" customWidth="1"/>
    <col min="5" max="5" width="0" hidden="1" customWidth="1"/>
    <col min="6" max="6" width="4.140625" bestFit="1" customWidth="1"/>
    <col min="7" max="7" width="4.7109375" bestFit="1" customWidth="1"/>
    <col min="8" max="8" width="4.140625" bestFit="1" customWidth="1"/>
    <col min="9" max="9" width="4.7109375" bestFit="1" customWidth="1"/>
    <col min="10" max="10" width="7.28515625" customWidth="1"/>
    <col min="11" max="11" width="6.85546875" bestFit="1" customWidth="1"/>
    <col min="12" max="12" width="7.7109375" bestFit="1" customWidth="1"/>
    <col min="14" max="14" width="17.5703125" bestFit="1" customWidth="1"/>
  </cols>
  <sheetData>
    <row r="1" spans="1:14" x14ac:dyDescent="0.25">
      <c r="A1" s="11"/>
      <c r="B1" s="11"/>
      <c r="C1" s="11"/>
      <c r="D1" s="11"/>
      <c r="E1" s="18" t="s">
        <v>11</v>
      </c>
      <c r="F1" s="18"/>
      <c r="G1" s="18"/>
      <c r="H1" s="18"/>
      <c r="I1" s="18"/>
      <c r="J1" s="18"/>
      <c r="K1" s="4" t="s">
        <v>12</v>
      </c>
      <c r="L1" s="3" t="s">
        <v>13</v>
      </c>
      <c r="M1" s="3" t="s">
        <v>14</v>
      </c>
      <c r="N1" t="s">
        <v>58</v>
      </c>
    </row>
    <row r="2" spans="1:14" x14ac:dyDescent="0.25">
      <c r="A2" s="11"/>
      <c r="B2" s="11"/>
      <c r="C2" s="11"/>
      <c r="D2" s="11"/>
      <c r="E2" s="19" t="s">
        <v>15</v>
      </c>
      <c r="F2" s="19"/>
      <c r="G2" s="19"/>
      <c r="H2" s="19"/>
      <c r="I2" s="19"/>
      <c r="J2" s="19"/>
      <c r="K2" s="19"/>
      <c r="L2" s="19"/>
      <c r="M2" s="19"/>
    </row>
    <row r="3" spans="1:14" x14ac:dyDescent="0.25">
      <c r="A3" s="3" t="s">
        <v>2</v>
      </c>
      <c r="B3" s="3" t="s">
        <v>3</v>
      </c>
      <c r="C3" s="3" t="s">
        <v>0</v>
      </c>
      <c r="D3" s="3" t="s">
        <v>4</v>
      </c>
      <c r="E3" s="20">
        <v>7</v>
      </c>
      <c r="F3" s="20"/>
      <c r="G3" s="20">
        <v>14</v>
      </c>
      <c r="H3" s="20"/>
      <c r="I3" s="20">
        <v>21</v>
      </c>
      <c r="J3" s="20"/>
      <c r="K3" s="12">
        <v>21</v>
      </c>
      <c r="L3" s="13"/>
      <c r="M3" s="14"/>
    </row>
    <row r="4" spans="1:14" x14ac:dyDescent="0.25">
      <c r="A4" s="15"/>
      <c r="B4" s="16"/>
      <c r="C4" s="16"/>
      <c r="D4" s="17"/>
      <c r="E4" s="6" t="s">
        <v>16</v>
      </c>
      <c r="F4" s="5" t="s">
        <v>17</v>
      </c>
      <c r="G4" s="6" t="s">
        <v>16</v>
      </c>
      <c r="H4" s="5" t="s">
        <v>17</v>
      </c>
      <c r="I4" s="6" t="s">
        <v>16</v>
      </c>
      <c r="J4" s="5" t="s">
        <v>17</v>
      </c>
      <c r="K4" s="5" t="s">
        <v>17</v>
      </c>
      <c r="L4" s="5" t="s">
        <v>17</v>
      </c>
      <c r="M4" s="5" t="s">
        <v>17</v>
      </c>
      <c r="N4" s="9" t="s">
        <v>17</v>
      </c>
    </row>
    <row r="5" spans="1:14" x14ac:dyDescent="0.25">
      <c r="A5" s="1" t="s">
        <v>1</v>
      </c>
      <c r="B5" s="1" t="s">
        <v>1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 t="s">
        <v>18</v>
      </c>
      <c r="L5" s="1">
        <v>6</v>
      </c>
      <c r="M5" s="1">
        <v>65.5</v>
      </c>
      <c r="N5">
        <f>(57.06-M5)/57.06*100</f>
        <v>-14.791447599018573</v>
      </c>
    </row>
    <row r="6" spans="1:14" x14ac:dyDescent="0.25">
      <c r="A6" s="1" t="s">
        <v>1</v>
      </c>
      <c r="B6" s="1" t="s">
        <v>1</v>
      </c>
      <c r="C6" s="1">
        <v>1</v>
      </c>
      <c r="D6" s="1">
        <v>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 t="s">
        <v>56</v>
      </c>
      <c r="L6" s="1">
        <v>6</v>
      </c>
      <c r="M6" s="1">
        <v>36.1</v>
      </c>
      <c r="N6">
        <f t="shared" ref="N6:N52" si="0">(57.06-M6)/57.06*100</f>
        <v>36.733263231685939</v>
      </c>
    </row>
    <row r="7" spans="1:14" x14ac:dyDescent="0.25">
      <c r="A7" s="1" t="s">
        <v>1</v>
      </c>
      <c r="B7" s="1" t="s">
        <v>1</v>
      </c>
      <c r="C7" s="1">
        <v>1</v>
      </c>
      <c r="D7" s="1">
        <v>3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 t="s">
        <v>55</v>
      </c>
      <c r="L7" s="1">
        <v>28</v>
      </c>
      <c r="M7" s="1">
        <v>69.599999999999994</v>
      </c>
      <c r="N7">
        <f t="shared" si="0"/>
        <v>-21.976866456361709</v>
      </c>
    </row>
    <row r="8" spans="1:14" x14ac:dyDescent="0.25">
      <c r="A8" s="1" t="s">
        <v>1</v>
      </c>
      <c r="B8" s="1" t="s">
        <v>5</v>
      </c>
      <c r="C8" s="1">
        <v>2</v>
      </c>
      <c r="D8" s="1">
        <v>1</v>
      </c>
      <c r="E8" s="1">
        <v>0</v>
      </c>
      <c r="F8" s="1">
        <v>30</v>
      </c>
      <c r="G8" s="1">
        <v>0</v>
      </c>
      <c r="H8" s="1">
        <v>20</v>
      </c>
      <c r="I8" s="1">
        <v>0</v>
      </c>
      <c r="J8" s="1">
        <v>15</v>
      </c>
      <c r="K8" s="2" t="s">
        <v>19</v>
      </c>
      <c r="L8" s="1">
        <v>46</v>
      </c>
      <c r="M8" s="1">
        <v>50.5</v>
      </c>
      <c r="N8">
        <f>(57.06-M8)/57.06*100</f>
        <v>11.49667017174904</v>
      </c>
    </row>
    <row r="9" spans="1:14" x14ac:dyDescent="0.25">
      <c r="A9" s="1" t="s">
        <v>1</v>
      </c>
      <c r="B9" s="1" t="s">
        <v>5</v>
      </c>
      <c r="C9" s="1">
        <v>2</v>
      </c>
      <c r="D9" s="1">
        <v>2</v>
      </c>
      <c r="E9" s="1">
        <v>2</v>
      </c>
      <c r="F9" s="1">
        <v>20</v>
      </c>
      <c r="G9" s="1">
        <v>5</v>
      </c>
      <c r="H9" s="1">
        <v>15</v>
      </c>
      <c r="I9" s="1">
        <v>1</v>
      </c>
      <c r="J9" s="1">
        <v>15</v>
      </c>
      <c r="K9" s="1" t="s">
        <v>38</v>
      </c>
      <c r="L9" s="1">
        <v>107</v>
      </c>
      <c r="M9" s="1">
        <v>57.2</v>
      </c>
      <c r="N9">
        <f t="shared" si="0"/>
        <v>-0.24535576586049873</v>
      </c>
    </row>
    <row r="10" spans="1:14" x14ac:dyDescent="0.25">
      <c r="A10" s="1" t="s">
        <v>1</v>
      </c>
      <c r="B10" s="1" t="s">
        <v>5</v>
      </c>
      <c r="C10" s="1">
        <v>2</v>
      </c>
      <c r="D10" s="1">
        <v>3</v>
      </c>
      <c r="E10" s="1">
        <v>0</v>
      </c>
      <c r="F10" s="1">
        <v>20</v>
      </c>
      <c r="G10" s="1">
        <v>0</v>
      </c>
      <c r="H10" s="1">
        <v>20</v>
      </c>
      <c r="I10" s="1">
        <v>0</v>
      </c>
      <c r="J10" s="1">
        <v>15</v>
      </c>
      <c r="K10" s="1" t="s">
        <v>54</v>
      </c>
      <c r="L10" s="1">
        <v>64</v>
      </c>
      <c r="M10" s="1">
        <v>61</v>
      </c>
      <c r="N10">
        <f t="shared" si="0"/>
        <v>-6.9050122677882895</v>
      </c>
    </row>
    <row r="11" spans="1:14" x14ac:dyDescent="0.25">
      <c r="A11" s="1" t="s">
        <v>1</v>
      </c>
      <c r="B11" s="1" t="s">
        <v>6</v>
      </c>
      <c r="C11" s="1">
        <v>3</v>
      </c>
      <c r="D11" s="1">
        <v>1</v>
      </c>
      <c r="E11" s="1">
        <v>0</v>
      </c>
      <c r="F11" s="1">
        <v>60</v>
      </c>
      <c r="G11" s="1">
        <v>0</v>
      </c>
      <c r="H11" s="1">
        <v>40</v>
      </c>
      <c r="I11" s="1">
        <v>0</v>
      </c>
      <c r="J11" s="1">
        <v>25</v>
      </c>
      <c r="K11" s="1" t="s">
        <v>20</v>
      </c>
      <c r="L11" s="1">
        <v>79</v>
      </c>
      <c r="M11" s="1">
        <v>35.700000000000003</v>
      </c>
      <c r="N11">
        <f t="shared" si="0"/>
        <v>37.434279705573076</v>
      </c>
    </row>
    <row r="12" spans="1:14" x14ac:dyDescent="0.25">
      <c r="A12" s="1" t="s">
        <v>1</v>
      </c>
      <c r="B12" s="1" t="s">
        <v>6</v>
      </c>
      <c r="C12" s="1">
        <v>3</v>
      </c>
      <c r="D12" s="1">
        <v>2</v>
      </c>
      <c r="E12" s="1">
        <v>2</v>
      </c>
      <c r="F12" s="1">
        <v>60</v>
      </c>
      <c r="G12" s="1">
        <v>1</v>
      </c>
      <c r="H12" s="1">
        <v>45</v>
      </c>
      <c r="I12" s="1">
        <v>1</v>
      </c>
      <c r="J12" s="1">
        <v>25</v>
      </c>
      <c r="K12" s="1" t="s">
        <v>36</v>
      </c>
      <c r="L12" s="1">
        <v>9</v>
      </c>
      <c r="M12" s="1">
        <v>39.4</v>
      </c>
      <c r="N12">
        <f t="shared" si="0"/>
        <v>30.949877322117075</v>
      </c>
    </row>
    <row r="13" spans="1:14" x14ac:dyDescent="0.25">
      <c r="A13" s="1" t="s">
        <v>1</v>
      </c>
      <c r="B13" s="1" t="s">
        <v>6</v>
      </c>
      <c r="C13" s="1">
        <v>3</v>
      </c>
      <c r="D13" s="1">
        <v>3</v>
      </c>
      <c r="E13" s="1">
        <v>0</v>
      </c>
      <c r="F13" s="1">
        <v>50</v>
      </c>
      <c r="G13" s="1">
        <v>0</v>
      </c>
      <c r="H13" s="1">
        <v>45</v>
      </c>
      <c r="I13" s="1">
        <v>1</v>
      </c>
      <c r="J13" s="1">
        <v>30</v>
      </c>
      <c r="K13" s="1" t="s">
        <v>47</v>
      </c>
      <c r="L13" s="1">
        <v>46</v>
      </c>
      <c r="M13" s="1">
        <v>28.3</v>
      </c>
      <c r="N13">
        <f t="shared" si="0"/>
        <v>50.403084472485105</v>
      </c>
    </row>
    <row r="14" spans="1:14" x14ac:dyDescent="0.25">
      <c r="A14" s="1" t="s">
        <v>1</v>
      </c>
      <c r="B14" s="1" t="s">
        <v>7</v>
      </c>
      <c r="C14" s="1">
        <v>4</v>
      </c>
      <c r="D14" s="1">
        <v>1</v>
      </c>
      <c r="E14" s="1">
        <v>0</v>
      </c>
      <c r="F14" s="1">
        <v>75</v>
      </c>
      <c r="G14" s="1">
        <v>0</v>
      </c>
      <c r="H14" s="1">
        <v>75</v>
      </c>
      <c r="I14" s="1">
        <v>0</v>
      </c>
      <c r="J14" s="1">
        <v>70</v>
      </c>
      <c r="K14" s="1" t="s">
        <v>21</v>
      </c>
      <c r="L14" s="1">
        <v>96</v>
      </c>
      <c r="M14" s="1">
        <v>12.7</v>
      </c>
      <c r="N14">
        <f t="shared" si="0"/>
        <v>77.742726954083423</v>
      </c>
    </row>
    <row r="15" spans="1:14" x14ac:dyDescent="0.25">
      <c r="A15" s="1" t="s">
        <v>1</v>
      </c>
      <c r="B15" s="1" t="s">
        <v>7</v>
      </c>
      <c r="C15" s="1">
        <v>4</v>
      </c>
      <c r="D15" s="1">
        <v>2</v>
      </c>
      <c r="E15" s="1">
        <v>2</v>
      </c>
      <c r="F15" s="1">
        <v>50</v>
      </c>
      <c r="G15" s="1">
        <v>2</v>
      </c>
      <c r="H15" s="1">
        <v>50</v>
      </c>
      <c r="I15" s="1">
        <v>1</v>
      </c>
      <c r="J15" s="1">
        <v>40</v>
      </c>
      <c r="K15" s="1" t="s">
        <v>37</v>
      </c>
      <c r="L15" s="1">
        <v>21</v>
      </c>
      <c r="M15" s="1">
        <v>4.5</v>
      </c>
      <c r="N15">
        <f t="shared" si="0"/>
        <v>92.113564668769726</v>
      </c>
    </row>
    <row r="16" spans="1:14" x14ac:dyDescent="0.25">
      <c r="A16" s="1" t="s">
        <v>1</v>
      </c>
      <c r="B16" s="1" t="s">
        <v>7</v>
      </c>
      <c r="C16" s="1">
        <v>4</v>
      </c>
      <c r="D16" s="1">
        <v>3</v>
      </c>
      <c r="E16" s="1">
        <v>0</v>
      </c>
      <c r="F16" s="1">
        <v>70</v>
      </c>
      <c r="G16" s="1">
        <v>0</v>
      </c>
      <c r="H16" s="1">
        <v>65</v>
      </c>
      <c r="I16" s="1">
        <v>1</v>
      </c>
      <c r="J16" s="1">
        <v>50</v>
      </c>
      <c r="K16" s="1" t="s">
        <v>48</v>
      </c>
      <c r="L16" s="1">
        <v>22</v>
      </c>
      <c r="M16" s="1">
        <v>4.3</v>
      </c>
      <c r="N16">
        <f t="shared" si="0"/>
        <v>92.464072905713294</v>
      </c>
    </row>
    <row r="17" spans="1:14" x14ac:dyDescent="0.25">
      <c r="A17" s="1" t="s">
        <v>8</v>
      </c>
      <c r="B17" s="1" t="s">
        <v>5</v>
      </c>
      <c r="C17" s="1">
        <v>5</v>
      </c>
      <c r="D17" s="1">
        <v>1</v>
      </c>
      <c r="E17" s="1">
        <v>15</v>
      </c>
      <c r="F17" s="1">
        <v>40</v>
      </c>
      <c r="G17" s="1">
        <v>5</v>
      </c>
      <c r="H17" s="1">
        <v>20</v>
      </c>
      <c r="I17" s="1">
        <v>1</v>
      </c>
      <c r="J17" s="1">
        <v>20</v>
      </c>
      <c r="K17" s="1" t="s">
        <v>22</v>
      </c>
      <c r="L17" s="1">
        <v>77</v>
      </c>
      <c r="M17" s="1">
        <v>86.9</v>
      </c>
      <c r="N17">
        <f>(57.06-M17)/57.06*100</f>
        <v>-52.295828951980369</v>
      </c>
    </row>
    <row r="18" spans="1:14" x14ac:dyDescent="0.25">
      <c r="A18" s="1" t="s">
        <v>8</v>
      </c>
      <c r="B18" s="1" t="s">
        <v>5</v>
      </c>
      <c r="C18" s="1">
        <v>5</v>
      </c>
      <c r="D18" s="1">
        <v>2</v>
      </c>
      <c r="E18" s="1">
        <v>0</v>
      </c>
      <c r="F18" s="1">
        <v>40</v>
      </c>
      <c r="G18" s="1">
        <v>3</v>
      </c>
      <c r="H18" s="1">
        <v>25</v>
      </c>
      <c r="I18" s="1">
        <v>1</v>
      </c>
      <c r="J18" s="1">
        <v>20</v>
      </c>
      <c r="K18" s="1" t="s">
        <v>39</v>
      </c>
      <c r="L18" s="1">
        <v>34</v>
      </c>
      <c r="M18" s="1">
        <v>36.799999999999997</v>
      </c>
      <c r="N18">
        <f t="shared" si="0"/>
        <v>35.506484402383464</v>
      </c>
    </row>
    <row r="19" spans="1:14" x14ac:dyDescent="0.25">
      <c r="A19" s="1" t="s">
        <v>8</v>
      </c>
      <c r="B19" s="1" t="s">
        <v>5</v>
      </c>
      <c r="C19" s="1">
        <v>5</v>
      </c>
      <c r="D19" s="1">
        <v>3</v>
      </c>
      <c r="E19" s="1">
        <v>0</v>
      </c>
      <c r="F19" s="1">
        <v>50</v>
      </c>
      <c r="G19" s="1">
        <v>1</v>
      </c>
      <c r="H19" s="1">
        <v>20</v>
      </c>
      <c r="I19" s="1">
        <v>1</v>
      </c>
      <c r="J19" s="1">
        <v>20</v>
      </c>
      <c r="K19" s="1" t="s">
        <v>44</v>
      </c>
      <c r="L19" s="1">
        <v>8</v>
      </c>
      <c r="M19" s="1">
        <v>25.7</v>
      </c>
      <c r="N19">
        <f t="shared" si="0"/>
        <v>54.959691552751487</v>
      </c>
    </row>
    <row r="20" spans="1:14" x14ac:dyDescent="0.25">
      <c r="A20" s="1" t="s">
        <v>8</v>
      </c>
      <c r="B20" s="1" t="s">
        <v>6</v>
      </c>
      <c r="C20" s="1">
        <v>6</v>
      </c>
      <c r="D20" s="1">
        <v>1</v>
      </c>
      <c r="E20" s="1">
        <v>5</v>
      </c>
      <c r="F20" s="1">
        <v>85</v>
      </c>
      <c r="G20" s="1">
        <v>2</v>
      </c>
      <c r="H20" s="1">
        <v>85</v>
      </c>
      <c r="I20" s="1">
        <v>2</v>
      </c>
      <c r="J20" s="1">
        <v>88</v>
      </c>
      <c r="K20" s="1" t="s">
        <v>23</v>
      </c>
      <c r="L20" s="1">
        <v>9</v>
      </c>
      <c r="M20" s="1">
        <v>6.7</v>
      </c>
      <c r="N20">
        <f t="shared" si="0"/>
        <v>88.25797406239046</v>
      </c>
    </row>
    <row r="21" spans="1:14" x14ac:dyDescent="0.25">
      <c r="A21" s="1" t="s">
        <v>8</v>
      </c>
      <c r="B21" s="1" t="s">
        <v>6</v>
      </c>
      <c r="C21" s="1">
        <v>6</v>
      </c>
      <c r="D21" s="1">
        <v>2</v>
      </c>
      <c r="E21" s="1">
        <v>2</v>
      </c>
      <c r="F21" s="1">
        <v>90</v>
      </c>
      <c r="G21" s="1">
        <v>5</v>
      </c>
      <c r="H21" s="1">
        <v>90</v>
      </c>
      <c r="I21" s="1">
        <v>1</v>
      </c>
      <c r="J21" s="1">
        <v>90</v>
      </c>
      <c r="K21" s="1" t="s">
        <v>40</v>
      </c>
      <c r="L21" s="1">
        <v>2</v>
      </c>
      <c r="M21" s="1">
        <v>2.8</v>
      </c>
      <c r="N21">
        <f t="shared" si="0"/>
        <v>95.092884682790043</v>
      </c>
    </row>
    <row r="22" spans="1:14" x14ac:dyDescent="0.25">
      <c r="A22" s="1" t="s">
        <v>8</v>
      </c>
      <c r="B22" s="1" t="s">
        <v>6</v>
      </c>
      <c r="C22" s="1">
        <v>6</v>
      </c>
      <c r="D22" s="1">
        <v>3</v>
      </c>
      <c r="E22" s="1">
        <v>0</v>
      </c>
      <c r="F22" s="1">
        <v>70</v>
      </c>
      <c r="G22" s="1">
        <v>1</v>
      </c>
      <c r="H22" s="1">
        <v>75</v>
      </c>
      <c r="I22" s="1">
        <v>1</v>
      </c>
      <c r="J22" s="1">
        <v>75</v>
      </c>
      <c r="K22" s="1" t="s">
        <v>46</v>
      </c>
      <c r="L22" s="1">
        <v>15</v>
      </c>
      <c r="M22" s="1">
        <v>6.2</v>
      </c>
      <c r="N22">
        <f t="shared" si="0"/>
        <v>89.134244654749381</v>
      </c>
    </row>
    <row r="23" spans="1:14" x14ac:dyDescent="0.25">
      <c r="A23" s="1" t="s">
        <v>8</v>
      </c>
      <c r="B23" s="1" t="s">
        <v>7</v>
      </c>
      <c r="C23" s="1">
        <v>7</v>
      </c>
      <c r="D23" s="1">
        <v>1</v>
      </c>
      <c r="E23" s="1">
        <v>3</v>
      </c>
      <c r="F23" s="1">
        <v>88</v>
      </c>
      <c r="G23" s="1">
        <v>2</v>
      </c>
      <c r="H23" s="1">
        <v>90</v>
      </c>
      <c r="I23" s="1">
        <v>1</v>
      </c>
      <c r="J23" s="1">
        <v>88</v>
      </c>
      <c r="K23" s="1" t="s">
        <v>24</v>
      </c>
      <c r="L23" s="1">
        <v>8</v>
      </c>
      <c r="M23" s="1">
        <v>5.4</v>
      </c>
      <c r="N23">
        <f t="shared" si="0"/>
        <v>90.536277602523668</v>
      </c>
    </row>
    <row r="24" spans="1:14" x14ac:dyDescent="0.25">
      <c r="A24" s="1" t="s">
        <v>8</v>
      </c>
      <c r="B24" s="1" t="s">
        <v>7</v>
      </c>
      <c r="C24" s="1">
        <v>7</v>
      </c>
      <c r="D24" s="1">
        <v>2</v>
      </c>
      <c r="E24" s="1">
        <v>2</v>
      </c>
      <c r="F24" s="1">
        <v>90</v>
      </c>
      <c r="G24" s="1">
        <v>1</v>
      </c>
      <c r="H24" s="1">
        <v>85</v>
      </c>
      <c r="I24" s="1">
        <v>1</v>
      </c>
      <c r="J24" s="1">
        <v>80</v>
      </c>
      <c r="K24" s="1" t="s">
        <v>25</v>
      </c>
      <c r="L24" s="1">
        <v>21</v>
      </c>
      <c r="M24" s="1">
        <v>6.6</v>
      </c>
      <c r="N24">
        <f t="shared" si="0"/>
        <v>88.433228180862244</v>
      </c>
    </row>
    <row r="25" spans="1:14" x14ac:dyDescent="0.25">
      <c r="A25" s="1" t="s">
        <v>8</v>
      </c>
      <c r="B25" s="1" t="s">
        <v>7</v>
      </c>
      <c r="C25" s="1">
        <v>7</v>
      </c>
      <c r="D25" s="1">
        <v>3</v>
      </c>
      <c r="E25" s="1">
        <v>2</v>
      </c>
      <c r="F25" s="1">
        <v>90</v>
      </c>
      <c r="G25" s="1">
        <v>1</v>
      </c>
      <c r="H25" s="1">
        <v>88</v>
      </c>
      <c r="I25" s="1">
        <v>1</v>
      </c>
      <c r="J25" s="1">
        <v>90</v>
      </c>
      <c r="K25" s="1" t="s">
        <v>43</v>
      </c>
      <c r="L25" s="1">
        <v>8</v>
      </c>
      <c r="M25" s="1">
        <v>1.6</v>
      </c>
      <c r="N25">
        <f t="shared" si="0"/>
        <v>97.195934104451453</v>
      </c>
    </row>
    <row r="26" spans="1:14" x14ac:dyDescent="0.25">
      <c r="A26" s="1" t="s">
        <v>9</v>
      </c>
      <c r="B26" s="1" t="s">
        <v>5</v>
      </c>
      <c r="C26" s="1">
        <v>8</v>
      </c>
      <c r="D26" s="1">
        <v>1</v>
      </c>
      <c r="E26" s="1">
        <v>5</v>
      </c>
      <c r="F26" s="1">
        <v>50</v>
      </c>
      <c r="G26" s="1">
        <v>5</v>
      </c>
      <c r="H26" s="1">
        <v>55</v>
      </c>
      <c r="I26" s="1">
        <v>0</v>
      </c>
      <c r="J26" s="1">
        <v>60</v>
      </c>
      <c r="K26" s="1" t="s">
        <v>25</v>
      </c>
      <c r="L26" s="1">
        <v>10</v>
      </c>
      <c r="M26" s="1">
        <v>11.6</v>
      </c>
      <c r="N26">
        <f t="shared" si="0"/>
        <v>79.670522257273049</v>
      </c>
    </row>
    <row r="27" spans="1:14" x14ac:dyDescent="0.25">
      <c r="A27" s="1" t="s">
        <v>9</v>
      </c>
      <c r="B27" s="1" t="s">
        <v>5</v>
      </c>
      <c r="C27" s="1">
        <v>8</v>
      </c>
      <c r="D27" s="1">
        <v>2</v>
      </c>
      <c r="E27" s="1">
        <v>3</v>
      </c>
      <c r="F27" s="1">
        <v>40</v>
      </c>
      <c r="G27" s="1">
        <v>1</v>
      </c>
      <c r="H27" s="1">
        <v>45</v>
      </c>
      <c r="I27" s="1">
        <v>1</v>
      </c>
      <c r="J27" s="1">
        <v>50</v>
      </c>
      <c r="K27" s="1" t="s">
        <v>42</v>
      </c>
      <c r="L27" s="1">
        <v>43</v>
      </c>
      <c r="M27" s="1">
        <v>20</v>
      </c>
      <c r="N27">
        <f t="shared" si="0"/>
        <v>64.949176305643192</v>
      </c>
    </row>
    <row r="28" spans="1:14" x14ac:dyDescent="0.25">
      <c r="A28" s="1" t="s">
        <v>9</v>
      </c>
      <c r="B28" s="1" t="s">
        <v>5</v>
      </c>
      <c r="C28" s="1">
        <v>8</v>
      </c>
      <c r="D28" s="1">
        <v>3</v>
      </c>
      <c r="E28" s="1">
        <v>0</v>
      </c>
      <c r="F28" s="1">
        <v>60</v>
      </c>
      <c r="G28" s="1">
        <v>1</v>
      </c>
      <c r="H28" s="1">
        <v>70</v>
      </c>
      <c r="I28" s="1">
        <v>1</v>
      </c>
      <c r="J28" s="1">
        <v>65</v>
      </c>
      <c r="K28" s="1" t="s">
        <v>52</v>
      </c>
      <c r="L28" s="1">
        <v>35</v>
      </c>
      <c r="M28" s="1">
        <v>19.899999999999999</v>
      </c>
      <c r="N28">
        <f t="shared" si="0"/>
        <v>65.124430424114962</v>
      </c>
    </row>
    <row r="29" spans="1:14" x14ac:dyDescent="0.25">
      <c r="A29" s="1" t="s">
        <v>9</v>
      </c>
      <c r="B29" s="1" t="s">
        <v>6</v>
      </c>
      <c r="C29" s="1">
        <v>9</v>
      </c>
      <c r="D29" s="1">
        <v>1</v>
      </c>
      <c r="E29" s="1">
        <v>3</v>
      </c>
      <c r="F29" s="1">
        <v>80</v>
      </c>
      <c r="G29" s="1">
        <v>1</v>
      </c>
      <c r="H29" s="1">
        <v>75</v>
      </c>
      <c r="I29" s="1">
        <v>1</v>
      </c>
      <c r="J29" s="1">
        <v>70</v>
      </c>
      <c r="K29" s="1" t="s">
        <v>26</v>
      </c>
      <c r="L29" s="1">
        <v>14</v>
      </c>
      <c r="M29" s="1">
        <v>14.7</v>
      </c>
      <c r="N29">
        <f t="shared" si="0"/>
        <v>74.23764458464774</v>
      </c>
    </row>
    <row r="30" spans="1:14" x14ac:dyDescent="0.25">
      <c r="A30" s="1" t="s">
        <v>9</v>
      </c>
      <c r="B30" s="1" t="s">
        <v>6</v>
      </c>
      <c r="C30" s="1">
        <v>9</v>
      </c>
      <c r="D30" s="1">
        <v>2</v>
      </c>
      <c r="E30" s="1">
        <v>5</v>
      </c>
      <c r="F30" s="1">
        <v>90</v>
      </c>
      <c r="G30" s="1">
        <v>1</v>
      </c>
      <c r="H30" s="1">
        <v>85</v>
      </c>
      <c r="I30" s="1">
        <v>1</v>
      </c>
      <c r="J30" s="1">
        <v>80</v>
      </c>
      <c r="K30" s="1" t="s">
        <v>24</v>
      </c>
      <c r="L30" s="1">
        <v>11</v>
      </c>
      <c r="M30" s="1">
        <v>5</v>
      </c>
      <c r="N30">
        <f t="shared" si="0"/>
        <v>91.237294076410791</v>
      </c>
    </row>
    <row r="31" spans="1:14" x14ac:dyDescent="0.25">
      <c r="A31" s="1" t="s">
        <v>9</v>
      </c>
      <c r="B31" s="1" t="s">
        <v>6</v>
      </c>
      <c r="C31" s="1">
        <v>9</v>
      </c>
      <c r="D31" s="1">
        <v>3</v>
      </c>
      <c r="E31" s="1">
        <v>2</v>
      </c>
      <c r="F31" s="1">
        <v>80</v>
      </c>
      <c r="G31" s="1">
        <v>1</v>
      </c>
      <c r="H31" s="1">
        <v>70</v>
      </c>
      <c r="I31" s="1">
        <v>1</v>
      </c>
      <c r="J31" s="1">
        <v>65</v>
      </c>
      <c r="K31" s="1" t="s">
        <v>30</v>
      </c>
      <c r="L31" s="1">
        <v>56</v>
      </c>
      <c r="M31" s="1">
        <v>22.1</v>
      </c>
      <c r="N31">
        <f t="shared" si="0"/>
        <v>61.268839817735724</v>
      </c>
    </row>
    <row r="32" spans="1:14" x14ac:dyDescent="0.25">
      <c r="A32" s="1" t="s">
        <v>9</v>
      </c>
      <c r="B32" s="1" t="s">
        <v>7</v>
      </c>
      <c r="C32" s="1">
        <v>10</v>
      </c>
      <c r="D32" s="1">
        <v>1</v>
      </c>
      <c r="E32" s="1">
        <v>3</v>
      </c>
      <c r="F32" s="1">
        <v>75</v>
      </c>
      <c r="G32" s="1">
        <v>1</v>
      </c>
      <c r="H32" s="1">
        <v>70</v>
      </c>
      <c r="I32" s="1">
        <v>2</v>
      </c>
      <c r="J32" s="1">
        <v>70</v>
      </c>
      <c r="K32" s="1" t="s">
        <v>25</v>
      </c>
      <c r="L32" s="1">
        <v>52</v>
      </c>
      <c r="M32" s="1">
        <v>9.6</v>
      </c>
      <c r="N32">
        <f t="shared" si="0"/>
        <v>83.175604626708719</v>
      </c>
    </row>
    <row r="33" spans="1:14" x14ac:dyDescent="0.25">
      <c r="A33" s="1" t="s">
        <v>9</v>
      </c>
      <c r="B33" s="1" t="s">
        <v>7</v>
      </c>
      <c r="C33" s="1">
        <v>10</v>
      </c>
      <c r="D33" s="1">
        <v>2</v>
      </c>
      <c r="E33" s="1">
        <v>0</v>
      </c>
      <c r="F33" s="1">
        <v>85</v>
      </c>
      <c r="G33" s="1">
        <v>0</v>
      </c>
      <c r="H33" s="1">
        <v>85</v>
      </c>
      <c r="I33" s="1">
        <v>1</v>
      </c>
      <c r="J33" s="1">
        <v>90</v>
      </c>
      <c r="K33" s="1" t="s">
        <v>35</v>
      </c>
      <c r="L33" s="1">
        <v>8</v>
      </c>
      <c r="M33" s="1">
        <v>1</v>
      </c>
      <c r="N33">
        <f t="shared" si="0"/>
        <v>98.247458815282158</v>
      </c>
    </row>
    <row r="34" spans="1:14" x14ac:dyDescent="0.25">
      <c r="A34" s="1" t="s">
        <v>9</v>
      </c>
      <c r="B34" s="1" t="s">
        <v>7</v>
      </c>
      <c r="C34" s="1">
        <v>10</v>
      </c>
      <c r="D34" s="1">
        <v>3</v>
      </c>
      <c r="E34" s="1">
        <v>0</v>
      </c>
      <c r="F34" s="1">
        <v>90</v>
      </c>
      <c r="G34" s="1">
        <v>1</v>
      </c>
      <c r="H34" s="1">
        <v>90</v>
      </c>
      <c r="I34" s="1">
        <v>1</v>
      </c>
      <c r="J34" s="1">
        <v>90</v>
      </c>
      <c r="K34" s="1" t="s">
        <v>23</v>
      </c>
      <c r="L34" s="1">
        <v>13</v>
      </c>
      <c r="M34" s="1">
        <v>2.2000000000000002</v>
      </c>
      <c r="N34">
        <f t="shared" si="0"/>
        <v>96.144409393620748</v>
      </c>
    </row>
    <row r="35" spans="1:14" x14ac:dyDescent="0.25">
      <c r="A35" s="1" t="s">
        <v>10</v>
      </c>
      <c r="B35" s="1" t="s">
        <v>5</v>
      </c>
      <c r="C35" s="1">
        <v>11</v>
      </c>
      <c r="D35" s="1">
        <v>1</v>
      </c>
      <c r="E35" s="1">
        <v>3</v>
      </c>
      <c r="F35" s="1">
        <v>35</v>
      </c>
      <c r="G35" s="1">
        <v>3</v>
      </c>
      <c r="H35" s="1">
        <v>25</v>
      </c>
      <c r="I35" s="1">
        <v>3</v>
      </c>
      <c r="J35" s="1">
        <v>20</v>
      </c>
      <c r="K35" s="1" t="s">
        <v>27</v>
      </c>
      <c r="L35" s="1">
        <v>40</v>
      </c>
      <c r="M35" s="1">
        <v>62</v>
      </c>
      <c r="N35">
        <f t="shared" si="0"/>
        <v>-8.6575534525061304</v>
      </c>
    </row>
    <row r="36" spans="1:14" x14ac:dyDescent="0.25">
      <c r="A36" s="1" t="s">
        <v>10</v>
      </c>
      <c r="B36" s="1" t="s">
        <v>5</v>
      </c>
      <c r="C36" s="1">
        <v>11</v>
      </c>
      <c r="D36" s="1">
        <v>2</v>
      </c>
      <c r="E36" s="1">
        <v>5</v>
      </c>
      <c r="F36" s="1">
        <v>20</v>
      </c>
      <c r="G36" s="1">
        <v>1</v>
      </c>
      <c r="H36" s="1">
        <v>20</v>
      </c>
      <c r="I36" s="1">
        <v>1</v>
      </c>
      <c r="J36" s="1">
        <v>15</v>
      </c>
      <c r="K36" s="1" t="s">
        <v>22</v>
      </c>
      <c r="L36" s="1">
        <v>49</v>
      </c>
      <c r="M36" s="1">
        <v>48.4</v>
      </c>
      <c r="N36">
        <f t="shared" si="0"/>
        <v>15.177006659656508</v>
      </c>
    </row>
    <row r="37" spans="1:14" x14ac:dyDescent="0.25">
      <c r="A37" s="1" t="s">
        <v>10</v>
      </c>
      <c r="B37" s="1" t="s">
        <v>5</v>
      </c>
      <c r="C37" s="1">
        <v>11</v>
      </c>
      <c r="D37" s="1">
        <v>3</v>
      </c>
      <c r="E37" s="1">
        <v>0</v>
      </c>
      <c r="F37" s="1">
        <v>60</v>
      </c>
      <c r="G37" s="1">
        <v>0</v>
      </c>
      <c r="H37" s="1">
        <v>65</v>
      </c>
      <c r="I37" s="1">
        <v>1</v>
      </c>
      <c r="J37" s="1">
        <v>50</v>
      </c>
      <c r="K37" s="1" t="s">
        <v>49</v>
      </c>
      <c r="L37" s="1">
        <v>7</v>
      </c>
      <c r="M37" s="1">
        <v>23.4</v>
      </c>
      <c r="N37">
        <f t="shared" si="0"/>
        <v>58.990536277602523</v>
      </c>
    </row>
    <row r="38" spans="1:14" x14ac:dyDescent="0.25">
      <c r="A38" s="1" t="s">
        <v>10</v>
      </c>
      <c r="B38" s="1" t="s">
        <v>6</v>
      </c>
      <c r="C38" s="1">
        <v>12</v>
      </c>
      <c r="D38" s="1">
        <v>1</v>
      </c>
      <c r="E38" s="1">
        <v>3</v>
      </c>
      <c r="F38" s="1">
        <v>85</v>
      </c>
      <c r="G38" s="1">
        <v>1</v>
      </c>
      <c r="H38" s="1">
        <v>88</v>
      </c>
      <c r="I38" s="1">
        <v>1</v>
      </c>
      <c r="J38" s="1">
        <v>88</v>
      </c>
      <c r="K38" s="1" t="s">
        <v>28</v>
      </c>
      <c r="L38" s="1">
        <v>10</v>
      </c>
      <c r="M38" s="1">
        <v>3.7</v>
      </c>
      <c r="N38">
        <f t="shared" si="0"/>
        <v>93.515597616543985</v>
      </c>
    </row>
    <row r="39" spans="1:14" x14ac:dyDescent="0.25">
      <c r="A39" s="1" t="s">
        <v>10</v>
      </c>
      <c r="B39" s="1" t="s">
        <v>6</v>
      </c>
      <c r="C39" s="1">
        <v>12</v>
      </c>
      <c r="D39" s="1">
        <v>2</v>
      </c>
      <c r="E39" s="1">
        <v>2</v>
      </c>
      <c r="F39" s="1">
        <v>85</v>
      </c>
      <c r="G39" s="1">
        <v>1</v>
      </c>
      <c r="H39" s="1">
        <v>75</v>
      </c>
      <c r="I39" s="1">
        <v>1</v>
      </c>
      <c r="J39" s="1">
        <v>80</v>
      </c>
      <c r="K39" s="1" t="s">
        <v>34</v>
      </c>
      <c r="L39" s="1">
        <v>36</v>
      </c>
      <c r="M39" s="1">
        <v>5.9</v>
      </c>
      <c r="N39">
        <f t="shared" si="0"/>
        <v>89.660007010164747</v>
      </c>
    </row>
    <row r="40" spans="1:14" x14ac:dyDescent="0.25">
      <c r="A40" s="1" t="s">
        <v>10</v>
      </c>
      <c r="B40" s="1" t="s">
        <v>6</v>
      </c>
      <c r="C40" s="1">
        <v>12</v>
      </c>
      <c r="D40" s="1">
        <v>3</v>
      </c>
      <c r="E40" s="1">
        <v>0</v>
      </c>
      <c r="F40" s="1">
        <v>75</v>
      </c>
      <c r="G40" s="1">
        <v>0</v>
      </c>
      <c r="H40" s="1">
        <v>80</v>
      </c>
      <c r="I40" s="1">
        <v>1</v>
      </c>
      <c r="J40" s="1">
        <v>75</v>
      </c>
      <c r="K40" s="1" t="s">
        <v>45</v>
      </c>
      <c r="L40" s="1">
        <v>8</v>
      </c>
      <c r="M40" s="1">
        <v>6.4</v>
      </c>
      <c r="N40">
        <f t="shared" si="0"/>
        <v>88.783736417805827</v>
      </c>
    </row>
    <row r="41" spans="1:14" x14ac:dyDescent="0.25">
      <c r="A41" s="1" t="s">
        <v>10</v>
      </c>
      <c r="B41" s="1" t="s">
        <v>7</v>
      </c>
      <c r="C41" s="1">
        <v>13</v>
      </c>
      <c r="D41" s="1">
        <v>1</v>
      </c>
      <c r="E41" s="1">
        <v>5</v>
      </c>
      <c r="F41" s="1">
        <v>90</v>
      </c>
      <c r="G41" s="1">
        <v>5</v>
      </c>
      <c r="H41" s="1">
        <v>90</v>
      </c>
      <c r="I41" s="1">
        <v>1</v>
      </c>
      <c r="J41" s="1">
        <v>90</v>
      </c>
      <c r="K41" s="1" t="s">
        <v>29</v>
      </c>
      <c r="L41" s="1">
        <v>6</v>
      </c>
      <c r="M41" s="1">
        <v>7.1</v>
      </c>
      <c r="N41">
        <f t="shared" si="0"/>
        <v>87.556957588503323</v>
      </c>
    </row>
    <row r="42" spans="1:14" x14ac:dyDescent="0.25">
      <c r="A42" s="1" t="s">
        <v>10</v>
      </c>
      <c r="B42" s="1" t="s">
        <v>7</v>
      </c>
      <c r="C42" s="1">
        <v>13</v>
      </c>
      <c r="D42" s="1">
        <v>2</v>
      </c>
      <c r="E42" s="1">
        <v>5</v>
      </c>
      <c r="F42" s="1">
        <v>90</v>
      </c>
      <c r="G42" s="1">
        <v>0</v>
      </c>
      <c r="H42" s="1">
        <v>85</v>
      </c>
      <c r="I42" s="1">
        <v>1</v>
      </c>
      <c r="J42" s="1">
        <v>88</v>
      </c>
      <c r="K42" s="1" t="s">
        <v>57</v>
      </c>
      <c r="L42" s="1">
        <v>6</v>
      </c>
      <c r="M42" s="1">
        <v>2.8</v>
      </c>
      <c r="N42">
        <f t="shared" si="0"/>
        <v>95.092884682790043</v>
      </c>
    </row>
    <row r="43" spans="1:14" x14ac:dyDescent="0.25">
      <c r="A43" s="1" t="s">
        <v>10</v>
      </c>
      <c r="B43" s="1" t="s">
        <v>7</v>
      </c>
      <c r="C43" s="1">
        <v>13</v>
      </c>
      <c r="D43" s="1">
        <v>3</v>
      </c>
      <c r="E43" s="1">
        <v>2</v>
      </c>
      <c r="F43" s="1">
        <v>75</v>
      </c>
      <c r="G43" s="1">
        <v>0</v>
      </c>
      <c r="H43" s="1">
        <v>85</v>
      </c>
      <c r="I43" s="1">
        <v>0</v>
      </c>
      <c r="J43" s="1">
        <v>75</v>
      </c>
      <c r="K43" s="1" t="s">
        <v>50</v>
      </c>
      <c r="L43" s="1">
        <v>6</v>
      </c>
      <c r="M43" s="1">
        <v>7.1</v>
      </c>
      <c r="N43">
        <f t="shared" si="0"/>
        <v>87.556957588503323</v>
      </c>
    </row>
    <row r="44" spans="1:14" x14ac:dyDescent="0.25">
      <c r="A44" s="1" t="s">
        <v>8</v>
      </c>
      <c r="B44" s="1" t="s">
        <v>1</v>
      </c>
      <c r="C44" s="1">
        <v>14</v>
      </c>
      <c r="D44" s="1">
        <v>1</v>
      </c>
      <c r="E44" s="1">
        <v>0</v>
      </c>
      <c r="F44" s="1">
        <v>10</v>
      </c>
      <c r="G44" s="1">
        <v>0</v>
      </c>
      <c r="H44" s="1">
        <v>5</v>
      </c>
      <c r="I44" s="1">
        <v>0</v>
      </c>
      <c r="J44" s="1">
        <v>1</v>
      </c>
      <c r="K44" s="1" t="s">
        <v>31</v>
      </c>
      <c r="L44" s="1">
        <v>7</v>
      </c>
      <c r="M44" s="1">
        <v>30</v>
      </c>
      <c r="N44">
        <f t="shared" si="0"/>
        <v>47.423764458464774</v>
      </c>
    </row>
    <row r="45" spans="1:14" x14ac:dyDescent="0.25">
      <c r="A45" s="1" t="s">
        <v>8</v>
      </c>
      <c r="B45" s="1" t="s">
        <v>1</v>
      </c>
      <c r="C45" s="1">
        <v>14</v>
      </c>
      <c r="D45" s="1">
        <v>2</v>
      </c>
      <c r="E45" s="1">
        <v>2</v>
      </c>
      <c r="F45" s="1">
        <v>10</v>
      </c>
      <c r="G45" s="1">
        <v>0</v>
      </c>
      <c r="H45" s="1">
        <v>5</v>
      </c>
      <c r="I45" s="1">
        <v>1</v>
      </c>
      <c r="J45" s="1">
        <v>1</v>
      </c>
      <c r="K45" s="1" t="s">
        <v>37</v>
      </c>
      <c r="L45" s="1">
        <v>21</v>
      </c>
      <c r="M45" s="1">
        <v>93.7</v>
      </c>
      <c r="N45">
        <f t="shared" si="0"/>
        <v>-64.213109008061693</v>
      </c>
    </row>
    <row r="46" spans="1:14" x14ac:dyDescent="0.25">
      <c r="A46" s="1" t="s">
        <v>8</v>
      </c>
      <c r="B46" s="1" t="s">
        <v>1</v>
      </c>
      <c r="C46" s="1">
        <v>14</v>
      </c>
      <c r="D46" s="1">
        <v>3</v>
      </c>
      <c r="E46" s="1">
        <v>0</v>
      </c>
      <c r="F46" s="1">
        <v>20</v>
      </c>
      <c r="G46" s="1">
        <v>1</v>
      </c>
      <c r="H46" s="1">
        <v>10</v>
      </c>
      <c r="I46" s="1">
        <v>1</v>
      </c>
      <c r="J46" s="1">
        <v>1</v>
      </c>
      <c r="K46" s="1" t="s">
        <v>53</v>
      </c>
      <c r="L46" s="1">
        <v>15</v>
      </c>
      <c r="M46" s="1">
        <v>60.5</v>
      </c>
      <c r="N46">
        <f t="shared" si="0"/>
        <v>-6.0287416754293686</v>
      </c>
    </row>
    <row r="47" spans="1:14" x14ac:dyDescent="0.25">
      <c r="A47" s="1" t="s">
        <v>9</v>
      </c>
      <c r="B47" s="1" t="s">
        <v>1</v>
      </c>
      <c r="C47" s="1">
        <v>15</v>
      </c>
      <c r="D47" s="1">
        <v>1</v>
      </c>
      <c r="E47" s="1">
        <v>3</v>
      </c>
      <c r="F47" s="1">
        <v>20</v>
      </c>
      <c r="G47" s="1">
        <v>1</v>
      </c>
      <c r="H47" s="1">
        <v>30</v>
      </c>
      <c r="I47" s="1">
        <v>1</v>
      </c>
      <c r="J47" s="1">
        <v>25</v>
      </c>
      <c r="K47" s="1" t="s">
        <v>32</v>
      </c>
      <c r="L47" s="1">
        <v>31</v>
      </c>
      <c r="M47" s="1">
        <v>39.6</v>
      </c>
      <c r="N47">
        <f t="shared" si="0"/>
        <v>30.5993690851735</v>
      </c>
    </row>
    <row r="48" spans="1:14" x14ac:dyDescent="0.25">
      <c r="A48" s="1" t="s">
        <v>9</v>
      </c>
      <c r="B48" s="1" t="s">
        <v>1</v>
      </c>
      <c r="C48" s="1">
        <v>15</v>
      </c>
      <c r="D48" s="1">
        <v>2</v>
      </c>
      <c r="E48" s="1">
        <v>2</v>
      </c>
      <c r="F48" s="1">
        <v>30</v>
      </c>
      <c r="G48" s="1">
        <v>2</v>
      </c>
      <c r="H48" s="1">
        <v>30</v>
      </c>
      <c r="I48" s="1">
        <v>1</v>
      </c>
      <c r="J48" s="1">
        <v>25</v>
      </c>
      <c r="K48" s="1" t="s">
        <v>41</v>
      </c>
      <c r="L48" s="1">
        <v>7</v>
      </c>
      <c r="M48" s="1">
        <v>32.299999999999997</v>
      </c>
      <c r="N48">
        <f t="shared" si="0"/>
        <v>43.392919733613752</v>
      </c>
    </row>
    <row r="49" spans="1:14" x14ac:dyDescent="0.25">
      <c r="A49" s="1" t="s">
        <v>9</v>
      </c>
      <c r="B49" s="1" t="s">
        <v>1</v>
      </c>
      <c r="C49" s="1">
        <v>15</v>
      </c>
      <c r="D49" s="1">
        <v>3</v>
      </c>
      <c r="E49" s="1">
        <v>0</v>
      </c>
      <c r="F49" s="1">
        <v>25</v>
      </c>
      <c r="G49" s="1">
        <v>0</v>
      </c>
      <c r="H49" s="1">
        <v>25</v>
      </c>
      <c r="I49" s="1">
        <v>1</v>
      </c>
      <c r="J49" s="1">
        <v>25</v>
      </c>
      <c r="K49" s="1" t="s">
        <v>42</v>
      </c>
      <c r="L49" s="1">
        <v>130</v>
      </c>
      <c r="M49" s="1">
        <v>71.3</v>
      </c>
      <c r="N49">
        <f t="shared" si="0"/>
        <v>-24.956186470382043</v>
      </c>
    </row>
    <row r="50" spans="1:14" x14ac:dyDescent="0.25">
      <c r="A50" s="1" t="s">
        <v>10</v>
      </c>
      <c r="B50" s="1" t="s">
        <v>1</v>
      </c>
      <c r="C50" s="1">
        <v>16</v>
      </c>
      <c r="D50" s="1">
        <v>1</v>
      </c>
      <c r="E50" s="1">
        <v>0</v>
      </c>
      <c r="F50" s="1">
        <v>0</v>
      </c>
      <c r="G50" s="1">
        <v>1</v>
      </c>
      <c r="H50" s="1">
        <v>20</v>
      </c>
      <c r="I50" s="1">
        <v>1</v>
      </c>
      <c r="J50" s="1">
        <v>15</v>
      </c>
      <c r="K50" s="1" t="s">
        <v>33</v>
      </c>
      <c r="L50" s="1">
        <v>17</v>
      </c>
      <c r="M50" s="1">
        <v>50.3</v>
      </c>
      <c r="N50">
        <f t="shared" si="0"/>
        <v>11.847178408692614</v>
      </c>
    </row>
    <row r="51" spans="1:14" x14ac:dyDescent="0.25">
      <c r="A51" s="1" t="s">
        <v>10</v>
      </c>
      <c r="B51" s="1" t="s">
        <v>1</v>
      </c>
      <c r="C51" s="1">
        <v>16</v>
      </c>
      <c r="D51" s="1">
        <v>2</v>
      </c>
      <c r="E51" s="1">
        <v>2</v>
      </c>
      <c r="F51" s="1">
        <v>30</v>
      </c>
      <c r="G51" s="1">
        <v>2</v>
      </c>
      <c r="H51" s="1">
        <v>30</v>
      </c>
      <c r="I51" s="1">
        <v>1</v>
      </c>
      <c r="J51" s="1">
        <v>25</v>
      </c>
      <c r="K51" s="1" t="s">
        <v>41</v>
      </c>
      <c r="L51" s="1">
        <v>7</v>
      </c>
      <c r="M51" s="1">
        <v>12.6</v>
      </c>
      <c r="N51">
        <f t="shared" si="0"/>
        <v>77.917981072555193</v>
      </c>
    </row>
    <row r="52" spans="1:14" x14ac:dyDescent="0.25">
      <c r="A52" s="1" t="s">
        <v>10</v>
      </c>
      <c r="B52" s="1" t="s">
        <v>1</v>
      </c>
      <c r="C52" s="1">
        <v>16</v>
      </c>
      <c r="D52" s="1">
        <v>3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 t="s">
        <v>51</v>
      </c>
      <c r="L52" s="1">
        <v>25</v>
      </c>
      <c r="M52" s="1">
        <v>67</v>
      </c>
      <c r="N52">
        <f t="shared" si="0"/>
        <v>-17.420259376095334</v>
      </c>
    </row>
  </sheetData>
  <mergeCells count="8">
    <mergeCell ref="A1:D2"/>
    <mergeCell ref="K3:M3"/>
    <mergeCell ref="A4:D4"/>
    <mergeCell ref="E1:J1"/>
    <mergeCell ref="E2:M2"/>
    <mergeCell ref="E3:F3"/>
    <mergeCell ref="G3:H3"/>
    <mergeCell ref="I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topLeftCell="D1" workbookViewId="0">
      <selection activeCell="S2" sqref="S2:V49"/>
    </sheetView>
  </sheetViews>
  <sheetFormatPr defaultRowHeight="15" x14ac:dyDescent="0.25"/>
  <cols>
    <col min="1" max="1" width="10" bestFit="1" customWidth="1"/>
    <col min="2" max="2" width="9.5703125" bestFit="1" customWidth="1"/>
    <col min="4" max="4" width="4.42578125" bestFit="1" customWidth="1"/>
    <col min="5" max="6" width="0" hidden="1" customWidth="1"/>
    <col min="7" max="7" width="17.5703125" hidden="1" customWidth="1"/>
  </cols>
  <sheetData>
    <row r="1" spans="1:22" x14ac:dyDescent="0.25">
      <c r="A1" s="21"/>
      <c r="B1" s="22"/>
      <c r="C1" s="22"/>
      <c r="D1" s="23"/>
      <c r="E1" s="10" t="s">
        <v>11</v>
      </c>
      <c r="F1" s="3" t="s">
        <v>14</v>
      </c>
      <c r="G1" t="s">
        <v>58</v>
      </c>
      <c r="S1" t="s">
        <v>2</v>
      </c>
      <c r="T1" t="s">
        <v>3</v>
      </c>
      <c r="U1" t="s">
        <v>59</v>
      </c>
      <c r="V1" t="s">
        <v>60</v>
      </c>
    </row>
    <row r="2" spans="1:22" x14ac:dyDescent="0.25">
      <c r="A2" s="24"/>
      <c r="B2" s="25"/>
      <c r="C2" s="25"/>
      <c r="D2" s="26"/>
      <c r="E2" s="15" t="s">
        <v>15</v>
      </c>
      <c r="F2" s="17"/>
      <c r="S2" t="s">
        <v>1</v>
      </c>
      <c r="T2" t="s">
        <v>1</v>
      </c>
      <c r="U2">
        <v>1</v>
      </c>
      <c r="V2">
        <v>0</v>
      </c>
    </row>
    <row r="3" spans="1:22" x14ac:dyDescent="0.25">
      <c r="A3" s="3" t="s">
        <v>2</v>
      </c>
      <c r="B3" s="3" t="s">
        <v>3</v>
      </c>
      <c r="C3" s="3" t="s">
        <v>0</v>
      </c>
      <c r="D3" s="3" t="s">
        <v>4</v>
      </c>
      <c r="E3" s="7">
        <v>7</v>
      </c>
      <c r="F3" s="8"/>
      <c r="S3" t="s">
        <v>1</v>
      </c>
      <c r="T3" t="s">
        <v>1</v>
      </c>
      <c r="U3">
        <v>2</v>
      </c>
      <c r="V3">
        <v>0</v>
      </c>
    </row>
    <row r="4" spans="1:22" x14ac:dyDescent="0.25">
      <c r="A4" s="15"/>
      <c r="B4" s="16"/>
      <c r="C4" s="16"/>
      <c r="D4" s="17"/>
      <c r="E4" s="6" t="s">
        <v>16</v>
      </c>
      <c r="F4" s="5" t="s">
        <v>17</v>
      </c>
      <c r="G4" s="9" t="s">
        <v>17</v>
      </c>
      <c r="P4">
        <v>100</v>
      </c>
      <c r="S4" t="s">
        <v>1</v>
      </c>
      <c r="T4" t="s">
        <v>1</v>
      </c>
      <c r="U4">
        <v>3</v>
      </c>
      <c r="V4">
        <v>0</v>
      </c>
    </row>
    <row r="5" spans="1:22" x14ac:dyDescent="0.25">
      <c r="A5" s="1" t="s">
        <v>1</v>
      </c>
      <c r="B5" s="1" t="s">
        <v>1</v>
      </c>
      <c r="C5" s="1">
        <v>1</v>
      </c>
      <c r="D5" s="1">
        <v>1</v>
      </c>
      <c r="E5" s="1">
        <v>0</v>
      </c>
      <c r="F5" s="1">
        <v>65.5</v>
      </c>
      <c r="G5">
        <f>(67.7-F5)/67.7*100</f>
        <v>3.2496307237813924</v>
      </c>
      <c r="H5">
        <f>G5/100</f>
        <v>3.2496307237813923E-2</v>
      </c>
      <c r="L5" s="1" t="s">
        <v>1</v>
      </c>
      <c r="M5" s="1" t="s">
        <v>1</v>
      </c>
      <c r="N5" s="1">
        <v>1</v>
      </c>
      <c r="O5" s="1">
        <f>P5/$P$4</f>
        <v>0</v>
      </c>
      <c r="P5" s="1">
        <v>0</v>
      </c>
      <c r="S5" s="1" t="s">
        <v>1</v>
      </c>
      <c r="T5" s="1" t="s">
        <v>5</v>
      </c>
      <c r="U5">
        <v>1</v>
      </c>
      <c r="V5">
        <v>0.11507009358716851</v>
      </c>
    </row>
    <row r="6" spans="1:22" x14ac:dyDescent="0.25">
      <c r="A6" s="1" t="s">
        <v>1</v>
      </c>
      <c r="B6" s="1" t="s">
        <v>1</v>
      </c>
      <c r="C6" s="1">
        <v>1</v>
      </c>
      <c r="D6" s="1">
        <v>2</v>
      </c>
      <c r="E6" s="1">
        <v>0</v>
      </c>
      <c r="F6" s="1">
        <v>68.099999999999994</v>
      </c>
      <c r="G6">
        <f t="shared" ref="G6:G52" si="0">(67.7-F6)/67.7*100</f>
        <v>-0.59084194977842164</v>
      </c>
      <c r="H6">
        <f t="shared" ref="H6:H52" si="1">G6/100</f>
        <v>-5.9084194977842164E-3</v>
      </c>
      <c r="L6" s="1" t="s">
        <v>1</v>
      </c>
      <c r="M6" s="1" t="s">
        <v>1</v>
      </c>
      <c r="N6" s="1">
        <v>2</v>
      </c>
      <c r="O6" s="1">
        <f t="shared" ref="O6:O52" si="2">P6/$P$4</f>
        <v>0</v>
      </c>
      <c r="P6" s="1">
        <v>0</v>
      </c>
      <c r="S6" s="1" t="s">
        <v>1</v>
      </c>
      <c r="T6" s="1" t="s">
        <v>5</v>
      </c>
      <c r="U6">
        <v>2</v>
      </c>
      <c r="V6">
        <v>0.1012</v>
      </c>
    </row>
    <row r="7" spans="1:22" x14ac:dyDescent="0.25">
      <c r="A7" s="1" t="s">
        <v>1</v>
      </c>
      <c r="B7" s="1" t="s">
        <v>1</v>
      </c>
      <c r="C7" s="1">
        <v>1</v>
      </c>
      <c r="D7" s="1">
        <v>3</v>
      </c>
      <c r="E7" s="1">
        <v>0</v>
      </c>
      <c r="F7" s="1">
        <v>69.599999999999994</v>
      </c>
      <c r="G7">
        <f t="shared" si="0"/>
        <v>-2.8064992614475504</v>
      </c>
      <c r="H7">
        <f t="shared" si="1"/>
        <v>-2.8064992614475502E-2</v>
      </c>
      <c r="L7" s="1" t="s">
        <v>1</v>
      </c>
      <c r="M7" s="1" t="s">
        <v>1</v>
      </c>
      <c r="N7" s="1">
        <v>3</v>
      </c>
      <c r="O7" s="1">
        <f t="shared" si="2"/>
        <v>0</v>
      </c>
      <c r="P7" s="1">
        <v>0</v>
      </c>
      <c r="S7" s="1" t="s">
        <v>1</v>
      </c>
      <c r="T7" s="1" t="s">
        <v>5</v>
      </c>
      <c r="U7">
        <v>3</v>
      </c>
      <c r="V7">
        <v>0.12654000000000001</v>
      </c>
    </row>
    <row r="8" spans="1:22" x14ac:dyDescent="0.25">
      <c r="A8" s="1" t="s">
        <v>1</v>
      </c>
      <c r="B8" s="1" t="s">
        <v>5</v>
      </c>
      <c r="C8" s="1">
        <v>2</v>
      </c>
      <c r="D8" s="1">
        <v>1</v>
      </c>
      <c r="E8" s="1">
        <v>0</v>
      </c>
      <c r="F8" s="1">
        <v>50.5</v>
      </c>
      <c r="G8">
        <f t="shared" si="0"/>
        <v>25.406203840472674</v>
      </c>
      <c r="H8">
        <f t="shared" si="1"/>
        <v>0.25406203840472674</v>
      </c>
      <c r="L8" s="1" t="s">
        <v>1</v>
      </c>
      <c r="M8" s="1" t="s">
        <v>5</v>
      </c>
      <c r="N8" s="1">
        <v>1</v>
      </c>
      <c r="O8" s="1">
        <f t="shared" si="2"/>
        <v>0.15</v>
      </c>
      <c r="P8" s="1">
        <v>15</v>
      </c>
      <c r="S8" s="1" t="s">
        <v>1</v>
      </c>
      <c r="T8" s="1" t="s">
        <v>6</v>
      </c>
      <c r="U8">
        <v>1</v>
      </c>
      <c r="V8">
        <v>0.37441588794182007</v>
      </c>
    </row>
    <row r="9" spans="1:22" x14ac:dyDescent="0.25">
      <c r="A9" s="1" t="s">
        <v>1</v>
      </c>
      <c r="B9" s="1" t="s">
        <v>5</v>
      </c>
      <c r="C9" s="1">
        <v>2</v>
      </c>
      <c r="D9" s="1">
        <v>2</v>
      </c>
      <c r="E9" s="1">
        <v>2</v>
      </c>
      <c r="F9" s="1">
        <v>57.2</v>
      </c>
      <c r="G9">
        <f t="shared" si="0"/>
        <v>15.5096011816839</v>
      </c>
      <c r="H9">
        <f t="shared" si="1"/>
        <v>0.15509601181683899</v>
      </c>
      <c r="L9" s="1" t="s">
        <v>1</v>
      </c>
      <c r="M9" s="1" t="s">
        <v>5</v>
      </c>
      <c r="N9" s="1">
        <v>2</v>
      </c>
      <c r="O9" s="1">
        <f t="shared" si="2"/>
        <v>0.15</v>
      </c>
      <c r="P9" s="1">
        <v>15</v>
      </c>
      <c r="S9" s="1" t="s">
        <v>1</v>
      </c>
      <c r="T9" s="1" t="s">
        <v>6</v>
      </c>
      <c r="U9">
        <v>2</v>
      </c>
      <c r="V9">
        <v>0.30957943935315724</v>
      </c>
    </row>
    <row r="10" spans="1:22" x14ac:dyDescent="0.25">
      <c r="A10" s="1" t="s">
        <v>1</v>
      </c>
      <c r="B10" s="1" t="s">
        <v>5</v>
      </c>
      <c r="C10" s="1">
        <v>2</v>
      </c>
      <c r="D10" s="1">
        <v>3</v>
      </c>
      <c r="E10" s="1">
        <v>0</v>
      </c>
      <c r="F10" s="1">
        <v>61</v>
      </c>
      <c r="G10">
        <f t="shared" si="0"/>
        <v>9.8966026587887779</v>
      </c>
      <c r="H10">
        <f t="shared" si="1"/>
        <v>9.8966026587887779E-2</v>
      </c>
      <c r="L10" s="1" t="s">
        <v>1</v>
      </c>
      <c r="M10" s="1" t="s">
        <v>5</v>
      </c>
      <c r="N10" s="1">
        <v>3</v>
      </c>
      <c r="O10" s="1">
        <f t="shared" si="2"/>
        <v>0.15</v>
      </c>
      <c r="P10" s="1">
        <v>15</v>
      </c>
      <c r="S10" s="1" t="s">
        <v>1</v>
      </c>
      <c r="T10" s="1" t="s">
        <v>6</v>
      </c>
      <c r="U10">
        <v>3</v>
      </c>
      <c r="V10">
        <v>0.5040887851191459</v>
      </c>
    </row>
    <row r="11" spans="1:22" x14ac:dyDescent="0.25">
      <c r="A11" s="1" t="s">
        <v>1</v>
      </c>
      <c r="B11" s="1" t="s">
        <v>6</v>
      </c>
      <c r="C11" s="1">
        <v>3</v>
      </c>
      <c r="D11" s="1">
        <v>1</v>
      </c>
      <c r="E11" s="1">
        <v>0</v>
      </c>
      <c r="F11" s="1">
        <v>35.700000000000003</v>
      </c>
      <c r="G11">
        <f t="shared" si="0"/>
        <v>47.267355982274736</v>
      </c>
      <c r="H11">
        <f t="shared" si="1"/>
        <v>0.47267355982274739</v>
      </c>
      <c r="L11" s="1" t="s">
        <v>1</v>
      </c>
      <c r="M11" s="1" t="s">
        <v>6</v>
      </c>
      <c r="N11" s="1">
        <v>1</v>
      </c>
      <c r="O11" s="1">
        <f t="shared" si="2"/>
        <v>0.25</v>
      </c>
      <c r="P11" s="1">
        <v>25</v>
      </c>
      <c r="S11" s="1" t="s">
        <v>1</v>
      </c>
      <c r="T11" s="1" t="s">
        <v>7</v>
      </c>
      <c r="U11">
        <v>1</v>
      </c>
      <c r="V11">
        <v>0.77745327106053552</v>
      </c>
    </row>
    <row r="12" spans="1:22" x14ac:dyDescent="0.25">
      <c r="A12" s="1" t="s">
        <v>1</v>
      </c>
      <c r="B12" s="1" t="s">
        <v>6</v>
      </c>
      <c r="C12" s="1">
        <v>3</v>
      </c>
      <c r="D12" s="1">
        <v>2</v>
      </c>
      <c r="E12" s="1">
        <v>2</v>
      </c>
      <c r="F12" s="1">
        <v>39.4</v>
      </c>
      <c r="G12">
        <f t="shared" si="0"/>
        <v>41.802067946824231</v>
      </c>
      <c r="H12">
        <f t="shared" si="1"/>
        <v>0.41802067946824228</v>
      </c>
      <c r="L12" s="1" t="s">
        <v>1</v>
      </c>
      <c r="M12" s="1" t="s">
        <v>6</v>
      </c>
      <c r="N12" s="1">
        <v>2</v>
      </c>
      <c r="O12" s="1">
        <f t="shared" si="2"/>
        <v>0.25</v>
      </c>
      <c r="P12" s="1">
        <v>25</v>
      </c>
      <c r="S12" s="1" t="s">
        <v>1</v>
      </c>
      <c r="T12" s="1" t="s">
        <v>7</v>
      </c>
      <c r="U12">
        <v>2</v>
      </c>
      <c r="V12">
        <v>0.82114485982459895</v>
      </c>
    </row>
    <row r="13" spans="1:22" x14ac:dyDescent="0.25">
      <c r="A13" s="1" t="s">
        <v>1</v>
      </c>
      <c r="B13" s="1" t="s">
        <v>6</v>
      </c>
      <c r="C13" s="1">
        <v>3</v>
      </c>
      <c r="D13" s="1">
        <v>3</v>
      </c>
      <c r="E13" s="1">
        <v>0</v>
      </c>
      <c r="F13" s="1">
        <v>28.3</v>
      </c>
      <c r="G13">
        <f t="shared" si="0"/>
        <v>58.197932053175784</v>
      </c>
      <c r="H13">
        <f t="shared" si="1"/>
        <v>0.58197932053175783</v>
      </c>
      <c r="L13" s="1" t="s">
        <v>1</v>
      </c>
      <c r="M13" s="1" t="s">
        <v>6</v>
      </c>
      <c r="N13" s="1">
        <v>3</v>
      </c>
      <c r="O13" s="1">
        <f t="shared" si="2"/>
        <v>0.3</v>
      </c>
      <c r="P13" s="1">
        <v>30</v>
      </c>
      <c r="S13" s="1" t="s">
        <v>1</v>
      </c>
      <c r="T13" s="1" t="s">
        <v>7</v>
      </c>
      <c r="U13">
        <v>3</v>
      </c>
      <c r="V13">
        <v>0.72464953272128396</v>
      </c>
    </row>
    <row r="14" spans="1:22" x14ac:dyDescent="0.25">
      <c r="A14" s="1" t="s">
        <v>1</v>
      </c>
      <c r="B14" s="1" t="s">
        <v>7</v>
      </c>
      <c r="C14" s="1">
        <v>4</v>
      </c>
      <c r="D14" s="1">
        <v>1</v>
      </c>
      <c r="E14" s="1">
        <v>0</v>
      </c>
      <c r="F14" s="1">
        <v>12.7</v>
      </c>
      <c r="G14">
        <f t="shared" si="0"/>
        <v>81.240768094534715</v>
      </c>
      <c r="H14">
        <f t="shared" si="1"/>
        <v>0.8124076809453471</v>
      </c>
      <c r="L14" s="1" t="s">
        <v>1</v>
      </c>
      <c r="M14" s="1" t="s">
        <v>7</v>
      </c>
      <c r="N14" s="1">
        <v>1</v>
      </c>
      <c r="O14" s="1">
        <f t="shared" si="2"/>
        <v>0.7</v>
      </c>
      <c r="P14" s="1">
        <v>70</v>
      </c>
      <c r="S14" s="1" t="s">
        <v>8</v>
      </c>
      <c r="T14" s="1" t="s">
        <v>5</v>
      </c>
      <c r="U14">
        <v>1</v>
      </c>
      <c r="V14">
        <v>0.12768691605904095</v>
      </c>
    </row>
    <row r="15" spans="1:22" x14ac:dyDescent="0.25">
      <c r="A15" s="1" t="s">
        <v>1</v>
      </c>
      <c r="B15" s="1" t="s">
        <v>7</v>
      </c>
      <c r="C15" s="1">
        <v>4</v>
      </c>
      <c r="D15" s="1">
        <v>2</v>
      </c>
      <c r="E15" s="1">
        <v>2</v>
      </c>
      <c r="F15" s="1">
        <v>4.5</v>
      </c>
      <c r="G15">
        <f t="shared" si="0"/>
        <v>93.353028064992614</v>
      </c>
      <c r="H15">
        <f t="shared" si="1"/>
        <v>0.93353028064992616</v>
      </c>
      <c r="L15" s="1" t="s">
        <v>1</v>
      </c>
      <c r="M15" s="1" t="s">
        <v>7</v>
      </c>
      <c r="N15" s="1">
        <v>2</v>
      </c>
      <c r="O15" s="1">
        <f t="shared" si="2"/>
        <v>0.4</v>
      </c>
      <c r="P15" s="1">
        <v>40</v>
      </c>
      <c r="S15" s="1" t="s">
        <v>8</v>
      </c>
      <c r="T15" s="1" t="s">
        <v>5</v>
      </c>
      <c r="U15">
        <v>2</v>
      </c>
      <c r="V15">
        <v>0.1551401870100555</v>
      </c>
    </row>
    <row r="16" spans="1:22" x14ac:dyDescent="0.25">
      <c r="A16" s="1" t="s">
        <v>1</v>
      </c>
      <c r="B16" s="1" t="s">
        <v>7</v>
      </c>
      <c r="C16" s="1">
        <v>4</v>
      </c>
      <c r="D16" s="1">
        <v>3</v>
      </c>
      <c r="E16" s="1">
        <v>0</v>
      </c>
      <c r="F16" s="1">
        <v>4.3</v>
      </c>
      <c r="G16">
        <f t="shared" si="0"/>
        <v>93.648449039881825</v>
      </c>
      <c r="H16">
        <f t="shared" si="1"/>
        <v>0.9364844903988182</v>
      </c>
      <c r="L16" s="1" t="s">
        <v>1</v>
      </c>
      <c r="M16" s="1" t="s">
        <v>7</v>
      </c>
      <c r="N16" s="1">
        <v>3</v>
      </c>
      <c r="O16" s="1">
        <f t="shared" si="2"/>
        <v>0.5</v>
      </c>
      <c r="P16" s="1">
        <v>50</v>
      </c>
      <c r="S16" s="1" t="s">
        <v>8</v>
      </c>
      <c r="T16" s="1" t="s">
        <v>5</v>
      </c>
      <c r="U16">
        <v>3</v>
      </c>
      <c r="V16">
        <v>9.9182243107595991E-2</v>
      </c>
    </row>
    <row r="17" spans="1:22" x14ac:dyDescent="0.25">
      <c r="A17" s="1" t="s">
        <v>8</v>
      </c>
      <c r="B17" s="1" t="s">
        <v>5</v>
      </c>
      <c r="C17" s="1">
        <v>5</v>
      </c>
      <c r="D17" s="1">
        <v>1</v>
      </c>
      <c r="E17" s="1">
        <v>15</v>
      </c>
      <c r="F17" s="1">
        <v>56.9</v>
      </c>
      <c r="G17">
        <f t="shared" si="0"/>
        <v>15.952732644017731</v>
      </c>
      <c r="H17">
        <f t="shared" si="1"/>
        <v>0.15952732644017731</v>
      </c>
      <c r="L17" s="1" t="s">
        <v>8</v>
      </c>
      <c r="M17" s="1" t="s">
        <v>5</v>
      </c>
      <c r="N17" s="1">
        <v>1</v>
      </c>
      <c r="O17" s="1">
        <f t="shared" si="2"/>
        <v>0.2</v>
      </c>
      <c r="P17" s="1">
        <v>20</v>
      </c>
      <c r="S17" s="1" t="s">
        <v>8</v>
      </c>
      <c r="T17" s="1" t="s">
        <v>6</v>
      </c>
      <c r="U17">
        <v>1</v>
      </c>
      <c r="V17">
        <v>0.8825934579610698</v>
      </c>
    </row>
    <row r="18" spans="1:22" x14ac:dyDescent="0.25">
      <c r="A18" s="1" t="s">
        <v>8</v>
      </c>
      <c r="B18" s="1" t="s">
        <v>5</v>
      </c>
      <c r="C18" s="1">
        <v>5</v>
      </c>
      <c r="D18" s="1">
        <v>2</v>
      </c>
      <c r="E18" s="1">
        <v>0</v>
      </c>
      <c r="F18" s="1">
        <v>36.799999999999997</v>
      </c>
      <c r="G18">
        <f t="shared" si="0"/>
        <v>45.642540620384054</v>
      </c>
      <c r="H18">
        <f t="shared" si="1"/>
        <v>0.45642540620384053</v>
      </c>
      <c r="L18" s="1" t="s">
        <v>8</v>
      </c>
      <c r="M18" s="1" t="s">
        <v>5</v>
      </c>
      <c r="N18" s="1">
        <v>2</v>
      </c>
      <c r="O18" s="1">
        <f t="shared" si="2"/>
        <v>0.2</v>
      </c>
      <c r="P18" s="1">
        <v>20</v>
      </c>
      <c r="S18" s="1" t="s">
        <v>8</v>
      </c>
      <c r="T18" s="1" t="s">
        <v>6</v>
      </c>
      <c r="U18">
        <v>2</v>
      </c>
      <c r="V18">
        <v>0.95093457944641735</v>
      </c>
    </row>
    <row r="19" spans="1:22" x14ac:dyDescent="0.25">
      <c r="A19" s="1" t="s">
        <v>8</v>
      </c>
      <c r="B19" s="1" t="s">
        <v>5</v>
      </c>
      <c r="C19" s="1">
        <v>5</v>
      </c>
      <c r="D19" s="1">
        <v>3</v>
      </c>
      <c r="E19" s="1">
        <v>0</v>
      </c>
      <c r="F19" s="1">
        <v>55.7</v>
      </c>
      <c r="G19">
        <f t="shared" si="0"/>
        <v>17.725258493353028</v>
      </c>
      <c r="H19">
        <f t="shared" si="1"/>
        <v>0.17725258493353027</v>
      </c>
      <c r="L19" s="1" t="s">
        <v>8</v>
      </c>
      <c r="M19" s="1" t="s">
        <v>5</v>
      </c>
      <c r="N19" s="1">
        <v>3</v>
      </c>
      <c r="O19" s="1">
        <f t="shared" si="2"/>
        <v>0.2</v>
      </c>
      <c r="P19" s="1">
        <v>20</v>
      </c>
      <c r="S19" s="1" t="s">
        <v>8</v>
      </c>
      <c r="T19" s="1" t="s">
        <v>6</v>
      </c>
      <c r="U19">
        <v>3</v>
      </c>
      <c r="V19">
        <v>0.89135514020278106</v>
      </c>
    </row>
    <row r="20" spans="1:22" x14ac:dyDescent="0.25">
      <c r="A20" s="1" t="s">
        <v>8</v>
      </c>
      <c r="B20" s="1" t="s">
        <v>6</v>
      </c>
      <c r="C20" s="1">
        <v>6</v>
      </c>
      <c r="D20" s="1">
        <v>1</v>
      </c>
      <c r="E20" s="1">
        <v>5</v>
      </c>
      <c r="F20" s="1">
        <v>6.7</v>
      </c>
      <c r="G20">
        <f t="shared" si="0"/>
        <v>90.10339734121122</v>
      </c>
      <c r="H20">
        <f t="shared" si="1"/>
        <v>0.90103397341211222</v>
      </c>
      <c r="L20" s="1" t="s">
        <v>8</v>
      </c>
      <c r="M20" s="1" t="s">
        <v>6</v>
      </c>
      <c r="N20" s="1">
        <v>1</v>
      </c>
      <c r="O20" s="1">
        <f t="shared" si="2"/>
        <v>0.88</v>
      </c>
      <c r="P20" s="1">
        <v>88</v>
      </c>
      <c r="S20" s="1" t="s">
        <v>8</v>
      </c>
      <c r="T20" s="1" t="s">
        <v>7</v>
      </c>
      <c r="U20">
        <v>1</v>
      </c>
      <c r="V20">
        <v>0.90537383178951902</v>
      </c>
    </row>
    <row r="21" spans="1:22" x14ac:dyDescent="0.25">
      <c r="A21" s="1" t="s">
        <v>8</v>
      </c>
      <c r="B21" s="1" t="s">
        <v>6</v>
      </c>
      <c r="C21" s="1">
        <v>6</v>
      </c>
      <c r="D21" s="1">
        <v>2</v>
      </c>
      <c r="E21" s="1">
        <v>2</v>
      </c>
      <c r="F21" s="1">
        <v>2.8</v>
      </c>
      <c r="G21">
        <f t="shared" si="0"/>
        <v>95.864106351550959</v>
      </c>
      <c r="H21">
        <f t="shared" si="1"/>
        <v>0.95864106351550959</v>
      </c>
      <c r="L21" s="1" t="s">
        <v>8</v>
      </c>
      <c r="M21" s="1" t="s">
        <v>6</v>
      </c>
      <c r="N21" s="1">
        <v>2</v>
      </c>
      <c r="O21" s="1">
        <f t="shared" si="2"/>
        <v>0.9</v>
      </c>
      <c r="P21" s="1">
        <v>90</v>
      </c>
      <c r="S21" s="1" t="s">
        <v>8</v>
      </c>
      <c r="T21" s="1" t="s">
        <v>7</v>
      </c>
      <c r="U21">
        <v>2</v>
      </c>
      <c r="V21">
        <v>0.88434579440941208</v>
      </c>
    </row>
    <row r="22" spans="1:22" x14ac:dyDescent="0.25">
      <c r="A22" s="1" t="s">
        <v>8</v>
      </c>
      <c r="B22" s="1" t="s">
        <v>6</v>
      </c>
      <c r="C22" s="1">
        <v>6</v>
      </c>
      <c r="D22" s="1">
        <v>3</v>
      </c>
      <c r="E22" s="1">
        <v>0</v>
      </c>
      <c r="F22" s="1">
        <v>6.2</v>
      </c>
      <c r="G22">
        <f t="shared" si="0"/>
        <v>90.841949778434255</v>
      </c>
      <c r="H22">
        <f t="shared" si="1"/>
        <v>0.9084194977843425</v>
      </c>
      <c r="L22" s="1" t="s">
        <v>8</v>
      </c>
      <c r="M22" s="1" t="s">
        <v>6</v>
      </c>
      <c r="N22" s="1">
        <v>3</v>
      </c>
      <c r="O22" s="1">
        <f t="shared" si="2"/>
        <v>0.75</v>
      </c>
      <c r="P22" s="1">
        <v>75</v>
      </c>
      <c r="S22" s="1" t="s">
        <v>8</v>
      </c>
      <c r="T22" s="1" t="s">
        <v>7</v>
      </c>
      <c r="U22">
        <v>3</v>
      </c>
      <c r="V22">
        <v>0.97196261682652407</v>
      </c>
    </row>
    <row r="23" spans="1:22" x14ac:dyDescent="0.25">
      <c r="A23" s="1" t="s">
        <v>8</v>
      </c>
      <c r="B23" s="1" t="s">
        <v>7</v>
      </c>
      <c r="C23" s="1">
        <v>7</v>
      </c>
      <c r="D23" s="1">
        <v>1</v>
      </c>
      <c r="E23" s="1">
        <v>3</v>
      </c>
      <c r="F23" s="1">
        <v>5.4</v>
      </c>
      <c r="G23">
        <f t="shared" si="0"/>
        <v>92.023633677991128</v>
      </c>
      <c r="H23">
        <f t="shared" si="1"/>
        <v>0.92023633677991123</v>
      </c>
      <c r="L23" s="1" t="s">
        <v>8</v>
      </c>
      <c r="M23" s="1" t="s">
        <v>7</v>
      </c>
      <c r="N23" s="1">
        <v>1</v>
      </c>
      <c r="O23" s="1">
        <f t="shared" si="2"/>
        <v>0.88</v>
      </c>
      <c r="P23" s="1">
        <v>88</v>
      </c>
      <c r="S23" s="1" t="s">
        <v>9</v>
      </c>
      <c r="T23" s="1" t="s">
        <v>5</v>
      </c>
      <c r="U23">
        <v>1</v>
      </c>
      <c r="V23">
        <v>0.79672897199230008</v>
      </c>
    </row>
    <row r="24" spans="1:22" x14ac:dyDescent="0.25">
      <c r="A24" s="1" t="s">
        <v>8</v>
      </c>
      <c r="B24" s="1" t="s">
        <v>7</v>
      </c>
      <c r="C24" s="1">
        <v>7</v>
      </c>
      <c r="D24" s="1">
        <v>2</v>
      </c>
      <c r="E24" s="1">
        <v>2</v>
      </c>
      <c r="F24" s="1">
        <v>6.6</v>
      </c>
      <c r="G24">
        <f t="shared" si="0"/>
        <v>90.251107828655833</v>
      </c>
      <c r="H24">
        <f t="shared" si="1"/>
        <v>0.9025110782865583</v>
      </c>
      <c r="L24" s="1" t="s">
        <v>8</v>
      </c>
      <c r="M24" s="1" t="s">
        <v>7</v>
      </c>
      <c r="N24" s="1">
        <v>2</v>
      </c>
      <c r="O24" s="1">
        <f t="shared" si="2"/>
        <v>0.8</v>
      </c>
      <c r="P24" s="1">
        <v>80</v>
      </c>
      <c r="S24" s="1" t="s">
        <v>9</v>
      </c>
      <c r="T24" s="1" t="s">
        <v>5</v>
      </c>
      <c r="U24">
        <v>2</v>
      </c>
      <c r="V24">
        <v>0.64953271033155191</v>
      </c>
    </row>
    <row r="25" spans="1:22" x14ac:dyDescent="0.25">
      <c r="A25" s="1" t="s">
        <v>8</v>
      </c>
      <c r="B25" s="1" t="s">
        <v>7</v>
      </c>
      <c r="C25" s="1">
        <v>7</v>
      </c>
      <c r="D25" s="1">
        <v>3</v>
      </c>
      <c r="E25" s="1">
        <v>2</v>
      </c>
      <c r="F25" s="1">
        <v>1.6</v>
      </c>
      <c r="G25">
        <f t="shared" si="0"/>
        <v>97.636632200886282</v>
      </c>
      <c r="H25">
        <f t="shared" si="1"/>
        <v>0.97636632200886286</v>
      </c>
      <c r="L25" s="1" t="s">
        <v>8</v>
      </c>
      <c r="M25" s="1" t="s">
        <v>7</v>
      </c>
      <c r="N25" s="1">
        <v>3</v>
      </c>
      <c r="O25" s="1">
        <f t="shared" si="2"/>
        <v>0.9</v>
      </c>
      <c r="P25" s="1">
        <v>90</v>
      </c>
      <c r="S25" s="1" t="s">
        <v>9</v>
      </c>
      <c r="T25" s="1" t="s">
        <v>5</v>
      </c>
      <c r="U25">
        <v>3</v>
      </c>
      <c r="V25">
        <v>0.65128504677989418</v>
      </c>
    </row>
    <row r="26" spans="1:22" x14ac:dyDescent="0.25">
      <c r="A26" s="1" t="s">
        <v>9</v>
      </c>
      <c r="B26" s="1" t="s">
        <v>5</v>
      </c>
      <c r="C26" s="1">
        <v>8</v>
      </c>
      <c r="D26" s="1">
        <v>1</v>
      </c>
      <c r="E26" s="1">
        <v>5</v>
      </c>
      <c r="F26" s="1">
        <v>11.6</v>
      </c>
      <c r="G26">
        <f t="shared" si="0"/>
        <v>82.865583456425412</v>
      </c>
      <c r="H26">
        <f t="shared" si="1"/>
        <v>0.82865583456425407</v>
      </c>
      <c r="L26" s="1" t="s">
        <v>9</v>
      </c>
      <c r="M26" s="1" t="s">
        <v>5</v>
      </c>
      <c r="N26" s="1">
        <v>1</v>
      </c>
      <c r="O26" s="1">
        <f t="shared" si="2"/>
        <v>0.6</v>
      </c>
      <c r="P26" s="1">
        <v>60</v>
      </c>
      <c r="S26" s="1" t="s">
        <v>9</v>
      </c>
      <c r="T26" s="1" t="s">
        <v>6</v>
      </c>
      <c r="U26">
        <v>1</v>
      </c>
      <c r="V26">
        <v>0.74240654209369072</v>
      </c>
    </row>
    <row r="27" spans="1:22" x14ac:dyDescent="0.25">
      <c r="A27" s="1" t="s">
        <v>9</v>
      </c>
      <c r="B27" s="1" t="s">
        <v>5</v>
      </c>
      <c r="C27" s="1">
        <v>8</v>
      </c>
      <c r="D27" s="1">
        <v>2</v>
      </c>
      <c r="E27" s="1">
        <v>3</v>
      </c>
      <c r="F27" s="1">
        <v>20</v>
      </c>
      <c r="G27">
        <f t="shared" si="0"/>
        <v>70.457902511078288</v>
      </c>
      <c r="H27">
        <f t="shared" si="1"/>
        <v>0.70457902511078285</v>
      </c>
      <c r="L27" s="1" t="s">
        <v>9</v>
      </c>
      <c r="M27" s="1" t="s">
        <v>5</v>
      </c>
      <c r="N27" s="1">
        <v>2</v>
      </c>
      <c r="O27" s="1">
        <f t="shared" si="2"/>
        <v>0.5</v>
      </c>
      <c r="P27" s="1">
        <v>50</v>
      </c>
      <c r="S27" s="1" t="s">
        <v>9</v>
      </c>
      <c r="T27" s="1" t="s">
        <v>6</v>
      </c>
      <c r="U27">
        <v>2</v>
      </c>
      <c r="V27">
        <v>0.91238317758288801</v>
      </c>
    </row>
    <row r="28" spans="1:22" x14ac:dyDescent="0.25">
      <c r="A28" s="1" t="s">
        <v>9</v>
      </c>
      <c r="B28" s="1" t="s">
        <v>5</v>
      </c>
      <c r="C28" s="1">
        <v>8</v>
      </c>
      <c r="D28" s="1">
        <v>3</v>
      </c>
      <c r="E28" s="1">
        <v>0</v>
      </c>
      <c r="F28" s="1">
        <v>19.899999999999999</v>
      </c>
      <c r="G28">
        <f t="shared" si="0"/>
        <v>70.605612998522886</v>
      </c>
      <c r="H28">
        <f t="shared" si="1"/>
        <v>0.70605612998522882</v>
      </c>
      <c r="L28" s="1" t="s">
        <v>9</v>
      </c>
      <c r="M28" s="1" t="s">
        <v>5</v>
      </c>
      <c r="N28" s="1">
        <v>3</v>
      </c>
      <c r="O28" s="1">
        <f t="shared" si="2"/>
        <v>0.65</v>
      </c>
      <c r="P28" s="1">
        <v>65</v>
      </c>
      <c r="S28" s="1" t="s">
        <v>9</v>
      </c>
      <c r="T28" s="1" t="s">
        <v>6</v>
      </c>
      <c r="U28">
        <v>3</v>
      </c>
      <c r="V28">
        <v>0.61273364491636484</v>
      </c>
    </row>
    <row r="29" spans="1:22" x14ac:dyDescent="0.25">
      <c r="A29" s="1" t="s">
        <v>9</v>
      </c>
      <c r="B29" s="1" t="s">
        <v>6</v>
      </c>
      <c r="C29" s="1">
        <v>9</v>
      </c>
      <c r="D29" s="1">
        <v>1</v>
      </c>
      <c r="E29" s="1">
        <v>3</v>
      </c>
      <c r="F29" s="1">
        <v>14.7</v>
      </c>
      <c r="G29">
        <f t="shared" si="0"/>
        <v>78.286558345642533</v>
      </c>
      <c r="H29">
        <f t="shared" si="1"/>
        <v>0.78286558345642532</v>
      </c>
      <c r="L29" s="1" t="s">
        <v>9</v>
      </c>
      <c r="M29" s="1" t="s">
        <v>6</v>
      </c>
      <c r="N29" s="1">
        <v>1</v>
      </c>
      <c r="O29" s="1">
        <f t="shared" si="2"/>
        <v>0.7</v>
      </c>
      <c r="P29" s="1">
        <v>70</v>
      </c>
      <c r="S29" s="1" t="s">
        <v>9</v>
      </c>
      <c r="T29" s="1" t="s">
        <v>7</v>
      </c>
      <c r="U29">
        <v>1</v>
      </c>
      <c r="V29">
        <v>0.83177570095914488</v>
      </c>
    </row>
    <row r="30" spans="1:22" x14ac:dyDescent="0.25">
      <c r="A30" s="1" t="s">
        <v>9</v>
      </c>
      <c r="B30" s="1" t="s">
        <v>6</v>
      </c>
      <c r="C30" s="1">
        <v>9</v>
      </c>
      <c r="D30" s="1">
        <v>2</v>
      </c>
      <c r="E30" s="1">
        <v>5</v>
      </c>
      <c r="F30" s="1">
        <v>5</v>
      </c>
      <c r="G30">
        <f t="shared" si="0"/>
        <v>92.614475627769579</v>
      </c>
      <c r="H30">
        <f t="shared" si="1"/>
        <v>0.92614475627769577</v>
      </c>
      <c r="L30" s="1" t="s">
        <v>9</v>
      </c>
      <c r="M30" s="1" t="s">
        <v>6</v>
      </c>
      <c r="N30" s="1">
        <v>2</v>
      </c>
      <c r="O30" s="1">
        <f t="shared" si="2"/>
        <v>0.8</v>
      </c>
      <c r="P30" s="1">
        <v>80</v>
      </c>
      <c r="S30" s="1" t="s">
        <v>9</v>
      </c>
      <c r="T30" s="1" t="s">
        <v>7</v>
      </c>
      <c r="U30">
        <v>2</v>
      </c>
      <c r="V30">
        <v>0.9824766355165776</v>
      </c>
    </row>
    <row r="31" spans="1:22" x14ac:dyDescent="0.25">
      <c r="A31" s="1" t="s">
        <v>9</v>
      </c>
      <c r="B31" s="1" t="s">
        <v>6</v>
      </c>
      <c r="C31" s="1">
        <v>9</v>
      </c>
      <c r="D31" s="1">
        <v>3</v>
      </c>
      <c r="E31" s="1">
        <v>2</v>
      </c>
      <c r="F31" s="1">
        <v>22.1</v>
      </c>
      <c r="G31">
        <f t="shared" si="0"/>
        <v>67.355982274741507</v>
      </c>
      <c r="H31">
        <f t="shared" si="1"/>
        <v>0.6735598227474151</v>
      </c>
      <c r="L31" s="1" t="s">
        <v>9</v>
      </c>
      <c r="M31" s="1" t="s">
        <v>6</v>
      </c>
      <c r="N31" s="1">
        <v>3</v>
      </c>
      <c r="O31" s="1">
        <f t="shared" si="2"/>
        <v>0.65</v>
      </c>
      <c r="P31" s="1">
        <v>65</v>
      </c>
      <c r="S31" s="1" t="s">
        <v>9</v>
      </c>
      <c r="T31" s="1" t="s">
        <v>7</v>
      </c>
      <c r="U31">
        <v>3</v>
      </c>
      <c r="V31">
        <v>0.96144859813647066</v>
      </c>
    </row>
    <row r="32" spans="1:22" x14ac:dyDescent="0.25">
      <c r="A32" s="1" t="s">
        <v>9</v>
      </c>
      <c r="B32" s="1" t="s">
        <v>7</v>
      </c>
      <c r="C32" s="1">
        <v>10</v>
      </c>
      <c r="D32" s="1">
        <v>1</v>
      </c>
      <c r="E32" s="1">
        <v>3</v>
      </c>
      <c r="F32" s="1">
        <v>9.6</v>
      </c>
      <c r="G32">
        <f t="shared" si="0"/>
        <v>85.81979320531758</v>
      </c>
      <c r="H32">
        <f t="shared" si="1"/>
        <v>0.85819793205317585</v>
      </c>
      <c r="L32" s="1" t="s">
        <v>9</v>
      </c>
      <c r="M32" s="1" t="s">
        <v>7</v>
      </c>
      <c r="N32" s="1">
        <v>1</v>
      </c>
      <c r="O32" s="1">
        <f t="shared" si="2"/>
        <v>0.7</v>
      </c>
      <c r="P32" s="1">
        <v>70</v>
      </c>
      <c r="S32" s="1" t="s">
        <v>10</v>
      </c>
      <c r="T32" s="1" t="s">
        <v>5</v>
      </c>
      <c r="U32">
        <v>1</v>
      </c>
      <c r="V32">
        <v>0.26401869169625897</v>
      </c>
    </row>
    <row r="33" spans="1:22" x14ac:dyDescent="0.25">
      <c r="A33" s="1" t="s">
        <v>9</v>
      </c>
      <c r="B33" s="1" t="s">
        <v>7</v>
      </c>
      <c r="C33" s="1">
        <v>10</v>
      </c>
      <c r="D33" s="1">
        <v>2</v>
      </c>
      <c r="E33" s="1">
        <v>0</v>
      </c>
      <c r="F33" s="1">
        <v>1</v>
      </c>
      <c r="G33">
        <f t="shared" si="0"/>
        <v>98.522895125553916</v>
      </c>
      <c r="H33">
        <f t="shared" si="1"/>
        <v>0.98522895125553911</v>
      </c>
      <c r="L33" s="1" t="s">
        <v>9</v>
      </c>
      <c r="M33" s="1" t="s">
        <v>7</v>
      </c>
      <c r="N33" s="1">
        <v>2</v>
      </c>
      <c r="O33" s="1">
        <f t="shared" si="2"/>
        <v>0.9</v>
      </c>
      <c r="P33" s="1">
        <v>90</v>
      </c>
      <c r="S33" s="1" t="s">
        <v>10</v>
      </c>
      <c r="T33" s="1" t="s">
        <v>5</v>
      </c>
      <c r="U33">
        <v>2</v>
      </c>
      <c r="V33">
        <v>0.15186915900235559</v>
      </c>
    </row>
    <row r="34" spans="1:22" x14ac:dyDescent="0.25">
      <c r="A34" s="1" t="s">
        <v>9</v>
      </c>
      <c r="B34" s="1" t="s">
        <v>7</v>
      </c>
      <c r="C34" s="1">
        <v>10</v>
      </c>
      <c r="D34" s="1">
        <v>3</v>
      </c>
      <c r="E34" s="1">
        <v>0</v>
      </c>
      <c r="F34" s="1">
        <v>2.2000000000000002</v>
      </c>
      <c r="G34">
        <f t="shared" si="0"/>
        <v>96.750369276218606</v>
      </c>
      <c r="H34">
        <f t="shared" si="1"/>
        <v>0.96750369276218606</v>
      </c>
      <c r="L34" s="1" t="s">
        <v>9</v>
      </c>
      <c r="M34" s="1" t="s">
        <v>7</v>
      </c>
      <c r="N34" s="1">
        <v>3</v>
      </c>
      <c r="O34" s="1">
        <f t="shared" si="2"/>
        <v>0.9</v>
      </c>
      <c r="P34" s="1">
        <v>90</v>
      </c>
      <c r="S34" s="1" t="s">
        <v>10</v>
      </c>
      <c r="T34" s="1" t="s">
        <v>5</v>
      </c>
      <c r="U34">
        <v>3</v>
      </c>
      <c r="V34">
        <v>0.23948598141946761</v>
      </c>
    </row>
    <row r="35" spans="1:22" x14ac:dyDescent="0.25">
      <c r="A35" s="1" t="s">
        <v>10</v>
      </c>
      <c r="B35" s="1" t="s">
        <v>5</v>
      </c>
      <c r="C35" s="1">
        <v>11</v>
      </c>
      <c r="D35" s="1">
        <v>1</v>
      </c>
      <c r="E35" s="1">
        <v>3</v>
      </c>
      <c r="F35" s="1">
        <v>62</v>
      </c>
      <c r="G35">
        <f t="shared" si="0"/>
        <v>8.4194977843426919</v>
      </c>
      <c r="H35">
        <f t="shared" si="1"/>
        <v>8.4194977843426916E-2</v>
      </c>
      <c r="L35" s="1" t="s">
        <v>10</v>
      </c>
      <c r="M35" s="1" t="s">
        <v>5</v>
      </c>
      <c r="N35" s="1">
        <v>1</v>
      </c>
      <c r="O35" s="1">
        <f t="shared" si="2"/>
        <v>0.2</v>
      </c>
      <c r="P35" s="1">
        <v>20</v>
      </c>
      <c r="S35" s="1" t="s">
        <v>10</v>
      </c>
      <c r="T35" s="1" t="s">
        <v>6</v>
      </c>
      <c r="U35">
        <v>1</v>
      </c>
      <c r="V35">
        <v>0.935163551411337</v>
      </c>
    </row>
    <row r="36" spans="1:22" x14ac:dyDescent="0.25">
      <c r="A36" s="1" t="s">
        <v>10</v>
      </c>
      <c r="B36" s="1" t="s">
        <v>5</v>
      </c>
      <c r="C36" s="1">
        <v>11</v>
      </c>
      <c r="D36" s="1">
        <v>2</v>
      </c>
      <c r="E36" s="1">
        <v>5</v>
      </c>
      <c r="F36" s="1">
        <v>48.4</v>
      </c>
      <c r="G36">
        <f t="shared" si="0"/>
        <v>28.508124076809459</v>
      </c>
      <c r="H36">
        <f t="shared" si="1"/>
        <v>0.2850812407680946</v>
      </c>
      <c r="L36" s="1" t="s">
        <v>10</v>
      </c>
      <c r="M36" s="1" t="s">
        <v>5</v>
      </c>
      <c r="N36" s="1">
        <v>2</v>
      </c>
      <c r="O36" s="1">
        <f t="shared" si="2"/>
        <v>0.15</v>
      </c>
      <c r="P36" s="1">
        <v>15</v>
      </c>
      <c r="S36" s="1" t="s">
        <v>10</v>
      </c>
      <c r="T36" s="1" t="s">
        <v>6</v>
      </c>
      <c r="U36">
        <v>2</v>
      </c>
      <c r="V36">
        <v>0.89661214954780788</v>
      </c>
    </row>
    <row r="37" spans="1:22" x14ac:dyDescent="0.25">
      <c r="A37" s="1" t="s">
        <v>10</v>
      </c>
      <c r="B37" s="1" t="s">
        <v>5</v>
      </c>
      <c r="C37" s="1">
        <v>11</v>
      </c>
      <c r="D37" s="1">
        <v>3</v>
      </c>
      <c r="E37" s="1">
        <v>0</v>
      </c>
      <c r="F37" s="1">
        <v>23.4</v>
      </c>
      <c r="G37">
        <f t="shared" si="0"/>
        <v>65.435745937961599</v>
      </c>
      <c r="H37">
        <f t="shared" si="1"/>
        <v>0.65435745937961598</v>
      </c>
      <c r="L37" s="1" t="s">
        <v>10</v>
      </c>
      <c r="M37" s="1" t="s">
        <v>5</v>
      </c>
      <c r="N37" s="1">
        <v>3</v>
      </c>
      <c r="O37" s="1">
        <f t="shared" si="2"/>
        <v>0.5</v>
      </c>
      <c r="P37" s="1">
        <v>50</v>
      </c>
      <c r="S37" s="1" t="s">
        <v>10</v>
      </c>
      <c r="T37" s="1" t="s">
        <v>6</v>
      </c>
      <c r="U37">
        <v>3</v>
      </c>
      <c r="V37">
        <v>0.88785046730609662</v>
      </c>
    </row>
    <row r="38" spans="1:22" x14ac:dyDescent="0.25">
      <c r="A38" s="1" t="s">
        <v>10</v>
      </c>
      <c r="B38" s="1" t="s">
        <v>6</v>
      </c>
      <c r="C38" s="1">
        <v>12</v>
      </c>
      <c r="D38" s="1">
        <v>1</v>
      </c>
      <c r="E38" s="1">
        <v>3</v>
      </c>
      <c r="F38" s="1">
        <v>3.7</v>
      </c>
      <c r="G38">
        <f t="shared" si="0"/>
        <v>94.534711964549473</v>
      </c>
      <c r="H38">
        <f t="shared" si="1"/>
        <v>0.94534711964549478</v>
      </c>
      <c r="L38" s="1" t="s">
        <v>10</v>
      </c>
      <c r="M38" s="1" t="s">
        <v>6</v>
      </c>
      <c r="N38" s="1">
        <v>1</v>
      </c>
      <c r="O38" s="1">
        <f t="shared" si="2"/>
        <v>0.88</v>
      </c>
      <c r="P38" s="1">
        <v>88</v>
      </c>
      <c r="S38" s="1" t="s">
        <v>10</v>
      </c>
      <c r="T38" s="1" t="s">
        <v>7</v>
      </c>
      <c r="U38">
        <v>1</v>
      </c>
      <c r="V38">
        <v>0.87558411216770093</v>
      </c>
    </row>
    <row r="39" spans="1:22" x14ac:dyDescent="0.25">
      <c r="A39" s="1" t="s">
        <v>10</v>
      </c>
      <c r="B39" s="1" t="s">
        <v>6</v>
      </c>
      <c r="C39" s="1">
        <v>12</v>
      </c>
      <c r="D39" s="1">
        <v>2</v>
      </c>
      <c r="E39" s="1">
        <v>2</v>
      </c>
      <c r="F39" s="1">
        <v>5.9</v>
      </c>
      <c r="G39">
        <f t="shared" si="0"/>
        <v>91.285081240768093</v>
      </c>
      <c r="H39">
        <f t="shared" si="1"/>
        <v>0.91285081240768096</v>
      </c>
      <c r="L39" s="1" t="s">
        <v>10</v>
      </c>
      <c r="M39" s="1" t="s">
        <v>6</v>
      </c>
      <c r="N39" s="1">
        <v>2</v>
      </c>
      <c r="O39" s="1">
        <f t="shared" si="2"/>
        <v>0.8</v>
      </c>
      <c r="P39" s="1">
        <v>80</v>
      </c>
      <c r="S39" s="1" t="s">
        <v>10</v>
      </c>
      <c r="T39" s="1" t="s">
        <v>7</v>
      </c>
      <c r="U39">
        <v>2</v>
      </c>
      <c r="V39">
        <v>0.95093457944641735</v>
      </c>
    </row>
    <row r="40" spans="1:22" x14ac:dyDescent="0.25">
      <c r="A40" s="1" t="s">
        <v>10</v>
      </c>
      <c r="B40" s="1" t="s">
        <v>6</v>
      </c>
      <c r="C40" s="1">
        <v>12</v>
      </c>
      <c r="D40" s="1">
        <v>3</v>
      </c>
      <c r="E40" s="1">
        <v>0</v>
      </c>
      <c r="F40" s="1">
        <v>6.4</v>
      </c>
      <c r="G40">
        <f t="shared" si="0"/>
        <v>90.546528803545058</v>
      </c>
      <c r="H40">
        <f t="shared" si="1"/>
        <v>0.90546528803545057</v>
      </c>
      <c r="L40" s="1" t="s">
        <v>10</v>
      </c>
      <c r="M40" s="1" t="s">
        <v>6</v>
      </c>
      <c r="N40" s="1">
        <v>3</v>
      </c>
      <c r="O40" s="1">
        <f t="shared" si="2"/>
        <v>0.75</v>
      </c>
      <c r="P40" s="1">
        <v>75</v>
      </c>
      <c r="S40" s="1" t="s">
        <v>10</v>
      </c>
      <c r="T40" s="1" t="s">
        <v>7</v>
      </c>
      <c r="U40">
        <v>3</v>
      </c>
      <c r="V40">
        <v>0.87558411216770093</v>
      </c>
    </row>
    <row r="41" spans="1:22" x14ac:dyDescent="0.25">
      <c r="A41" s="1" t="s">
        <v>10</v>
      </c>
      <c r="B41" s="1" t="s">
        <v>7</v>
      </c>
      <c r="C41" s="1">
        <v>13</v>
      </c>
      <c r="D41" s="1">
        <v>1</v>
      </c>
      <c r="E41" s="1">
        <v>5</v>
      </c>
      <c r="F41" s="1">
        <v>7.1</v>
      </c>
      <c r="G41">
        <f t="shared" si="0"/>
        <v>89.512555391432784</v>
      </c>
      <c r="H41">
        <f t="shared" si="1"/>
        <v>0.8951255539143278</v>
      </c>
      <c r="L41" s="1" t="s">
        <v>10</v>
      </c>
      <c r="M41" s="1" t="s">
        <v>7</v>
      </c>
      <c r="N41" s="1">
        <v>1</v>
      </c>
      <c r="O41" s="1">
        <f t="shared" si="2"/>
        <v>0.9</v>
      </c>
      <c r="P41" s="1">
        <v>90</v>
      </c>
      <c r="S41" s="1" t="s">
        <v>8</v>
      </c>
      <c r="T41" s="1" t="s">
        <v>1</v>
      </c>
      <c r="U41">
        <v>1</v>
      </c>
      <c r="V41">
        <v>1.2546E-2</v>
      </c>
    </row>
    <row r="42" spans="1:22" x14ac:dyDescent="0.25">
      <c r="A42" s="1" t="s">
        <v>10</v>
      </c>
      <c r="B42" s="1" t="s">
        <v>7</v>
      </c>
      <c r="C42" s="1">
        <v>13</v>
      </c>
      <c r="D42" s="1">
        <v>2</v>
      </c>
      <c r="E42" s="1">
        <v>5</v>
      </c>
      <c r="F42" s="1">
        <v>2.8</v>
      </c>
      <c r="G42">
        <f t="shared" si="0"/>
        <v>95.864106351550959</v>
      </c>
      <c r="H42">
        <f t="shared" si="1"/>
        <v>0.95864106351550959</v>
      </c>
      <c r="L42" s="1" t="s">
        <v>10</v>
      </c>
      <c r="M42" s="1" t="s">
        <v>7</v>
      </c>
      <c r="N42" s="1">
        <v>2</v>
      </c>
      <c r="O42" s="1">
        <f t="shared" si="2"/>
        <v>0.88</v>
      </c>
      <c r="P42" s="1">
        <v>88</v>
      </c>
      <c r="S42" s="1" t="s">
        <v>8</v>
      </c>
      <c r="T42" s="1" t="s">
        <v>1</v>
      </c>
      <c r="U42">
        <v>2</v>
      </c>
      <c r="V42">
        <v>2.1545999999999999E-2</v>
      </c>
    </row>
    <row r="43" spans="1:22" x14ac:dyDescent="0.25">
      <c r="A43" s="1" t="s">
        <v>10</v>
      </c>
      <c r="B43" s="1" t="s">
        <v>7</v>
      </c>
      <c r="C43" s="1">
        <v>13</v>
      </c>
      <c r="D43" s="1">
        <v>3</v>
      </c>
      <c r="E43" s="1">
        <v>2</v>
      </c>
      <c r="F43" s="1">
        <v>7.1</v>
      </c>
      <c r="G43">
        <f t="shared" si="0"/>
        <v>89.512555391432784</v>
      </c>
      <c r="H43">
        <f t="shared" si="1"/>
        <v>0.8951255539143278</v>
      </c>
      <c r="L43" s="1" t="s">
        <v>10</v>
      </c>
      <c r="M43" s="1" t="s">
        <v>7</v>
      </c>
      <c r="N43" s="1">
        <v>3</v>
      </c>
      <c r="O43" s="1">
        <f t="shared" si="2"/>
        <v>0.75</v>
      </c>
      <c r="P43" s="1">
        <v>75</v>
      </c>
      <c r="S43" s="1" t="s">
        <v>8</v>
      </c>
      <c r="T43" s="1" t="s">
        <v>1</v>
      </c>
      <c r="U43">
        <v>3</v>
      </c>
      <c r="V43">
        <v>5.45E-2</v>
      </c>
    </row>
    <row r="44" spans="1:22" x14ac:dyDescent="0.25">
      <c r="A44" s="1" t="s">
        <v>8</v>
      </c>
      <c r="B44" s="1" t="s">
        <v>1</v>
      </c>
      <c r="C44" s="1">
        <v>14</v>
      </c>
      <c r="D44" s="1">
        <v>1</v>
      </c>
      <c r="E44" s="1">
        <v>0</v>
      </c>
      <c r="F44" s="1">
        <v>65</v>
      </c>
      <c r="G44">
        <f t="shared" si="0"/>
        <v>3.9881831610044354</v>
      </c>
      <c r="H44">
        <f t="shared" si="1"/>
        <v>3.9881831610044355E-2</v>
      </c>
      <c r="L44" s="1" t="s">
        <v>8</v>
      </c>
      <c r="M44" s="1" t="s">
        <v>1</v>
      </c>
      <c r="N44" s="1">
        <v>1</v>
      </c>
      <c r="O44" s="1">
        <f t="shared" si="2"/>
        <v>0.01</v>
      </c>
      <c r="P44" s="1">
        <v>1</v>
      </c>
      <c r="S44" s="1" t="s">
        <v>9</v>
      </c>
      <c r="T44" s="1" t="s">
        <v>1</v>
      </c>
      <c r="U44">
        <v>1</v>
      </c>
      <c r="V44">
        <v>0.20607476645647269</v>
      </c>
    </row>
    <row r="45" spans="1:22" x14ac:dyDescent="0.25">
      <c r="A45" s="1" t="s">
        <v>8</v>
      </c>
      <c r="B45" s="1" t="s">
        <v>1</v>
      </c>
      <c r="C45" s="1">
        <v>14</v>
      </c>
      <c r="D45" s="1">
        <v>2</v>
      </c>
      <c r="E45" s="1">
        <v>2</v>
      </c>
      <c r="F45" s="1">
        <f>93.7-35</f>
        <v>58.7</v>
      </c>
      <c r="G45">
        <f t="shared" si="0"/>
        <v>13.293943870014772</v>
      </c>
      <c r="H45">
        <f t="shared" si="1"/>
        <v>0.13293943870014771</v>
      </c>
      <c r="L45" s="1" t="s">
        <v>8</v>
      </c>
      <c r="M45" s="1" t="s">
        <v>1</v>
      </c>
      <c r="N45" s="1">
        <v>2</v>
      </c>
      <c r="O45" s="1">
        <f t="shared" si="2"/>
        <v>0.01</v>
      </c>
      <c r="P45" s="1">
        <v>1</v>
      </c>
      <c r="S45" s="1" t="s">
        <v>9</v>
      </c>
      <c r="T45" s="1" t="s">
        <v>1</v>
      </c>
      <c r="U45">
        <v>2</v>
      </c>
      <c r="V45">
        <v>0.13399532718545637</v>
      </c>
    </row>
    <row r="46" spans="1:22" x14ac:dyDescent="0.25">
      <c r="A46" s="1" t="s">
        <v>8</v>
      </c>
      <c r="B46" s="1" t="s">
        <v>1</v>
      </c>
      <c r="C46" s="1">
        <v>14</v>
      </c>
      <c r="D46" s="1">
        <v>3</v>
      </c>
      <c r="E46" s="1">
        <v>0</v>
      </c>
      <c r="F46" s="1">
        <v>60.5</v>
      </c>
      <c r="G46">
        <f t="shared" si="0"/>
        <v>10.635155096011822</v>
      </c>
      <c r="H46">
        <f t="shared" si="1"/>
        <v>0.10635155096011822</v>
      </c>
      <c r="L46" s="1" t="s">
        <v>8</v>
      </c>
      <c r="M46" s="1" t="s">
        <v>1</v>
      </c>
      <c r="N46" s="1">
        <v>3</v>
      </c>
      <c r="O46" s="1">
        <f t="shared" si="2"/>
        <v>0.01</v>
      </c>
      <c r="P46" s="1">
        <v>1</v>
      </c>
      <c r="S46" s="1" t="s">
        <v>9</v>
      </c>
      <c r="T46" s="1" t="s">
        <v>1</v>
      </c>
      <c r="U46">
        <v>3</v>
      </c>
      <c r="V46">
        <v>0.15058411233198254</v>
      </c>
    </row>
    <row r="47" spans="1:22" x14ac:dyDescent="0.25">
      <c r="A47" s="1" t="s">
        <v>9</v>
      </c>
      <c r="B47" s="1" t="s">
        <v>1</v>
      </c>
      <c r="C47" s="1">
        <v>15</v>
      </c>
      <c r="D47" s="1">
        <v>1</v>
      </c>
      <c r="E47" s="1">
        <v>3</v>
      </c>
      <c r="F47" s="1">
        <v>49.6</v>
      </c>
      <c r="G47">
        <f t="shared" si="0"/>
        <v>26.735598227474149</v>
      </c>
      <c r="H47">
        <f t="shared" si="1"/>
        <v>0.2673559822747415</v>
      </c>
      <c r="L47" s="1" t="s">
        <v>9</v>
      </c>
      <c r="M47" s="1" t="s">
        <v>1</v>
      </c>
      <c r="N47" s="1">
        <v>1</v>
      </c>
      <c r="O47" s="1">
        <f t="shared" si="2"/>
        <v>0.25</v>
      </c>
      <c r="P47" s="1">
        <v>25</v>
      </c>
      <c r="S47" s="1" t="s">
        <v>10</v>
      </c>
      <c r="T47" s="1" t="s">
        <v>1</v>
      </c>
      <c r="U47">
        <v>1</v>
      </c>
      <c r="V47">
        <v>0.11857476648385304</v>
      </c>
    </row>
    <row r="48" spans="1:22" x14ac:dyDescent="0.25">
      <c r="A48" s="1" t="s">
        <v>9</v>
      </c>
      <c r="B48" s="1" t="s">
        <v>1</v>
      </c>
      <c r="C48" s="1">
        <v>15</v>
      </c>
      <c r="D48" s="1">
        <v>2</v>
      </c>
      <c r="E48" s="1">
        <v>2</v>
      </c>
      <c r="F48" s="1">
        <v>42.3</v>
      </c>
      <c r="G48">
        <f t="shared" si="0"/>
        <v>37.518463810930584</v>
      </c>
      <c r="H48">
        <f t="shared" si="1"/>
        <v>0.37518463810930586</v>
      </c>
      <c r="L48" s="1" t="s">
        <v>9</v>
      </c>
      <c r="M48" s="1" t="s">
        <v>1</v>
      </c>
      <c r="N48" s="1">
        <v>2</v>
      </c>
      <c r="O48" s="1">
        <f t="shared" si="2"/>
        <v>0.25</v>
      </c>
      <c r="P48" s="1">
        <v>25</v>
      </c>
      <c r="S48" s="1" t="s">
        <v>10</v>
      </c>
      <c r="T48" s="1" t="s">
        <v>1</v>
      </c>
      <c r="U48">
        <v>2</v>
      </c>
      <c r="V48">
        <v>0.42873831784042954</v>
      </c>
    </row>
    <row r="49" spans="1:22" x14ac:dyDescent="0.25">
      <c r="A49" s="1" t="s">
        <v>9</v>
      </c>
      <c r="B49" s="1" t="s">
        <v>1</v>
      </c>
      <c r="C49" s="1">
        <v>15</v>
      </c>
      <c r="D49" s="1">
        <v>3</v>
      </c>
      <c r="E49" s="1">
        <v>0</v>
      </c>
      <c r="F49" s="1">
        <v>51.3</v>
      </c>
      <c r="G49">
        <f t="shared" si="0"/>
        <v>24.224519940915812</v>
      </c>
      <c r="H49">
        <f t="shared" si="1"/>
        <v>0.24224519940915812</v>
      </c>
      <c r="L49" s="1" t="s">
        <v>9</v>
      </c>
      <c r="M49" s="1" t="s">
        <v>1</v>
      </c>
      <c r="N49" s="1">
        <v>3</v>
      </c>
      <c r="O49" s="1">
        <f t="shared" si="2"/>
        <v>0.25</v>
      </c>
      <c r="P49" s="1">
        <v>25</v>
      </c>
      <c r="S49" s="1" t="s">
        <v>10</v>
      </c>
      <c r="T49" s="1" t="s">
        <v>1</v>
      </c>
      <c r="U49">
        <v>3</v>
      </c>
      <c r="V49">
        <v>0.17640186927914692</v>
      </c>
    </row>
    <row r="50" spans="1:22" x14ac:dyDescent="0.25">
      <c r="A50" s="1" t="s">
        <v>10</v>
      </c>
      <c r="B50" s="1" t="s">
        <v>1</v>
      </c>
      <c r="C50" s="1">
        <v>16</v>
      </c>
      <c r="D50" s="1">
        <v>1</v>
      </c>
      <c r="E50" s="1">
        <v>0</v>
      </c>
      <c r="F50" s="1">
        <v>50.3</v>
      </c>
      <c r="G50">
        <f t="shared" si="0"/>
        <v>25.701624815361896</v>
      </c>
      <c r="H50">
        <f t="shared" si="1"/>
        <v>0.25701624815361895</v>
      </c>
      <c r="L50" s="1" t="s">
        <v>10</v>
      </c>
      <c r="M50" s="1" t="s">
        <v>1</v>
      </c>
      <c r="N50" s="1">
        <v>1</v>
      </c>
      <c r="O50" s="1">
        <f t="shared" si="2"/>
        <v>0.15</v>
      </c>
      <c r="P50" s="1">
        <v>15</v>
      </c>
      <c r="S50" s="1"/>
      <c r="T50" s="1"/>
    </row>
    <row r="51" spans="1:22" x14ac:dyDescent="0.25">
      <c r="A51" s="1" t="s">
        <v>10</v>
      </c>
      <c r="B51" s="1" t="s">
        <v>1</v>
      </c>
      <c r="C51" s="1">
        <v>16</v>
      </c>
      <c r="D51" s="1">
        <v>2</v>
      </c>
      <c r="E51" s="1">
        <v>2</v>
      </c>
      <c r="F51" s="1">
        <v>58.1</v>
      </c>
      <c r="G51">
        <f t="shared" si="0"/>
        <v>14.180206794682423</v>
      </c>
      <c r="H51">
        <f t="shared" si="1"/>
        <v>0.14180206794682423</v>
      </c>
      <c r="L51" s="1" t="s">
        <v>10</v>
      </c>
      <c r="M51" s="1" t="s">
        <v>1</v>
      </c>
      <c r="N51" s="1">
        <v>2</v>
      </c>
      <c r="O51" s="1">
        <f t="shared" si="2"/>
        <v>0.25</v>
      </c>
      <c r="P51" s="1">
        <v>25</v>
      </c>
      <c r="S51" s="1"/>
      <c r="T51" s="1"/>
    </row>
    <row r="52" spans="1:22" x14ac:dyDescent="0.25">
      <c r="A52" s="1" t="s">
        <v>10</v>
      </c>
      <c r="B52" s="1" t="s">
        <v>1</v>
      </c>
      <c r="C52" s="1">
        <v>16</v>
      </c>
      <c r="D52" s="1">
        <v>3</v>
      </c>
      <c r="E52" s="1">
        <v>1</v>
      </c>
      <c r="F52" s="1">
        <v>67</v>
      </c>
      <c r="G52">
        <f t="shared" si="0"/>
        <v>1.0339734121122641</v>
      </c>
      <c r="H52">
        <f t="shared" si="1"/>
        <v>1.0339734121122641E-2</v>
      </c>
      <c r="L52" s="1" t="s">
        <v>10</v>
      </c>
      <c r="M52" s="1" t="s">
        <v>1</v>
      </c>
      <c r="N52" s="1">
        <v>3</v>
      </c>
      <c r="O52" s="1">
        <f t="shared" si="2"/>
        <v>0.01</v>
      </c>
      <c r="P52" s="1">
        <v>1</v>
      </c>
      <c r="S52" s="1"/>
      <c r="T52" s="1"/>
    </row>
  </sheetData>
  <mergeCells count="3">
    <mergeCell ref="A4:D4"/>
    <mergeCell ref="A1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Nebraska - Lincoln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MO_PC</dc:creator>
  <cp:lastModifiedBy>MO_PC</cp:lastModifiedBy>
  <dcterms:created xsi:type="dcterms:W3CDTF">2016-06-24T13:37:14Z</dcterms:created>
  <dcterms:modified xsi:type="dcterms:W3CDTF">2015-08-11T17:08:52Z</dcterms:modified>
</cp:coreProperties>
</file>