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CWeeds\Box Sync\Colorado\Tembotrione\"/>
    </mc:Choice>
  </mc:AlternateContent>
  <bookViews>
    <workbookView xWindow="0" yWindow="0" windowWidth="19200" windowHeight="121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17" i="1"/>
  <c r="H2" i="1" l="1"/>
  <c r="K41" i="1" l="1"/>
  <c r="H41" i="1"/>
  <c r="J41" i="1" s="1"/>
  <c r="J40" i="1"/>
  <c r="H40" i="1"/>
  <c r="H39" i="1"/>
  <c r="J39" i="1" s="1"/>
  <c r="H38" i="1"/>
  <c r="J38" i="1" s="1"/>
  <c r="H37" i="1"/>
  <c r="J37" i="1" s="1"/>
  <c r="H36" i="1"/>
  <c r="J36" i="1" s="1"/>
  <c r="H35" i="1"/>
  <c r="J35" i="1" s="1"/>
  <c r="H34" i="1"/>
  <c r="J34" i="1" s="1"/>
  <c r="K33" i="1"/>
  <c r="H33" i="1"/>
  <c r="J33" i="1" s="1"/>
  <c r="H32" i="1"/>
  <c r="J32" i="1" s="1"/>
  <c r="H31" i="1"/>
  <c r="J31" i="1" s="1"/>
  <c r="H30" i="1"/>
  <c r="J30" i="1" s="1"/>
  <c r="H29" i="1"/>
  <c r="J29" i="1" s="1"/>
  <c r="J28" i="1"/>
  <c r="H28" i="1"/>
  <c r="H27" i="1"/>
  <c r="J27" i="1" s="1"/>
  <c r="H26" i="1"/>
  <c r="J26" i="1" s="1"/>
  <c r="K25" i="1"/>
  <c r="J25" i="1"/>
  <c r="H25" i="1"/>
  <c r="H24" i="1"/>
  <c r="J24" i="1" s="1"/>
  <c r="H23" i="1"/>
  <c r="J23" i="1" s="1"/>
  <c r="H22" i="1"/>
  <c r="J22" i="1" s="1"/>
  <c r="H21" i="1"/>
  <c r="J21" i="1" s="1"/>
  <c r="H20" i="1"/>
  <c r="J20" i="1" s="1"/>
  <c r="H19" i="1"/>
  <c r="J19" i="1" s="1"/>
  <c r="H18" i="1"/>
  <c r="J18" i="1" s="1"/>
  <c r="H17" i="1"/>
  <c r="J17" i="1" s="1"/>
  <c r="H16" i="1"/>
  <c r="J16" i="1" s="1"/>
  <c r="J15" i="1"/>
  <c r="H15" i="1"/>
  <c r="H14" i="1"/>
  <c r="J14" i="1" s="1"/>
  <c r="J13" i="1"/>
  <c r="H13" i="1"/>
  <c r="J12" i="1"/>
  <c r="H12" i="1"/>
  <c r="H11" i="1"/>
  <c r="J11" i="1" s="1"/>
  <c r="H10" i="1"/>
  <c r="J10" i="1" s="1"/>
  <c r="H9" i="1"/>
  <c r="J9" i="1" s="1"/>
  <c r="H8" i="1"/>
  <c r="J8" i="1" s="1"/>
  <c r="J7" i="1"/>
  <c r="H7" i="1"/>
  <c r="H6" i="1"/>
  <c r="J6" i="1" s="1"/>
  <c r="H5" i="1"/>
  <c r="J5" i="1" s="1"/>
  <c r="H4" i="1"/>
  <c r="J4" i="1" s="1"/>
  <c r="J3" i="1"/>
  <c r="H3" i="1"/>
  <c r="J2" i="1"/>
</calcChain>
</file>

<file path=xl/sharedStrings.xml><?xml version="1.0" encoding="utf-8"?>
<sst xmlns="http://schemas.openxmlformats.org/spreadsheetml/2006/main" count="171" uniqueCount="20">
  <si>
    <t>TRT</t>
  </si>
  <si>
    <t>P450inhib</t>
  </si>
  <si>
    <t>Herbicide</t>
  </si>
  <si>
    <t>Biotype</t>
  </si>
  <si>
    <t>h</t>
  </si>
  <si>
    <t>rep</t>
  </si>
  <si>
    <t>Conc</t>
  </si>
  <si>
    <t>Totalamount</t>
  </si>
  <si>
    <t>Fresh wg. (g)</t>
  </si>
  <si>
    <t>ug/g</t>
  </si>
  <si>
    <t>delta12-24</t>
  </si>
  <si>
    <t>Aminotriazole</t>
  </si>
  <si>
    <t>Tembotrione</t>
  </si>
  <si>
    <t>Resistant</t>
  </si>
  <si>
    <t>Malathion</t>
  </si>
  <si>
    <t>Piperonyl butoxide</t>
  </si>
  <si>
    <t>R</t>
  </si>
  <si>
    <t>No app.</t>
  </si>
  <si>
    <t>S</t>
  </si>
  <si>
    <t>Susceptible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</si>
</sst>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4" fontId="0" fillId="0" borderId="0" xfId="0" applyNumberFormat="1"/>
    <xf numFmtId="4" fontId="0" fillId="2" borderId="0" xfId="0" applyNumberFormat="1" applyFill="1"/>
    <xf numFmtId="0" fontId="0" fillId="0" borderId="0" xfId="0" applyFill="1"/>
    <xf numFmtId="4" fontId="0" fillId="0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K12" sqref="K12"/>
    </sheetView>
  </sheetViews>
  <sheetFormatPr defaultRowHeight="15" x14ac:dyDescent="0.25"/>
  <cols>
    <col min="1" max="1" width="14.42578125" customWidth="1"/>
    <col min="2" max="2" width="13.7109375" bestFit="1" customWidth="1"/>
    <col min="3" max="3" width="12.5703125" bestFit="1" customWidth="1"/>
    <col min="8" max="8" width="12.28515625" bestFit="1" customWidth="1"/>
    <col min="11" max="11" width="10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11</v>
      </c>
      <c r="C2" t="s">
        <v>12</v>
      </c>
      <c r="D2" t="s">
        <v>13</v>
      </c>
      <c r="E2">
        <v>12</v>
      </c>
      <c r="F2">
        <v>1</v>
      </c>
      <c r="G2" s="1">
        <v>2416023</v>
      </c>
      <c r="H2">
        <f>(G2*5000/1000)</f>
        <v>12080115</v>
      </c>
      <c r="I2">
        <v>0.76900000000000013</v>
      </c>
      <c r="J2">
        <f>H2/I2</f>
        <v>15708862.158647591</v>
      </c>
    </row>
    <row r="3" spans="1:11" x14ac:dyDescent="0.25">
      <c r="A3" t="s">
        <v>11</v>
      </c>
      <c r="B3" t="s">
        <v>11</v>
      </c>
      <c r="C3" t="s">
        <v>12</v>
      </c>
      <c r="D3" t="s">
        <v>13</v>
      </c>
      <c r="E3">
        <v>12</v>
      </c>
      <c r="F3">
        <v>2</v>
      </c>
      <c r="G3" s="1">
        <v>1321909</v>
      </c>
      <c r="H3">
        <f t="shared" ref="H3:H17" si="0">(G3*5000/1000)</f>
        <v>6609545</v>
      </c>
      <c r="I3">
        <v>0.38399999999999945</v>
      </c>
      <c r="J3">
        <f t="shared" ref="J3:J17" si="1">H3/I3</f>
        <v>17212356.770833358</v>
      </c>
    </row>
    <row r="4" spans="1:11" x14ac:dyDescent="0.25">
      <c r="A4" t="s">
        <v>11</v>
      </c>
      <c r="B4" t="s">
        <v>11</v>
      </c>
      <c r="C4" t="s">
        <v>12</v>
      </c>
      <c r="D4" t="s">
        <v>13</v>
      </c>
      <c r="E4">
        <v>12</v>
      </c>
      <c r="F4">
        <v>3</v>
      </c>
      <c r="G4" s="1">
        <v>2148018</v>
      </c>
      <c r="H4">
        <f t="shared" si="0"/>
        <v>10740090</v>
      </c>
      <c r="I4">
        <v>0.78000000000000025</v>
      </c>
      <c r="J4">
        <f t="shared" si="1"/>
        <v>13769346.15384615</v>
      </c>
    </row>
    <row r="5" spans="1:11" x14ac:dyDescent="0.25">
      <c r="A5" t="s">
        <v>11</v>
      </c>
      <c r="B5" t="s">
        <v>11</v>
      </c>
      <c r="C5" t="s">
        <v>12</v>
      </c>
      <c r="D5" t="s">
        <v>13</v>
      </c>
      <c r="E5">
        <v>12</v>
      </c>
      <c r="F5">
        <v>4</v>
      </c>
      <c r="G5" s="1">
        <v>367407</v>
      </c>
      <c r="H5">
        <f t="shared" si="0"/>
        <v>1837035</v>
      </c>
      <c r="I5">
        <v>0.85799999999999965</v>
      </c>
      <c r="J5">
        <f t="shared" si="1"/>
        <v>2141066.4335664343</v>
      </c>
    </row>
    <row r="6" spans="1:11" x14ac:dyDescent="0.25">
      <c r="A6" t="s">
        <v>11</v>
      </c>
      <c r="B6" t="s">
        <v>11</v>
      </c>
      <c r="C6" t="s">
        <v>12</v>
      </c>
      <c r="D6" t="s">
        <v>13</v>
      </c>
      <c r="E6">
        <v>24</v>
      </c>
      <c r="F6">
        <v>5</v>
      </c>
      <c r="G6" s="1">
        <v>247354</v>
      </c>
      <c r="H6">
        <f t="shared" si="0"/>
        <v>1236770</v>
      </c>
      <c r="I6">
        <v>0.26899999999999924</v>
      </c>
      <c r="J6">
        <f t="shared" si="1"/>
        <v>4597657.9925650684</v>
      </c>
    </row>
    <row r="7" spans="1:11" x14ac:dyDescent="0.25">
      <c r="A7" t="s">
        <v>11</v>
      </c>
      <c r="B7" t="s">
        <v>11</v>
      </c>
      <c r="C7" t="s">
        <v>12</v>
      </c>
      <c r="D7" t="s">
        <v>13</v>
      </c>
      <c r="E7">
        <v>24</v>
      </c>
      <c r="F7">
        <v>6</v>
      </c>
      <c r="G7" s="1">
        <v>277242</v>
      </c>
      <c r="H7">
        <f t="shared" si="0"/>
        <v>1386210</v>
      </c>
      <c r="I7">
        <v>0.30900000000000016</v>
      </c>
      <c r="J7">
        <f t="shared" si="1"/>
        <v>4486116.5048543662</v>
      </c>
    </row>
    <row r="8" spans="1:11" x14ac:dyDescent="0.25">
      <c r="A8" t="s">
        <v>11</v>
      </c>
      <c r="B8" t="s">
        <v>11</v>
      </c>
      <c r="C8" t="s">
        <v>12</v>
      </c>
      <c r="D8" t="s">
        <v>13</v>
      </c>
      <c r="E8">
        <v>24</v>
      </c>
      <c r="F8">
        <v>7</v>
      </c>
      <c r="G8" s="1">
        <v>2318636</v>
      </c>
      <c r="H8">
        <f t="shared" si="0"/>
        <v>11593180</v>
      </c>
      <c r="I8">
        <v>0.51499999999999968</v>
      </c>
      <c r="J8">
        <f t="shared" si="1"/>
        <v>22511029.126213606</v>
      </c>
    </row>
    <row r="9" spans="1:11" x14ac:dyDescent="0.25">
      <c r="A9" t="s">
        <v>11</v>
      </c>
      <c r="B9" t="s">
        <v>11</v>
      </c>
      <c r="C9" t="s">
        <v>12</v>
      </c>
      <c r="D9" t="s">
        <v>13</v>
      </c>
      <c r="E9">
        <v>24</v>
      </c>
      <c r="F9">
        <v>8</v>
      </c>
      <c r="G9" s="1">
        <v>688978</v>
      </c>
      <c r="H9">
        <f t="shared" si="0"/>
        <v>3444890</v>
      </c>
      <c r="I9">
        <v>0.47900000000000009</v>
      </c>
      <c r="J9">
        <f t="shared" si="1"/>
        <v>7191837.1607515644</v>
      </c>
      <c r="K9">
        <f>SUM(J6:J9)/SUM(J2:J5)*100</f>
        <v>79.429336230484509</v>
      </c>
    </row>
    <row r="10" spans="1:11" x14ac:dyDescent="0.25">
      <c r="A10" t="s">
        <v>14</v>
      </c>
      <c r="B10" t="s">
        <v>14</v>
      </c>
      <c r="C10" t="s">
        <v>12</v>
      </c>
      <c r="D10" t="s">
        <v>13</v>
      </c>
      <c r="E10">
        <v>12</v>
      </c>
      <c r="F10">
        <v>1</v>
      </c>
      <c r="G10" s="1">
        <v>2809478</v>
      </c>
      <c r="H10">
        <f t="shared" si="0"/>
        <v>14047390</v>
      </c>
      <c r="I10">
        <v>0.76900000000000013</v>
      </c>
      <c r="J10">
        <f t="shared" si="1"/>
        <v>18267087.126137838</v>
      </c>
    </row>
    <row r="11" spans="1:11" x14ac:dyDescent="0.25">
      <c r="A11" t="s">
        <v>14</v>
      </c>
      <c r="B11" t="s">
        <v>14</v>
      </c>
      <c r="C11" t="s">
        <v>12</v>
      </c>
      <c r="D11" t="s">
        <v>13</v>
      </c>
      <c r="E11">
        <v>12</v>
      </c>
      <c r="F11">
        <v>2</v>
      </c>
      <c r="G11" s="1">
        <v>2015918</v>
      </c>
      <c r="H11">
        <f t="shared" si="0"/>
        <v>10079590</v>
      </c>
      <c r="I11">
        <v>0.38399999999999945</v>
      </c>
      <c r="J11">
        <f t="shared" si="1"/>
        <v>26248932.291666705</v>
      </c>
    </row>
    <row r="12" spans="1:11" x14ac:dyDescent="0.25">
      <c r="A12" t="s">
        <v>14</v>
      </c>
      <c r="B12" t="s">
        <v>14</v>
      </c>
      <c r="C12" t="s">
        <v>12</v>
      </c>
      <c r="D12" t="s">
        <v>13</v>
      </c>
      <c r="E12">
        <v>12</v>
      </c>
      <c r="F12">
        <v>3</v>
      </c>
      <c r="G12" s="1">
        <v>1904285</v>
      </c>
      <c r="H12">
        <f t="shared" si="0"/>
        <v>9521425</v>
      </c>
      <c r="I12">
        <v>0.78000000000000025</v>
      </c>
      <c r="J12">
        <f t="shared" si="1"/>
        <v>12206955.128205124</v>
      </c>
    </row>
    <row r="13" spans="1:11" x14ac:dyDescent="0.25">
      <c r="A13" t="s">
        <v>14</v>
      </c>
      <c r="B13" t="s">
        <v>14</v>
      </c>
      <c r="C13" t="s">
        <v>12</v>
      </c>
      <c r="D13" t="s">
        <v>13</v>
      </c>
      <c r="E13">
        <v>12</v>
      </c>
      <c r="F13">
        <v>4</v>
      </c>
      <c r="G13" s="1">
        <v>2571631</v>
      </c>
      <c r="H13">
        <f t="shared" si="0"/>
        <v>12858155</v>
      </c>
      <c r="I13">
        <v>0.85799999999999965</v>
      </c>
      <c r="J13">
        <f t="shared" si="1"/>
        <v>14986194.638694644</v>
      </c>
    </row>
    <row r="14" spans="1:11" x14ac:dyDescent="0.25">
      <c r="A14" t="s">
        <v>14</v>
      </c>
      <c r="B14" t="s">
        <v>14</v>
      </c>
      <c r="C14" t="s">
        <v>12</v>
      </c>
      <c r="D14" t="s">
        <v>13</v>
      </c>
      <c r="E14">
        <v>24</v>
      </c>
      <c r="F14">
        <v>5</v>
      </c>
      <c r="G14" s="1">
        <v>1686288</v>
      </c>
      <c r="H14">
        <f t="shared" si="0"/>
        <v>8431440</v>
      </c>
      <c r="I14">
        <v>0.26899999999999924</v>
      </c>
      <c r="J14">
        <f t="shared" si="1"/>
        <v>31343643.122676667</v>
      </c>
    </row>
    <row r="15" spans="1:11" x14ac:dyDescent="0.25">
      <c r="A15" t="s">
        <v>14</v>
      </c>
      <c r="B15" t="s">
        <v>14</v>
      </c>
      <c r="C15" t="s">
        <v>12</v>
      </c>
      <c r="D15" t="s">
        <v>13</v>
      </c>
      <c r="E15">
        <v>24</v>
      </c>
      <c r="F15">
        <v>6</v>
      </c>
      <c r="G15" s="1">
        <v>2058477</v>
      </c>
      <c r="H15">
        <f t="shared" si="0"/>
        <v>10292385</v>
      </c>
      <c r="I15">
        <v>0.30900000000000016</v>
      </c>
      <c r="J15">
        <f t="shared" si="1"/>
        <v>33308689.320388332</v>
      </c>
    </row>
    <row r="16" spans="1:11" x14ac:dyDescent="0.25">
      <c r="A16" t="s">
        <v>14</v>
      </c>
      <c r="B16" t="s">
        <v>14</v>
      </c>
      <c r="C16" t="s">
        <v>12</v>
      </c>
      <c r="D16" t="s">
        <v>13</v>
      </c>
      <c r="E16">
        <v>24</v>
      </c>
      <c r="F16">
        <v>7</v>
      </c>
      <c r="G16" s="1">
        <v>2652501</v>
      </c>
      <c r="H16">
        <f t="shared" si="0"/>
        <v>13262505</v>
      </c>
      <c r="I16">
        <v>0.51499999999999968</v>
      </c>
      <c r="J16">
        <f t="shared" si="1"/>
        <v>25752436.893203899</v>
      </c>
    </row>
    <row r="17" spans="1:11" x14ac:dyDescent="0.25">
      <c r="A17" t="s">
        <v>14</v>
      </c>
      <c r="B17" t="s">
        <v>14</v>
      </c>
      <c r="C17" t="s">
        <v>12</v>
      </c>
      <c r="D17" t="s">
        <v>13</v>
      </c>
      <c r="E17">
        <v>24</v>
      </c>
      <c r="F17">
        <v>8</v>
      </c>
      <c r="G17" s="1">
        <v>2494039</v>
      </c>
      <c r="H17">
        <f t="shared" si="0"/>
        <v>12470195</v>
      </c>
      <c r="I17">
        <v>0.47900000000000009</v>
      </c>
      <c r="J17">
        <f t="shared" si="1"/>
        <v>26033810.020876821</v>
      </c>
      <c r="K17">
        <f>SUM(J14:J17)/SUM(J10:J13)*100</f>
        <v>162.37613778125083</v>
      </c>
    </row>
    <row r="18" spans="1:11" x14ac:dyDescent="0.25">
      <c r="A18" t="s">
        <v>15</v>
      </c>
      <c r="B18" t="s">
        <v>15</v>
      </c>
      <c r="C18" t="s">
        <v>12</v>
      </c>
      <c r="D18" t="s">
        <v>13</v>
      </c>
      <c r="E18">
        <v>12</v>
      </c>
      <c r="F18">
        <v>1</v>
      </c>
      <c r="G18">
        <v>897.24900000000002</v>
      </c>
      <c r="H18">
        <f>(G18*5000/1000)</f>
        <v>4486.2449999999999</v>
      </c>
      <c r="I18">
        <v>0.81200000000000028</v>
      </c>
      <c r="J18">
        <f>H18/I18</f>
        <v>5524.9322660098505</v>
      </c>
    </row>
    <row r="19" spans="1:11" x14ac:dyDescent="0.25">
      <c r="A19" t="s">
        <v>15</v>
      </c>
      <c r="B19" t="s">
        <v>15</v>
      </c>
      <c r="C19" t="s">
        <v>12</v>
      </c>
      <c r="D19" t="s">
        <v>13</v>
      </c>
      <c r="E19">
        <v>12</v>
      </c>
      <c r="F19">
        <v>2</v>
      </c>
      <c r="G19">
        <v>825.72500000000002</v>
      </c>
      <c r="H19">
        <f t="shared" ref="H19:H41" si="2">(G19*5000/1000)</f>
        <v>4128.625</v>
      </c>
      <c r="I19">
        <v>0.7110000000000003</v>
      </c>
      <c r="J19">
        <f t="shared" ref="J19:J41" si="3">H19/I19</f>
        <v>5806.7862165963406</v>
      </c>
    </row>
    <row r="20" spans="1:11" x14ac:dyDescent="0.25">
      <c r="A20" t="s">
        <v>15</v>
      </c>
      <c r="B20" t="s">
        <v>15</v>
      </c>
      <c r="C20" t="s">
        <v>12</v>
      </c>
      <c r="D20" t="s">
        <v>13</v>
      </c>
      <c r="E20">
        <v>12</v>
      </c>
      <c r="F20">
        <v>3</v>
      </c>
      <c r="G20">
        <v>689.06500000000005</v>
      </c>
      <c r="H20">
        <f t="shared" si="2"/>
        <v>3445.3250000000003</v>
      </c>
      <c r="I20">
        <v>0.70800000000000018</v>
      </c>
      <c r="J20">
        <f t="shared" si="3"/>
        <v>4866.2782485875696</v>
      </c>
    </row>
    <row r="21" spans="1:11" x14ac:dyDescent="0.25">
      <c r="A21" t="s">
        <v>15</v>
      </c>
      <c r="B21" t="s">
        <v>15</v>
      </c>
      <c r="C21" t="s">
        <v>12</v>
      </c>
      <c r="D21" t="s">
        <v>13</v>
      </c>
      <c r="E21">
        <v>12</v>
      </c>
      <c r="F21">
        <v>4</v>
      </c>
      <c r="G21">
        <v>683.38</v>
      </c>
      <c r="H21">
        <f t="shared" si="2"/>
        <v>3416.9</v>
      </c>
      <c r="I21">
        <v>0.64700000000000024</v>
      </c>
      <c r="J21">
        <f t="shared" si="3"/>
        <v>5281.1437403400287</v>
      </c>
    </row>
    <row r="22" spans="1:11" x14ac:dyDescent="0.25">
      <c r="A22" t="s">
        <v>15</v>
      </c>
      <c r="B22" t="s">
        <v>15</v>
      </c>
      <c r="C22" t="s">
        <v>12</v>
      </c>
      <c r="D22" t="s">
        <v>13</v>
      </c>
      <c r="E22">
        <v>24</v>
      </c>
      <c r="F22">
        <v>5</v>
      </c>
      <c r="G22" s="2">
        <v>628.59</v>
      </c>
      <c r="H22">
        <f t="shared" si="2"/>
        <v>3142.95</v>
      </c>
      <c r="I22">
        <v>0.88100000000000023</v>
      </c>
      <c r="J22">
        <f t="shared" si="3"/>
        <v>3567.4801362088524</v>
      </c>
    </row>
    <row r="23" spans="1:11" x14ac:dyDescent="0.25">
      <c r="A23" t="s">
        <v>15</v>
      </c>
      <c r="B23" t="s">
        <v>15</v>
      </c>
      <c r="C23" t="s">
        <v>12</v>
      </c>
      <c r="D23" t="s">
        <v>13</v>
      </c>
      <c r="E23">
        <v>24</v>
      </c>
      <c r="F23">
        <v>6</v>
      </c>
      <c r="G23" s="3">
        <v>1306.231</v>
      </c>
      <c r="H23">
        <f t="shared" si="2"/>
        <v>6531.1549999999997</v>
      </c>
      <c r="I23">
        <v>1.46</v>
      </c>
      <c r="J23">
        <f t="shared" si="3"/>
        <v>4473.3938356164381</v>
      </c>
    </row>
    <row r="24" spans="1:11" x14ac:dyDescent="0.25">
      <c r="A24" t="s">
        <v>15</v>
      </c>
      <c r="B24" t="s">
        <v>15</v>
      </c>
      <c r="C24" t="s">
        <v>12</v>
      </c>
      <c r="D24" t="s">
        <v>13</v>
      </c>
      <c r="E24">
        <v>24</v>
      </c>
      <c r="F24">
        <v>7</v>
      </c>
      <c r="G24">
        <v>738.93</v>
      </c>
      <c r="H24">
        <f t="shared" si="2"/>
        <v>3694.6499999999996</v>
      </c>
      <c r="I24">
        <v>0.64799999999999969</v>
      </c>
      <c r="J24">
        <f t="shared" si="3"/>
        <v>5701.6203703703723</v>
      </c>
    </row>
    <row r="25" spans="1:11" x14ac:dyDescent="0.25">
      <c r="A25" t="s">
        <v>15</v>
      </c>
      <c r="B25" t="s">
        <v>15</v>
      </c>
      <c r="C25" t="s">
        <v>12</v>
      </c>
      <c r="D25" t="s">
        <v>13</v>
      </c>
      <c r="E25">
        <v>24</v>
      </c>
      <c r="F25">
        <v>8</v>
      </c>
      <c r="G25" s="4">
        <v>179.85</v>
      </c>
      <c r="H25">
        <f t="shared" si="2"/>
        <v>899.25</v>
      </c>
      <c r="I25">
        <v>0.56400000000000006</v>
      </c>
      <c r="J25">
        <f t="shared" si="3"/>
        <v>1594.4148936170211</v>
      </c>
      <c r="K25">
        <f>SUM(J22:J25)/SUM(J18:J21)*100</f>
        <v>71.403738227507858</v>
      </c>
    </row>
    <row r="26" spans="1:11" x14ac:dyDescent="0.25">
      <c r="A26" t="s">
        <v>16</v>
      </c>
      <c r="B26" t="s">
        <v>17</v>
      </c>
      <c r="C26" t="s">
        <v>12</v>
      </c>
      <c r="D26" t="s">
        <v>13</v>
      </c>
      <c r="E26">
        <v>12</v>
      </c>
      <c r="F26">
        <v>1</v>
      </c>
      <c r="G26" s="5">
        <v>534.75800000000004</v>
      </c>
      <c r="H26">
        <f t="shared" si="2"/>
        <v>2673.79</v>
      </c>
      <c r="I26">
        <v>0.91599999999999948</v>
      </c>
      <c r="J26">
        <f t="shared" si="3"/>
        <v>2918.984716157207</v>
      </c>
    </row>
    <row r="27" spans="1:11" x14ac:dyDescent="0.25">
      <c r="A27" t="s">
        <v>16</v>
      </c>
      <c r="B27" t="s">
        <v>17</v>
      </c>
      <c r="C27" t="s">
        <v>12</v>
      </c>
      <c r="D27" t="s">
        <v>13</v>
      </c>
      <c r="E27">
        <v>12</v>
      </c>
      <c r="F27">
        <v>2</v>
      </c>
      <c r="G27" s="2">
        <v>1006.811</v>
      </c>
      <c r="H27">
        <f t="shared" si="2"/>
        <v>5034.0550000000003</v>
      </c>
      <c r="I27">
        <v>1.1429999999999998</v>
      </c>
      <c r="J27">
        <f t="shared" si="3"/>
        <v>4404.2475940507447</v>
      </c>
    </row>
    <row r="28" spans="1:11" x14ac:dyDescent="0.25">
      <c r="A28" t="s">
        <v>16</v>
      </c>
      <c r="B28" t="s">
        <v>17</v>
      </c>
      <c r="C28" t="s">
        <v>12</v>
      </c>
      <c r="D28" t="s">
        <v>13</v>
      </c>
      <c r="E28">
        <v>12</v>
      </c>
      <c r="F28">
        <v>3</v>
      </c>
      <c r="G28" s="3">
        <v>2241.96</v>
      </c>
      <c r="H28">
        <f t="shared" si="2"/>
        <v>11209.8</v>
      </c>
      <c r="I28">
        <v>1.5039999999999996</v>
      </c>
      <c r="J28">
        <f t="shared" si="3"/>
        <v>7453.3244680851085</v>
      </c>
    </row>
    <row r="29" spans="1:11" x14ac:dyDescent="0.25">
      <c r="A29" t="s">
        <v>16</v>
      </c>
      <c r="B29" t="s">
        <v>17</v>
      </c>
      <c r="C29" t="s">
        <v>12</v>
      </c>
      <c r="D29" t="s">
        <v>13</v>
      </c>
      <c r="E29">
        <v>12</v>
      </c>
      <c r="F29">
        <v>4</v>
      </c>
      <c r="G29" s="2">
        <v>1373.31</v>
      </c>
      <c r="H29">
        <f t="shared" si="2"/>
        <v>6866.55</v>
      </c>
      <c r="I29">
        <v>1.1189999999999998</v>
      </c>
      <c r="J29">
        <f t="shared" si="3"/>
        <v>6136.3270777479911</v>
      </c>
    </row>
    <row r="30" spans="1:11" x14ac:dyDescent="0.25">
      <c r="A30" t="s">
        <v>16</v>
      </c>
      <c r="B30" t="s">
        <v>17</v>
      </c>
      <c r="C30" t="s">
        <v>12</v>
      </c>
      <c r="D30" t="s">
        <v>13</v>
      </c>
      <c r="E30">
        <v>24</v>
      </c>
      <c r="F30">
        <v>5</v>
      </c>
      <c r="G30">
        <v>262.90199999999999</v>
      </c>
      <c r="H30">
        <f t="shared" si="2"/>
        <v>1314.51</v>
      </c>
      <c r="I30">
        <v>1.0650000000000004</v>
      </c>
      <c r="J30">
        <f t="shared" si="3"/>
        <v>1234.2816901408446</v>
      </c>
    </row>
    <row r="31" spans="1:11" x14ac:dyDescent="0.25">
      <c r="A31" t="s">
        <v>16</v>
      </c>
      <c r="B31" t="s">
        <v>17</v>
      </c>
      <c r="C31" t="s">
        <v>12</v>
      </c>
      <c r="D31" t="s">
        <v>13</v>
      </c>
      <c r="E31">
        <v>24</v>
      </c>
      <c r="F31">
        <v>6</v>
      </c>
      <c r="G31">
        <v>340.89100000000002</v>
      </c>
      <c r="H31">
        <f t="shared" si="2"/>
        <v>1704.4549999999999</v>
      </c>
      <c r="I31">
        <v>1.0299999999999994</v>
      </c>
      <c r="J31">
        <f t="shared" si="3"/>
        <v>1654.8106796116515</v>
      </c>
    </row>
    <row r="32" spans="1:11" x14ac:dyDescent="0.25">
      <c r="A32" t="s">
        <v>16</v>
      </c>
      <c r="B32" t="s">
        <v>17</v>
      </c>
      <c r="C32" t="s">
        <v>12</v>
      </c>
      <c r="D32" t="s">
        <v>13</v>
      </c>
      <c r="E32">
        <v>24</v>
      </c>
      <c r="F32">
        <v>7</v>
      </c>
      <c r="G32" s="6">
        <v>47.838000000000001</v>
      </c>
      <c r="H32">
        <f t="shared" si="2"/>
        <v>239.19</v>
      </c>
      <c r="I32">
        <v>0.51600000000000001</v>
      </c>
      <c r="J32">
        <f t="shared" si="3"/>
        <v>463.54651162790697</v>
      </c>
    </row>
    <row r="33" spans="1:11" x14ac:dyDescent="0.25">
      <c r="A33" t="s">
        <v>16</v>
      </c>
      <c r="B33" t="s">
        <v>17</v>
      </c>
      <c r="C33" t="s">
        <v>12</v>
      </c>
      <c r="D33" t="s">
        <v>13</v>
      </c>
      <c r="E33">
        <v>24</v>
      </c>
      <c r="F33">
        <v>8</v>
      </c>
      <c r="G33">
        <v>338.94400000000002</v>
      </c>
      <c r="H33">
        <f t="shared" si="2"/>
        <v>1694.72</v>
      </c>
      <c r="I33">
        <v>0.98899999999999988</v>
      </c>
      <c r="J33">
        <f t="shared" si="3"/>
        <v>1713.5692618806877</v>
      </c>
      <c r="K33">
        <f>SUM(J30:J33)/SUM(J26:J29)*100</f>
        <v>24.225296607276032</v>
      </c>
    </row>
    <row r="34" spans="1:11" x14ac:dyDescent="0.25">
      <c r="A34" t="s">
        <v>18</v>
      </c>
      <c r="B34" t="s">
        <v>17</v>
      </c>
      <c r="C34" t="s">
        <v>12</v>
      </c>
      <c r="D34" t="s">
        <v>19</v>
      </c>
      <c r="E34">
        <v>12</v>
      </c>
      <c r="F34">
        <v>1</v>
      </c>
      <c r="G34" s="1">
        <v>1582255</v>
      </c>
      <c r="H34">
        <f t="shared" si="2"/>
        <v>7911275</v>
      </c>
      <c r="I34">
        <v>0.67600000000000016</v>
      </c>
      <c r="J34">
        <f t="shared" si="3"/>
        <v>11703069.526627216</v>
      </c>
    </row>
    <row r="35" spans="1:11" x14ac:dyDescent="0.25">
      <c r="A35" t="s">
        <v>18</v>
      </c>
      <c r="B35" t="s">
        <v>17</v>
      </c>
      <c r="C35" t="s">
        <v>12</v>
      </c>
      <c r="D35" t="s">
        <v>19</v>
      </c>
      <c r="E35">
        <v>12</v>
      </c>
      <c r="F35">
        <v>2</v>
      </c>
      <c r="G35" s="1">
        <v>1077223</v>
      </c>
      <c r="H35">
        <f t="shared" si="2"/>
        <v>5386115</v>
      </c>
      <c r="I35">
        <v>0.4659999999999993</v>
      </c>
      <c r="J35">
        <f t="shared" si="3"/>
        <v>11558186.695278987</v>
      </c>
    </row>
    <row r="36" spans="1:11" x14ac:dyDescent="0.25">
      <c r="A36" t="s">
        <v>18</v>
      </c>
      <c r="B36" t="s">
        <v>17</v>
      </c>
      <c r="C36" t="s">
        <v>12</v>
      </c>
      <c r="D36" t="s">
        <v>19</v>
      </c>
      <c r="E36">
        <v>12</v>
      </c>
      <c r="F36">
        <v>3</v>
      </c>
      <c r="G36" s="1">
        <v>381105</v>
      </c>
      <c r="H36">
        <f t="shared" si="2"/>
        <v>1905525</v>
      </c>
      <c r="I36">
        <v>0.39100000000000001</v>
      </c>
      <c r="J36">
        <f t="shared" si="3"/>
        <v>4873465.4731457802</v>
      </c>
    </row>
    <row r="37" spans="1:11" x14ac:dyDescent="0.25">
      <c r="A37" t="s">
        <v>18</v>
      </c>
      <c r="B37" t="s">
        <v>17</v>
      </c>
      <c r="C37" t="s">
        <v>12</v>
      </c>
      <c r="D37" t="s">
        <v>19</v>
      </c>
      <c r="E37">
        <v>12</v>
      </c>
      <c r="F37">
        <v>4</v>
      </c>
      <c r="G37" s="1">
        <v>750928</v>
      </c>
      <c r="H37">
        <f t="shared" si="2"/>
        <v>3754640</v>
      </c>
      <c r="I37">
        <v>0.61500000000000021</v>
      </c>
      <c r="J37">
        <f t="shared" si="3"/>
        <v>6105105.6910569081</v>
      </c>
    </row>
    <row r="38" spans="1:11" x14ac:dyDescent="0.25">
      <c r="A38" t="s">
        <v>18</v>
      </c>
      <c r="B38" t="s">
        <v>17</v>
      </c>
      <c r="C38" t="s">
        <v>12</v>
      </c>
      <c r="D38" t="s">
        <v>19</v>
      </c>
      <c r="E38">
        <v>24</v>
      </c>
      <c r="F38">
        <v>5</v>
      </c>
      <c r="G38" s="1">
        <v>640078</v>
      </c>
      <c r="H38">
        <f t="shared" si="2"/>
        <v>3200390</v>
      </c>
      <c r="I38">
        <v>0.6800000000000006</v>
      </c>
      <c r="J38">
        <f t="shared" si="3"/>
        <v>4706455.882352937</v>
      </c>
    </row>
    <row r="39" spans="1:11" x14ac:dyDescent="0.25">
      <c r="A39" t="s">
        <v>18</v>
      </c>
      <c r="B39" t="s">
        <v>17</v>
      </c>
      <c r="C39" t="s">
        <v>12</v>
      </c>
      <c r="D39" t="s">
        <v>19</v>
      </c>
      <c r="E39">
        <v>24</v>
      </c>
      <c r="F39">
        <v>6</v>
      </c>
      <c r="G39" s="1">
        <v>475642</v>
      </c>
      <c r="H39">
        <f t="shared" si="2"/>
        <v>2378210</v>
      </c>
      <c r="I39">
        <v>0.59700000000000042</v>
      </c>
      <c r="J39">
        <f t="shared" si="3"/>
        <v>3983601.3400334981</v>
      </c>
    </row>
    <row r="40" spans="1:11" x14ac:dyDescent="0.25">
      <c r="A40" t="s">
        <v>18</v>
      </c>
      <c r="B40" t="s">
        <v>17</v>
      </c>
      <c r="C40" t="s">
        <v>12</v>
      </c>
      <c r="D40" t="s">
        <v>19</v>
      </c>
      <c r="E40">
        <v>24</v>
      </c>
      <c r="F40">
        <v>7</v>
      </c>
      <c r="G40" s="1">
        <v>414191</v>
      </c>
      <c r="H40">
        <f t="shared" si="2"/>
        <v>2070955</v>
      </c>
      <c r="I40">
        <v>0.54800000000000004</v>
      </c>
      <c r="J40">
        <f t="shared" si="3"/>
        <v>3779114.9635036495</v>
      </c>
    </row>
    <row r="41" spans="1:11" x14ac:dyDescent="0.25">
      <c r="A41" t="s">
        <v>18</v>
      </c>
      <c r="B41" t="s">
        <v>17</v>
      </c>
      <c r="C41" t="s">
        <v>12</v>
      </c>
      <c r="D41" t="s">
        <v>19</v>
      </c>
      <c r="E41">
        <v>24</v>
      </c>
      <c r="F41">
        <v>8</v>
      </c>
      <c r="G41" s="1">
        <v>256781</v>
      </c>
      <c r="H41">
        <f t="shared" si="2"/>
        <v>1283905</v>
      </c>
      <c r="I41">
        <v>0.74699999999999989</v>
      </c>
      <c r="J41">
        <f t="shared" si="3"/>
        <v>1718748.3266398932</v>
      </c>
      <c r="K41">
        <f>SUM(J38:J41)/SUM(J34:J37)*100</f>
        <v>41.436892635405108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Nebraska - Lincoln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MO_PC</dc:creator>
  <cp:lastModifiedBy>MO_PC</cp:lastModifiedBy>
  <dcterms:created xsi:type="dcterms:W3CDTF">2017-01-10T20:23:24Z</dcterms:created>
  <dcterms:modified xsi:type="dcterms:W3CDTF">2017-01-10T23:32:25Z</dcterms:modified>
</cp:coreProperties>
</file>