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CWeeds\Documents\DATA\Tarnov\Combined\"/>
    </mc:Choice>
  </mc:AlternateContent>
  <bookViews>
    <workbookView xWindow="0" yWindow="0" windowWidth="19170" windowHeight="8160" activeTab="1"/>
  </bookViews>
  <sheets>
    <sheet name="dose" sheetId="1" r:id="rId1"/>
    <sheet name="dose6" sheetId="2" r:id="rId2"/>
    <sheet name="pre" sheetId="3" r:id="rId3"/>
    <sheet name="weight" sheetId="4" r:id="rId4"/>
    <sheet name="weight6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O8" i="2"/>
  <c r="O5" i="2"/>
  <c r="N60" i="2" l="1"/>
  <c r="O60" i="2" s="1"/>
  <c r="N48" i="2"/>
  <c r="N49" i="2"/>
  <c r="N50" i="2"/>
  <c r="N51" i="2"/>
  <c r="N52" i="2"/>
  <c r="N53" i="2"/>
  <c r="N54" i="2"/>
  <c r="N55" i="2"/>
  <c r="N56" i="2"/>
  <c r="N57" i="2"/>
  <c r="N58" i="2"/>
  <c r="N59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7" i="2"/>
  <c r="N88" i="2"/>
  <c r="N47" i="2"/>
  <c r="O23" i="2" l="1"/>
  <c r="O7" i="2"/>
  <c r="O15" i="2"/>
  <c r="O16" i="2"/>
  <c r="N3" i="2"/>
  <c r="N4" i="2"/>
  <c r="N5" i="2"/>
  <c r="N6" i="2"/>
  <c r="O6" i="2" s="1"/>
  <c r="N7" i="2"/>
  <c r="N8" i="2"/>
  <c r="O9" i="2"/>
  <c r="N10" i="2"/>
  <c r="O10" i="2" s="1"/>
  <c r="N11" i="2"/>
  <c r="O11" i="2" s="1"/>
  <c r="N12" i="2"/>
  <c r="O12" i="2" s="1"/>
  <c r="N13" i="2"/>
  <c r="O13" i="2" s="1"/>
  <c r="N14" i="2"/>
  <c r="O14" i="2" s="1"/>
  <c r="N15" i="2"/>
  <c r="N16" i="2"/>
  <c r="N17" i="2"/>
  <c r="N18" i="2"/>
  <c r="N19" i="2"/>
  <c r="N20" i="2"/>
  <c r="O20" i="2" s="1"/>
  <c r="N21" i="2"/>
  <c r="O21" i="2" s="1"/>
  <c r="N22" i="2"/>
  <c r="O22" i="2" s="1"/>
  <c r="N23" i="2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N33" i="2"/>
  <c r="N34" i="2"/>
  <c r="N35" i="2"/>
  <c r="O35" i="2" s="1"/>
  <c r="N36" i="2"/>
  <c r="O36" i="2" s="1"/>
  <c r="N37" i="2"/>
  <c r="O37" i="2" s="1"/>
  <c r="N38" i="2"/>
  <c r="O38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59" i="2"/>
  <c r="O58" i="2"/>
  <c r="O57" i="2"/>
  <c r="O56" i="2"/>
  <c r="O55" i="2"/>
  <c r="O54" i="2"/>
  <c r="O53" i="2"/>
  <c r="O52" i="2"/>
  <c r="O51" i="2"/>
  <c r="O50" i="2"/>
  <c r="N78" i="1" l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77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62" i="1"/>
  <c r="N55" i="1"/>
  <c r="N51" i="1"/>
  <c r="N52" i="1"/>
  <c r="N53" i="1"/>
  <c r="N54" i="1"/>
  <c r="N56" i="1"/>
  <c r="N57" i="1"/>
  <c r="N58" i="1"/>
  <c r="N59" i="1"/>
  <c r="N60" i="1"/>
  <c r="N61" i="1"/>
  <c r="N50" i="1"/>
  <c r="N36" i="1"/>
  <c r="N37" i="1"/>
  <c r="N38" i="1"/>
  <c r="N39" i="1"/>
  <c r="N40" i="1"/>
  <c r="N41" i="1"/>
  <c r="N42" i="1"/>
  <c r="N43" i="1"/>
  <c r="N44" i="1"/>
  <c r="N45" i="1"/>
  <c r="N46" i="1"/>
  <c r="N35" i="1"/>
  <c r="N21" i="1"/>
  <c r="N22" i="1"/>
  <c r="N23" i="1"/>
  <c r="N24" i="1"/>
  <c r="N25" i="1"/>
  <c r="N26" i="1"/>
  <c r="N27" i="1"/>
  <c r="N28" i="1"/>
  <c r="N29" i="1"/>
  <c r="N30" i="1"/>
  <c r="N31" i="1"/>
  <c r="N20" i="1"/>
  <c r="N8" i="1"/>
  <c r="N9" i="1"/>
  <c r="N10" i="1"/>
  <c r="N11" i="1"/>
  <c r="N16" i="1"/>
  <c r="M5" i="1"/>
  <c r="N5" i="1" s="1"/>
  <c r="M6" i="1"/>
  <c r="N6" i="1" s="1"/>
  <c r="M7" i="1"/>
  <c r="N7" i="1" s="1"/>
  <c r="M8" i="1"/>
  <c r="M9" i="1"/>
  <c r="M10" i="1"/>
  <c r="M11" i="1"/>
  <c r="M12" i="1"/>
  <c r="N12" i="1" s="1"/>
  <c r="M13" i="1"/>
  <c r="N13" i="1" s="1"/>
  <c r="M14" i="1"/>
  <c r="N14" i="1" s="1"/>
  <c r="M15" i="1"/>
  <c r="N15" i="1" s="1"/>
  <c r="M16" i="1"/>
  <c r="M4" i="1"/>
  <c r="M3" i="1"/>
  <c r="M2" i="1"/>
</calcChain>
</file>

<file path=xl/sharedStrings.xml><?xml version="1.0" encoding="utf-8"?>
<sst xmlns="http://schemas.openxmlformats.org/spreadsheetml/2006/main" count="1397" uniqueCount="23">
  <si>
    <t>Weedsps</t>
  </si>
  <si>
    <t>CallistoRate</t>
  </si>
  <si>
    <t>Rateunit</t>
  </si>
  <si>
    <t>RateM</t>
  </si>
  <si>
    <t>RateunitM</t>
  </si>
  <si>
    <t>Trt</t>
  </si>
  <si>
    <t>Rep</t>
  </si>
  <si>
    <t>Herbicide</t>
  </si>
  <si>
    <t>IR</t>
  </si>
  <si>
    <t>Waterhemp</t>
  </si>
  <si>
    <t>fl oz/A</t>
  </si>
  <si>
    <t>g AE/ha</t>
  </si>
  <si>
    <t>Callisto</t>
  </si>
  <si>
    <t>Laudis</t>
  </si>
  <si>
    <t>Impact</t>
  </si>
  <si>
    <t>DAT</t>
  </si>
  <si>
    <t>Lumax</t>
  </si>
  <si>
    <t>CDA</t>
  </si>
  <si>
    <t>DW plant-1</t>
  </si>
  <si>
    <t>#1/4m2</t>
  </si>
  <si>
    <t>1g/4m2</t>
  </si>
  <si>
    <t>dry weight reduction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</si>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</sst>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1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12" borderId="1" xfId="0" applyFill="1" applyBorder="1"/>
    <xf numFmtId="2" fontId="0" fillId="12" borderId="1" xfId="0" applyNumberFormat="1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workbookViewId="0">
      <selection activeCell="K1" sqref="K1:N1048576"/>
    </sheetView>
  </sheetViews>
  <sheetFormatPr defaultRowHeight="15" x14ac:dyDescent="0.25"/>
  <cols>
    <col min="1" max="2" width="11.5703125" bestFit="1" customWidth="1"/>
    <col min="5" max="5" width="10.28515625" bestFit="1" customWidth="1"/>
    <col min="8" max="8" width="10.7109375" bestFit="1" customWidth="1"/>
    <col min="12" max="12" width="9.7109375" customWidth="1"/>
    <col min="13" max="13" width="10.85546875" style="18" bestFit="1" customWidth="1"/>
    <col min="14" max="14" width="19.7109375" bestFit="1" customWidth="1"/>
  </cols>
  <sheetData>
    <row r="1" spans="1:14" x14ac:dyDescent="0.25">
      <c r="A1" s="22" t="s">
        <v>0</v>
      </c>
      <c r="B1" s="8" t="s">
        <v>1</v>
      </c>
      <c r="C1" s="21" t="s">
        <v>2</v>
      </c>
      <c r="D1" s="23" t="s">
        <v>3</v>
      </c>
      <c r="E1" s="9" t="s">
        <v>4</v>
      </c>
      <c r="F1" s="6" t="s">
        <v>5</v>
      </c>
      <c r="G1" s="22" t="s">
        <v>6</v>
      </c>
      <c r="H1" s="19" t="s">
        <v>7</v>
      </c>
      <c r="I1" s="8" t="s">
        <v>7</v>
      </c>
      <c r="J1" s="9" t="s">
        <v>8</v>
      </c>
      <c r="K1" s="9" t="s">
        <v>19</v>
      </c>
      <c r="L1" s="9" t="s">
        <v>20</v>
      </c>
      <c r="M1" s="20" t="s">
        <v>18</v>
      </c>
      <c r="N1" s="9" t="s">
        <v>21</v>
      </c>
    </row>
    <row r="2" spans="1:14" x14ac:dyDescent="0.25">
      <c r="A2" s="10" t="s">
        <v>9</v>
      </c>
      <c r="B2" s="11">
        <v>0</v>
      </c>
      <c r="C2" s="11" t="s">
        <v>10</v>
      </c>
      <c r="D2" s="12">
        <v>0</v>
      </c>
      <c r="E2" s="12" t="s">
        <v>11</v>
      </c>
      <c r="F2" s="12">
        <v>1</v>
      </c>
      <c r="G2" s="12">
        <v>1</v>
      </c>
      <c r="H2" s="13" t="s">
        <v>12</v>
      </c>
      <c r="I2" s="14">
        <v>21</v>
      </c>
      <c r="J2" s="15">
        <v>0</v>
      </c>
      <c r="K2" s="10">
        <v>16</v>
      </c>
      <c r="L2" s="10">
        <v>41.9</v>
      </c>
      <c r="M2" s="25">
        <f>L2/K2</f>
        <v>2.6187499999999999</v>
      </c>
      <c r="N2" s="26">
        <v>100</v>
      </c>
    </row>
    <row r="3" spans="1:14" x14ac:dyDescent="0.25">
      <c r="A3" s="10" t="s">
        <v>9</v>
      </c>
      <c r="B3" s="11">
        <v>0</v>
      </c>
      <c r="C3" s="11" t="s">
        <v>10</v>
      </c>
      <c r="D3" s="12">
        <v>0</v>
      </c>
      <c r="E3" s="12" t="s">
        <v>11</v>
      </c>
      <c r="F3" s="12">
        <v>1</v>
      </c>
      <c r="G3" s="12">
        <v>2</v>
      </c>
      <c r="H3" s="13" t="s">
        <v>12</v>
      </c>
      <c r="I3" s="14">
        <v>21</v>
      </c>
      <c r="J3" s="15">
        <v>0</v>
      </c>
      <c r="K3" s="10">
        <v>22</v>
      </c>
      <c r="L3" s="10">
        <v>83.7</v>
      </c>
      <c r="M3" s="25">
        <f>L3/K3</f>
        <v>3.8045454545454547</v>
      </c>
      <c r="N3" s="26">
        <v>100</v>
      </c>
    </row>
    <row r="4" spans="1:14" x14ac:dyDescent="0.25">
      <c r="A4" s="10" t="s">
        <v>9</v>
      </c>
      <c r="B4" s="11">
        <v>0</v>
      </c>
      <c r="C4" s="11" t="s">
        <v>10</v>
      </c>
      <c r="D4" s="12">
        <v>0</v>
      </c>
      <c r="E4" s="12" t="s">
        <v>11</v>
      </c>
      <c r="F4" s="12">
        <v>1</v>
      </c>
      <c r="G4" s="12">
        <v>3</v>
      </c>
      <c r="H4" s="13" t="s">
        <v>12</v>
      </c>
      <c r="I4" s="14">
        <v>21</v>
      </c>
      <c r="J4" s="15">
        <v>0</v>
      </c>
      <c r="K4" s="10">
        <v>15</v>
      </c>
      <c r="L4" s="10">
        <v>99.2</v>
      </c>
      <c r="M4" s="25">
        <f>L4/K4</f>
        <v>6.6133333333333333</v>
      </c>
      <c r="N4" s="26">
        <v>100</v>
      </c>
    </row>
    <row r="5" spans="1:14" x14ac:dyDescent="0.25">
      <c r="A5" s="10" t="s">
        <v>9</v>
      </c>
      <c r="B5" s="11">
        <v>1</v>
      </c>
      <c r="C5" s="11" t="s">
        <v>10</v>
      </c>
      <c r="D5" s="12">
        <v>105</v>
      </c>
      <c r="E5" s="12" t="s">
        <v>11</v>
      </c>
      <c r="F5" s="12">
        <v>2</v>
      </c>
      <c r="G5" s="12">
        <v>1</v>
      </c>
      <c r="H5" s="13" t="s">
        <v>12</v>
      </c>
      <c r="I5" s="14">
        <v>21</v>
      </c>
      <c r="J5" s="15">
        <v>50</v>
      </c>
      <c r="K5" s="10">
        <v>9</v>
      </c>
      <c r="L5" s="10">
        <v>12.7</v>
      </c>
      <c r="M5" s="25">
        <f t="shared" ref="M5:M16" si="0">L5/K5</f>
        <v>1.411111111111111</v>
      </c>
      <c r="N5" s="26">
        <f>((4.35-M5)/4.35)*100</f>
        <v>67.560664112388253</v>
      </c>
    </row>
    <row r="6" spans="1:14" x14ac:dyDescent="0.25">
      <c r="A6" s="10" t="s">
        <v>9</v>
      </c>
      <c r="B6" s="11">
        <v>1</v>
      </c>
      <c r="C6" s="11" t="s">
        <v>10</v>
      </c>
      <c r="D6" s="12">
        <v>105</v>
      </c>
      <c r="E6" s="12" t="s">
        <v>11</v>
      </c>
      <c r="F6" s="12">
        <v>2</v>
      </c>
      <c r="G6" s="12">
        <v>2</v>
      </c>
      <c r="H6" s="13" t="s">
        <v>12</v>
      </c>
      <c r="I6" s="14">
        <v>21</v>
      </c>
      <c r="J6" s="15">
        <v>40</v>
      </c>
      <c r="K6" s="10">
        <v>9</v>
      </c>
      <c r="L6" s="10">
        <v>27.2</v>
      </c>
      <c r="M6" s="25">
        <f t="shared" si="0"/>
        <v>3.0222222222222221</v>
      </c>
      <c r="N6" s="26">
        <f t="shared" ref="N6:N16" si="1">((4.35-M6)/4.35)*100</f>
        <v>30.523627075351211</v>
      </c>
    </row>
    <row r="7" spans="1:14" x14ac:dyDescent="0.25">
      <c r="A7" s="10" t="s">
        <v>9</v>
      </c>
      <c r="B7" s="11">
        <v>1</v>
      </c>
      <c r="C7" s="11" t="s">
        <v>10</v>
      </c>
      <c r="D7" s="12">
        <v>105</v>
      </c>
      <c r="E7" s="12" t="s">
        <v>11</v>
      </c>
      <c r="F7" s="12">
        <v>2</v>
      </c>
      <c r="G7" s="12">
        <v>3</v>
      </c>
      <c r="H7" s="13" t="s">
        <v>12</v>
      </c>
      <c r="I7" s="14">
        <v>21</v>
      </c>
      <c r="J7" s="15">
        <v>40</v>
      </c>
      <c r="K7" s="10">
        <v>27</v>
      </c>
      <c r="L7" s="10">
        <v>55.8</v>
      </c>
      <c r="M7" s="25">
        <f t="shared" si="0"/>
        <v>2.0666666666666664</v>
      </c>
      <c r="N7" s="26">
        <f t="shared" si="1"/>
        <v>52.490421455938694</v>
      </c>
    </row>
    <row r="8" spans="1:14" x14ac:dyDescent="0.25">
      <c r="A8" s="10" t="s">
        <v>9</v>
      </c>
      <c r="B8" s="11">
        <v>2</v>
      </c>
      <c r="C8" s="11" t="s">
        <v>10</v>
      </c>
      <c r="D8" s="12">
        <v>210</v>
      </c>
      <c r="E8" s="12" t="s">
        <v>11</v>
      </c>
      <c r="F8" s="12">
        <v>3</v>
      </c>
      <c r="G8" s="12">
        <v>1</v>
      </c>
      <c r="H8" s="13" t="s">
        <v>12</v>
      </c>
      <c r="I8" s="14">
        <v>21</v>
      </c>
      <c r="J8" s="15">
        <v>70</v>
      </c>
      <c r="K8" s="10">
        <v>2</v>
      </c>
      <c r="L8" s="10">
        <v>6.7</v>
      </c>
      <c r="M8" s="25">
        <f t="shared" si="0"/>
        <v>3.35</v>
      </c>
      <c r="N8" s="26">
        <f t="shared" si="1"/>
        <v>22.988505747126428</v>
      </c>
    </row>
    <row r="9" spans="1:14" x14ac:dyDescent="0.25">
      <c r="A9" s="10" t="s">
        <v>9</v>
      </c>
      <c r="B9" s="11">
        <v>2</v>
      </c>
      <c r="C9" s="11" t="s">
        <v>10</v>
      </c>
      <c r="D9" s="12">
        <v>210</v>
      </c>
      <c r="E9" s="12" t="s">
        <v>11</v>
      </c>
      <c r="F9" s="12">
        <v>3</v>
      </c>
      <c r="G9" s="12">
        <v>2</v>
      </c>
      <c r="H9" s="13" t="s">
        <v>12</v>
      </c>
      <c r="I9" s="14">
        <v>21</v>
      </c>
      <c r="J9" s="15">
        <v>25</v>
      </c>
      <c r="K9" s="10">
        <v>14</v>
      </c>
      <c r="L9" s="10">
        <v>52.5</v>
      </c>
      <c r="M9" s="25">
        <f t="shared" si="0"/>
        <v>3.75</v>
      </c>
      <c r="N9" s="26">
        <f t="shared" si="1"/>
        <v>13.793103448275856</v>
      </c>
    </row>
    <row r="10" spans="1:14" x14ac:dyDescent="0.25">
      <c r="A10" s="10" t="s">
        <v>9</v>
      </c>
      <c r="B10" s="11">
        <v>2</v>
      </c>
      <c r="C10" s="11" t="s">
        <v>10</v>
      </c>
      <c r="D10" s="12">
        <v>210</v>
      </c>
      <c r="E10" s="12" t="s">
        <v>11</v>
      </c>
      <c r="F10" s="12">
        <v>3</v>
      </c>
      <c r="G10" s="12">
        <v>3</v>
      </c>
      <c r="H10" s="13" t="s">
        <v>12</v>
      </c>
      <c r="I10" s="14">
        <v>21</v>
      </c>
      <c r="J10" s="15">
        <v>60</v>
      </c>
      <c r="K10" s="10">
        <v>4</v>
      </c>
      <c r="L10" s="10">
        <v>32</v>
      </c>
      <c r="M10" s="25">
        <f t="shared" si="0"/>
        <v>8</v>
      </c>
      <c r="N10" s="26">
        <f t="shared" si="1"/>
        <v>-83.908045977011511</v>
      </c>
    </row>
    <row r="11" spans="1:14" x14ac:dyDescent="0.25">
      <c r="A11" s="10" t="s">
        <v>9</v>
      </c>
      <c r="B11" s="11">
        <v>4</v>
      </c>
      <c r="C11" s="11" t="s">
        <v>10</v>
      </c>
      <c r="D11" s="12">
        <v>420</v>
      </c>
      <c r="E11" s="12" t="s">
        <v>11</v>
      </c>
      <c r="F11" s="12">
        <v>4</v>
      </c>
      <c r="G11" s="12">
        <v>1</v>
      </c>
      <c r="H11" s="13" t="s">
        <v>12</v>
      </c>
      <c r="I11" s="14">
        <v>21</v>
      </c>
      <c r="J11" s="15">
        <v>60</v>
      </c>
      <c r="K11" s="10">
        <v>13</v>
      </c>
      <c r="L11" s="10">
        <v>17.2</v>
      </c>
      <c r="M11" s="25">
        <f t="shared" si="0"/>
        <v>1.323076923076923</v>
      </c>
      <c r="N11" s="26">
        <f t="shared" si="1"/>
        <v>69.584438549955792</v>
      </c>
    </row>
    <row r="12" spans="1:14" x14ac:dyDescent="0.25">
      <c r="A12" s="10" t="s">
        <v>9</v>
      </c>
      <c r="B12" s="11">
        <v>4</v>
      </c>
      <c r="C12" s="11" t="s">
        <v>10</v>
      </c>
      <c r="D12" s="12">
        <v>420</v>
      </c>
      <c r="E12" s="12" t="s">
        <v>11</v>
      </c>
      <c r="F12" s="12">
        <v>4</v>
      </c>
      <c r="G12" s="12">
        <v>2</v>
      </c>
      <c r="H12" s="13" t="s">
        <v>12</v>
      </c>
      <c r="I12" s="14">
        <v>21</v>
      </c>
      <c r="J12" s="15">
        <v>70</v>
      </c>
      <c r="K12" s="10">
        <v>7</v>
      </c>
      <c r="L12" s="10">
        <v>3.2</v>
      </c>
      <c r="M12" s="25">
        <f t="shared" si="0"/>
        <v>0.45714285714285718</v>
      </c>
      <c r="N12" s="26">
        <f t="shared" si="1"/>
        <v>89.490968801313613</v>
      </c>
    </row>
    <row r="13" spans="1:14" x14ac:dyDescent="0.25">
      <c r="A13" s="10" t="s">
        <v>9</v>
      </c>
      <c r="B13" s="11">
        <v>4</v>
      </c>
      <c r="C13" s="11" t="s">
        <v>10</v>
      </c>
      <c r="D13" s="12">
        <v>420</v>
      </c>
      <c r="E13" s="12" t="s">
        <v>11</v>
      </c>
      <c r="F13" s="12">
        <v>4</v>
      </c>
      <c r="G13" s="12">
        <v>3</v>
      </c>
      <c r="H13" s="13" t="s">
        <v>12</v>
      </c>
      <c r="I13" s="14">
        <v>21</v>
      </c>
      <c r="J13" s="15">
        <v>75</v>
      </c>
      <c r="K13" s="10">
        <v>16</v>
      </c>
      <c r="L13" s="10">
        <v>8.9</v>
      </c>
      <c r="M13" s="25">
        <f t="shared" si="0"/>
        <v>0.55625000000000002</v>
      </c>
      <c r="N13" s="26">
        <f t="shared" si="1"/>
        <v>87.212643678160916</v>
      </c>
    </row>
    <row r="14" spans="1:14" x14ac:dyDescent="0.25">
      <c r="A14" s="10" t="s">
        <v>9</v>
      </c>
      <c r="B14" s="11">
        <v>8</v>
      </c>
      <c r="C14" s="11" t="s">
        <v>10</v>
      </c>
      <c r="D14" s="12">
        <v>840</v>
      </c>
      <c r="E14" s="12" t="s">
        <v>11</v>
      </c>
      <c r="F14" s="12">
        <v>5</v>
      </c>
      <c r="G14" s="12">
        <v>1</v>
      </c>
      <c r="H14" s="13" t="s">
        <v>12</v>
      </c>
      <c r="I14" s="14">
        <v>21</v>
      </c>
      <c r="J14" s="15">
        <v>50</v>
      </c>
      <c r="K14" s="10">
        <v>10</v>
      </c>
      <c r="L14" s="10">
        <v>16.2</v>
      </c>
      <c r="M14" s="25">
        <f t="shared" si="0"/>
        <v>1.6199999999999999</v>
      </c>
      <c r="N14" s="26">
        <f t="shared" si="1"/>
        <v>62.758620689655167</v>
      </c>
    </row>
    <row r="15" spans="1:14" x14ac:dyDescent="0.25">
      <c r="A15" s="10" t="s">
        <v>9</v>
      </c>
      <c r="B15" s="11">
        <v>8</v>
      </c>
      <c r="C15" s="11" t="s">
        <v>10</v>
      </c>
      <c r="D15" s="12">
        <v>840</v>
      </c>
      <c r="E15" s="12" t="s">
        <v>11</v>
      </c>
      <c r="F15" s="12">
        <v>5</v>
      </c>
      <c r="G15" s="12">
        <v>2</v>
      </c>
      <c r="H15" s="13" t="s">
        <v>12</v>
      </c>
      <c r="I15" s="14">
        <v>21</v>
      </c>
      <c r="J15" s="15">
        <v>75</v>
      </c>
      <c r="K15" s="10">
        <v>9</v>
      </c>
      <c r="L15" s="10">
        <v>10.9</v>
      </c>
      <c r="M15" s="25">
        <f t="shared" si="0"/>
        <v>1.2111111111111112</v>
      </c>
      <c r="N15" s="26">
        <f t="shared" si="1"/>
        <v>72.158365261813529</v>
      </c>
    </row>
    <row r="16" spans="1:14" x14ac:dyDescent="0.25">
      <c r="A16" s="10" t="s">
        <v>9</v>
      </c>
      <c r="B16" s="11">
        <v>8</v>
      </c>
      <c r="C16" s="11" t="s">
        <v>10</v>
      </c>
      <c r="D16" s="12">
        <v>840</v>
      </c>
      <c r="E16" s="12" t="s">
        <v>11</v>
      </c>
      <c r="F16" s="12">
        <v>5</v>
      </c>
      <c r="G16" s="12">
        <v>3</v>
      </c>
      <c r="H16" s="13" t="s">
        <v>12</v>
      </c>
      <c r="I16" s="14">
        <v>21</v>
      </c>
      <c r="J16" s="15">
        <v>80</v>
      </c>
      <c r="K16" s="10">
        <v>4</v>
      </c>
      <c r="L16" s="10">
        <v>5.9</v>
      </c>
      <c r="M16" s="25">
        <f t="shared" si="0"/>
        <v>1.4750000000000001</v>
      </c>
      <c r="N16" s="26">
        <f t="shared" si="1"/>
        <v>66.091954022988503</v>
      </c>
    </row>
    <row r="17" spans="1:14" x14ac:dyDescent="0.25">
      <c r="A17" s="10" t="s">
        <v>9</v>
      </c>
      <c r="B17" s="11">
        <v>0</v>
      </c>
      <c r="C17" s="11" t="s">
        <v>10</v>
      </c>
      <c r="D17" s="13">
        <v>0</v>
      </c>
      <c r="E17" s="12" t="s">
        <v>11</v>
      </c>
      <c r="F17" s="12">
        <v>6</v>
      </c>
      <c r="G17" s="12">
        <v>1</v>
      </c>
      <c r="H17" s="12" t="s">
        <v>13</v>
      </c>
      <c r="I17" s="14">
        <v>21</v>
      </c>
      <c r="J17" s="15">
        <v>0</v>
      </c>
      <c r="K17" s="10">
        <v>18</v>
      </c>
      <c r="L17" s="10">
        <v>71</v>
      </c>
      <c r="M17" s="15">
        <v>3.9</v>
      </c>
      <c r="N17" s="26">
        <v>100</v>
      </c>
    </row>
    <row r="18" spans="1:14" x14ac:dyDescent="0.25">
      <c r="A18" s="10" t="s">
        <v>9</v>
      </c>
      <c r="B18" s="11">
        <v>0</v>
      </c>
      <c r="C18" s="11" t="s">
        <v>10</v>
      </c>
      <c r="D18" s="13">
        <v>0</v>
      </c>
      <c r="E18" s="12" t="s">
        <v>11</v>
      </c>
      <c r="F18" s="12">
        <v>6</v>
      </c>
      <c r="G18" s="12">
        <v>2</v>
      </c>
      <c r="H18" s="12" t="s">
        <v>13</v>
      </c>
      <c r="I18" s="14">
        <v>21</v>
      </c>
      <c r="J18" s="15">
        <v>0</v>
      </c>
      <c r="K18" s="10">
        <v>26</v>
      </c>
      <c r="L18" s="10">
        <v>91.9</v>
      </c>
      <c r="M18" s="15">
        <v>3.5</v>
      </c>
      <c r="N18" s="26">
        <v>100</v>
      </c>
    </row>
    <row r="19" spans="1:14" x14ac:dyDescent="0.25">
      <c r="A19" s="10" t="s">
        <v>9</v>
      </c>
      <c r="B19" s="11">
        <v>0</v>
      </c>
      <c r="C19" s="11" t="s">
        <v>10</v>
      </c>
      <c r="D19" s="13">
        <v>0</v>
      </c>
      <c r="E19" s="12" t="s">
        <v>11</v>
      </c>
      <c r="F19" s="12">
        <v>6</v>
      </c>
      <c r="G19" s="12">
        <v>3</v>
      </c>
      <c r="H19" s="12" t="s">
        <v>13</v>
      </c>
      <c r="I19" s="14">
        <v>21</v>
      </c>
      <c r="J19" s="15">
        <v>0</v>
      </c>
      <c r="K19" s="10">
        <v>5</v>
      </c>
      <c r="L19" s="10">
        <v>26</v>
      </c>
      <c r="M19" s="15">
        <v>5.2</v>
      </c>
      <c r="N19" s="26">
        <v>100</v>
      </c>
    </row>
    <row r="20" spans="1:14" x14ac:dyDescent="0.25">
      <c r="A20" s="10" t="s">
        <v>9</v>
      </c>
      <c r="B20" s="11">
        <v>3</v>
      </c>
      <c r="C20" s="11" t="s">
        <v>10</v>
      </c>
      <c r="D20" s="13">
        <v>138</v>
      </c>
      <c r="E20" s="12" t="s">
        <v>11</v>
      </c>
      <c r="F20" s="12">
        <v>7</v>
      </c>
      <c r="G20" s="12">
        <v>1</v>
      </c>
      <c r="H20" s="12" t="s">
        <v>13</v>
      </c>
      <c r="I20" s="14">
        <v>21</v>
      </c>
      <c r="J20" s="15">
        <v>80</v>
      </c>
      <c r="K20" s="10">
        <v>5</v>
      </c>
      <c r="L20" s="10">
        <v>7.8</v>
      </c>
      <c r="M20" s="15">
        <v>1.6</v>
      </c>
      <c r="N20" s="26">
        <f>(4.2-M20)/(4.2)*100</f>
        <v>61.904761904761905</v>
      </c>
    </row>
    <row r="21" spans="1:14" x14ac:dyDescent="0.25">
      <c r="A21" s="10" t="s">
        <v>9</v>
      </c>
      <c r="B21" s="11">
        <v>3</v>
      </c>
      <c r="C21" s="11" t="s">
        <v>10</v>
      </c>
      <c r="D21" s="13">
        <v>138</v>
      </c>
      <c r="E21" s="12" t="s">
        <v>11</v>
      </c>
      <c r="F21" s="12">
        <v>7</v>
      </c>
      <c r="G21" s="12">
        <v>2</v>
      </c>
      <c r="H21" s="12" t="s">
        <v>13</v>
      </c>
      <c r="I21" s="14">
        <v>21</v>
      </c>
      <c r="J21" s="15">
        <v>50</v>
      </c>
      <c r="K21" s="10">
        <v>16</v>
      </c>
      <c r="L21" s="10">
        <v>9.6</v>
      </c>
      <c r="M21" s="15">
        <v>0.6</v>
      </c>
      <c r="N21" s="26">
        <f t="shared" ref="N21:N31" si="2">(4.2-M21)/(4.2)*100</f>
        <v>85.714285714285708</v>
      </c>
    </row>
    <row r="22" spans="1:14" x14ac:dyDescent="0.25">
      <c r="A22" s="10" t="s">
        <v>9</v>
      </c>
      <c r="B22" s="11">
        <v>3</v>
      </c>
      <c r="C22" s="11" t="s">
        <v>10</v>
      </c>
      <c r="D22" s="13">
        <v>138</v>
      </c>
      <c r="E22" s="12" t="s">
        <v>11</v>
      </c>
      <c r="F22" s="12">
        <v>7</v>
      </c>
      <c r="G22" s="12">
        <v>3</v>
      </c>
      <c r="H22" s="12" t="s">
        <v>13</v>
      </c>
      <c r="I22" s="14">
        <v>21</v>
      </c>
      <c r="J22" s="15">
        <v>60</v>
      </c>
      <c r="K22" s="10">
        <v>15</v>
      </c>
      <c r="L22" s="10">
        <v>21.5</v>
      </c>
      <c r="M22" s="15">
        <v>1.4</v>
      </c>
      <c r="N22" s="26">
        <f t="shared" si="2"/>
        <v>66.666666666666671</v>
      </c>
    </row>
    <row r="23" spans="1:14" x14ac:dyDescent="0.25">
      <c r="A23" s="10" t="s">
        <v>9</v>
      </c>
      <c r="B23" s="11">
        <v>6</v>
      </c>
      <c r="C23" s="11" t="s">
        <v>10</v>
      </c>
      <c r="D23" s="13">
        <v>276</v>
      </c>
      <c r="E23" s="12" t="s">
        <v>11</v>
      </c>
      <c r="F23" s="12">
        <v>8</v>
      </c>
      <c r="G23" s="12">
        <v>1</v>
      </c>
      <c r="H23" s="12" t="s">
        <v>13</v>
      </c>
      <c r="I23" s="14">
        <v>21</v>
      </c>
      <c r="J23" s="15">
        <v>92</v>
      </c>
      <c r="K23" s="10">
        <v>2</v>
      </c>
      <c r="L23" s="10">
        <v>1</v>
      </c>
      <c r="M23" s="15">
        <v>0.5</v>
      </c>
      <c r="N23" s="26">
        <f t="shared" si="2"/>
        <v>88.095238095238088</v>
      </c>
    </row>
    <row r="24" spans="1:14" x14ac:dyDescent="0.25">
      <c r="A24" s="10" t="s">
        <v>9</v>
      </c>
      <c r="B24" s="11">
        <v>6</v>
      </c>
      <c r="C24" s="11" t="s">
        <v>10</v>
      </c>
      <c r="D24" s="13">
        <v>276</v>
      </c>
      <c r="E24" s="12" t="s">
        <v>11</v>
      </c>
      <c r="F24" s="12">
        <v>8</v>
      </c>
      <c r="G24" s="12">
        <v>2</v>
      </c>
      <c r="H24" s="12" t="s">
        <v>13</v>
      </c>
      <c r="I24" s="14">
        <v>21</v>
      </c>
      <c r="J24" s="15">
        <v>90</v>
      </c>
      <c r="K24" s="10">
        <v>3</v>
      </c>
      <c r="L24" s="10">
        <v>1.3</v>
      </c>
      <c r="M24" s="15">
        <v>0.4</v>
      </c>
      <c r="N24" s="26">
        <f t="shared" si="2"/>
        <v>90.476190476190482</v>
      </c>
    </row>
    <row r="25" spans="1:14" x14ac:dyDescent="0.25">
      <c r="A25" s="10" t="s">
        <v>9</v>
      </c>
      <c r="B25" s="11">
        <v>6</v>
      </c>
      <c r="C25" s="11" t="s">
        <v>10</v>
      </c>
      <c r="D25" s="13">
        <v>276</v>
      </c>
      <c r="E25" s="12" t="s">
        <v>11</v>
      </c>
      <c r="F25" s="12">
        <v>8</v>
      </c>
      <c r="G25" s="12">
        <v>3</v>
      </c>
      <c r="H25" s="12" t="s">
        <v>13</v>
      </c>
      <c r="I25" s="14">
        <v>21</v>
      </c>
      <c r="J25" s="15">
        <v>70</v>
      </c>
      <c r="K25" s="10">
        <v>15</v>
      </c>
      <c r="L25" s="10">
        <v>12.2</v>
      </c>
      <c r="M25" s="15">
        <v>0.8</v>
      </c>
      <c r="N25" s="26">
        <f t="shared" si="2"/>
        <v>80.952380952380949</v>
      </c>
    </row>
    <row r="26" spans="1:14" x14ac:dyDescent="0.25">
      <c r="A26" s="10" t="s">
        <v>9</v>
      </c>
      <c r="B26" s="11">
        <v>12</v>
      </c>
      <c r="C26" s="11" t="s">
        <v>10</v>
      </c>
      <c r="D26" s="13">
        <v>550</v>
      </c>
      <c r="E26" s="12" t="s">
        <v>11</v>
      </c>
      <c r="F26" s="12">
        <v>9</v>
      </c>
      <c r="G26" s="12">
        <v>1</v>
      </c>
      <c r="H26" s="12" t="s">
        <v>13</v>
      </c>
      <c r="I26" s="14">
        <v>21</v>
      </c>
      <c r="J26" s="15">
        <v>99</v>
      </c>
      <c r="K26" s="10">
        <v>2</v>
      </c>
      <c r="L26" s="10">
        <v>0.7</v>
      </c>
      <c r="M26" s="15">
        <v>0.4</v>
      </c>
      <c r="N26" s="26">
        <f t="shared" si="2"/>
        <v>90.476190476190482</v>
      </c>
    </row>
    <row r="27" spans="1:14" x14ac:dyDescent="0.25">
      <c r="A27" s="10" t="s">
        <v>9</v>
      </c>
      <c r="B27" s="11">
        <v>12</v>
      </c>
      <c r="C27" s="11" t="s">
        <v>10</v>
      </c>
      <c r="D27" s="13">
        <v>550</v>
      </c>
      <c r="E27" s="12" t="s">
        <v>11</v>
      </c>
      <c r="F27" s="12">
        <v>9</v>
      </c>
      <c r="G27" s="12">
        <v>2</v>
      </c>
      <c r="H27" s="12" t="s">
        <v>13</v>
      </c>
      <c r="I27" s="14">
        <v>21</v>
      </c>
      <c r="J27" s="15">
        <v>90</v>
      </c>
      <c r="K27" s="10">
        <v>12</v>
      </c>
      <c r="L27" s="10">
        <v>4.0999999999999996</v>
      </c>
      <c r="M27" s="15">
        <v>0.3</v>
      </c>
      <c r="N27" s="26">
        <f t="shared" si="2"/>
        <v>92.857142857142861</v>
      </c>
    </row>
    <row r="28" spans="1:14" x14ac:dyDescent="0.25">
      <c r="A28" s="10" t="s">
        <v>9</v>
      </c>
      <c r="B28" s="11">
        <v>12</v>
      </c>
      <c r="C28" s="11" t="s">
        <v>10</v>
      </c>
      <c r="D28" s="13">
        <v>550</v>
      </c>
      <c r="E28" s="12" t="s">
        <v>11</v>
      </c>
      <c r="F28" s="12">
        <v>9</v>
      </c>
      <c r="G28" s="12">
        <v>3</v>
      </c>
      <c r="H28" s="12" t="s">
        <v>13</v>
      </c>
      <c r="I28" s="14">
        <v>21</v>
      </c>
      <c r="J28" s="15">
        <v>80</v>
      </c>
      <c r="K28" s="10">
        <v>5</v>
      </c>
      <c r="L28" s="10">
        <v>3.6</v>
      </c>
      <c r="M28" s="15">
        <v>0.7</v>
      </c>
      <c r="N28" s="26">
        <f t="shared" si="2"/>
        <v>83.333333333333329</v>
      </c>
    </row>
    <row r="29" spans="1:14" x14ac:dyDescent="0.25">
      <c r="A29" s="10" t="s">
        <v>9</v>
      </c>
      <c r="B29" s="11">
        <v>24</v>
      </c>
      <c r="C29" s="11" t="s">
        <v>10</v>
      </c>
      <c r="D29" s="13">
        <v>1100</v>
      </c>
      <c r="E29" s="12" t="s">
        <v>11</v>
      </c>
      <c r="F29" s="12">
        <v>10</v>
      </c>
      <c r="G29" s="12">
        <v>1</v>
      </c>
      <c r="H29" s="12" t="s">
        <v>13</v>
      </c>
      <c r="I29" s="14">
        <v>21</v>
      </c>
      <c r="J29" s="15">
        <v>95</v>
      </c>
      <c r="K29" s="10">
        <v>4</v>
      </c>
      <c r="L29" s="10">
        <v>1.6</v>
      </c>
      <c r="M29" s="15">
        <v>0.4</v>
      </c>
      <c r="N29" s="26">
        <f t="shared" si="2"/>
        <v>90.476190476190482</v>
      </c>
    </row>
    <row r="30" spans="1:14" x14ac:dyDescent="0.25">
      <c r="A30" s="10" t="s">
        <v>9</v>
      </c>
      <c r="B30" s="11">
        <v>24</v>
      </c>
      <c r="C30" s="11" t="s">
        <v>10</v>
      </c>
      <c r="D30" s="13">
        <v>1100</v>
      </c>
      <c r="E30" s="12" t="s">
        <v>11</v>
      </c>
      <c r="F30" s="12">
        <v>10</v>
      </c>
      <c r="G30" s="12">
        <v>2</v>
      </c>
      <c r="H30" s="12" t="s">
        <v>13</v>
      </c>
      <c r="I30" s="14">
        <v>21</v>
      </c>
      <c r="J30" s="15">
        <v>99</v>
      </c>
      <c r="K30" s="10">
        <v>0</v>
      </c>
      <c r="L30" s="10">
        <v>0</v>
      </c>
      <c r="M30" s="15">
        <v>0</v>
      </c>
      <c r="N30" s="26">
        <f t="shared" si="2"/>
        <v>100</v>
      </c>
    </row>
    <row r="31" spans="1:14" x14ac:dyDescent="0.25">
      <c r="A31" s="10" t="s">
        <v>9</v>
      </c>
      <c r="B31" s="11">
        <v>24</v>
      </c>
      <c r="C31" s="11" t="s">
        <v>10</v>
      </c>
      <c r="D31" s="13">
        <v>1100</v>
      </c>
      <c r="E31" s="12" t="s">
        <v>11</v>
      </c>
      <c r="F31" s="12">
        <v>10</v>
      </c>
      <c r="G31" s="12">
        <v>3</v>
      </c>
      <c r="H31" s="12" t="s">
        <v>13</v>
      </c>
      <c r="I31" s="14">
        <v>21</v>
      </c>
      <c r="J31" s="15">
        <v>99</v>
      </c>
      <c r="K31" s="10">
        <v>0</v>
      </c>
      <c r="L31" s="10">
        <v>0</v>
      </c>
      <c r="M31" s="15">
        <v>0</v>
      </c>
      <c r="N31" s="26">
        <f t="shared" si="2"/>
        <v>100</v>
      </c>
    </row>
    <row r="32" spans="1:14" x14ac:dyDescent="0.25">
      <c r="A32" s="10" t="s">
        <v>9</v>
      </c>
      <c r="B32" s="11">
        <v>0</v>
      </c>
      <c r="C32" s="11" t="s">
        <v>10</v>
      </c>
      <c r="D32" s="13">
        <v>0</v>
      </c>
      <c r="E32" s="12" t="s">
        <v>11</v>
      </c>
      <c r="F32" s="12">
        <v>11</v>
      </c>
      <c r="G32" s="12">
        <v>1</v>
      </c>
      <c r="H32" s="13" t="s">
        <v>14</v>
      </c>
      <c r="I32" s="14">
        <v>21</v>
      </c>
      <c r="J32" s="15">
        <v>0</v>
      </c>
      <c r="K32" s="10">
        <v>10</v>
      </c>
      <c r="L32" s="10">
        <v>65.400000000000006</v>
      </c>
      <c r="M32" s="15">
        <v>6.5</v>
      </c>
      <c r="N32" s="26">
        <v>100</v>
      </c>
    </row>
    <row r="33" spans="1:14" x14ac:dyDescent="0.25">
      <c r="A33" s="10" t="s">
        <v>9</v>
      </c>
      <c r="B33" s="11">
        <v>0</v>
      </c>
      <c r="C33" s="11" t="s">
        <v>10</v>
      </c>
      <c r="D33" s="13">
        <v>0</v>
      </c>
      <c r="E33" s="12" t="s">
        <v>11</v>
      </c>
      <c r="F33" s="12">
        <v>11</v>
      </c>
      <c r="G33" s="12">
        <v>2</v>
      </c>
      <c r="H33" s="13" t="s">
        <v>14</v>
      </c>
      <c r="I33" s="14">
        <v>21</v>
      </c>
      <c r="J33" s="15">
        <v>0</v>
      </c>
      <c r="K33" s="10">
        <v>6</v>
      </c>
      <c r="L33" s="10">
        <v>25.8</v>
      </c>
      <c r="M33" s="15">
        <v>4.3</v>
      </c>
      <c r="N33" s="26">
        <v>100</v>
      </c>
    </row>
    <row r="34" spans="1:14" x14ac:dyDescent="0.25">
      <c r="A34" s="10" t="s">
        <v>9</v>
      </c>
      <c r="B34" s="11">
        <v>0</v>
      </c>
      <c r="C34" s="11" t="s">
        <v>10</v>
      </c>
      <c r="D34" s="13">
        <v>0</v>
      </c>
      <c r="E34" s="12" t="s">
        <v>11</v>
      </c>
      <c r="F34" s="12">
        <v>11</v>
      </c>
      <c r="G34" s="12">
        <v>3</v>
      </c>
      <c r="H34" s="13" t="s">
        <v>14</v>
      </c>
      <c r="I34" s="14">
        <v>21</v>
      </c>
      <c r="J34" s="15">
        <v>0</v>
      </c>
      <c r="K34" s="10">
        <v>34</v>
      </c>
      <c r="L34" s="10">
        <v>77.400000000000006</v>
      </c>
      <c r="M34" s="15">
        <v>2.2999999999999998</v>
      </c>
      <c r="N34" s="26">
        <v>100</v>
      </c>
    </row>
    <row r="35" spans="1:14" x14ac:dyDescent="0.25">
      <c r="A35" s="10" t="s">
        <v>9</v>
      </c>
      <c r="B35" s="11">
        <v>1</v>
      </c>
      <c r="C35" s="11" t="s">
        <v>10</v>
      </c>
      <c r="D35" s="13">
        <v>24.5</v>
      </c>
      <c r="E35" s="12" t="s">
        <v>11</v>
      </c>
      <c r="F35" s="12">
        <v>12</v>
      </c>
      <c r="G35" s="12">
        <v>1</v>
      </c>
      <c r="H35" s="13" t="s">
        <v>14</v>
      </c>
      <c r="I35" s="14">
        <v>21</v>
      </c>
      <c r="J35" s="15">
        <v>75</v>
      </c>
      <c r="K35" s="10">
        <v>7</v>
      </c>
      <c r="L35" s="10">
        <v>9.1</v>
      </c>
      <c r="M35" s="15">
        <v>1.3</v>
      </c>
      <c r="N35" s="26">
        <f>(4.36-M35)/(4.36)*100</f>
        <v>70.183486238532112</v>
      </c>
    </row>
    <row r="36" spans="1:14" x14ac:dyDescent="0.25">
      <c r="A36" s="10" t="s">
        <v>9</v>
      </c>
      <c r="B36" s="11">
        <v>1</v>
      </c>
      <c r="C36" s="11" t="s">
        <v>10</v>
      </c>
      <c r="D36" s="13">
        <v>24.5</v>
      </c>
      <c r="E36" s="12" t="s">
        <v>11</v>
      </c>
      <c r="F36" s="12">
        <v>12</v>
      </c>
      <c r="G36" s="12">
        <v>2</v>
      </c>
      <c r="H36" s="13" t="s">
        <v>14</v>
      </c>
      <c r="I36" s="14">
        <v>21</v>
      </c>
      <c r="J36" s="15">
        <v>90</v>
      </c>
      <c r="K36" s="10">
        <v>3</v>
      </c>
      <c r="L36" s="10">
        <v>3</v>
      </c>
      <c r="M36" s="15">
        <v>1</v>
      </c>
      <c r="N36" s="26">
        <f t="shared" ref="N36:N46" si="3">(4.36-M36)/(4.36)*100</f>
        <v>77.064220183486242</v>
      </c>
    </row>
    <row r="37" spans="1:14" x14ac:dyDescent="0.25">
      <c r="A37" s="10" t="s">
        <v>9</v>
      </c>
      <c r="B37" s="11">
        <v>1</v>
      </c>
      <c r="C37" s="11" t="s">
        <v>10</v>
      </c>
      <c r="D37" s="13">
        <v>24.5</v>
      </c>
      <c r="E37" s="12" t="s">
        <v>11</v>
      </c>
      <c r="F37" s="12">
        <v>12</v>
      </c>
      <c r="G37" s="12">
        <v>3</v>
      </c>
      <c r="H37" s="13" t="s">
        <v>14</v>
      </c>
      <c r="I37" s="14">
        <v>21</v>
      </c>
      <c r="J37" s="15">
        <v>80</v>
      </c>
      <c r="K37" s="10">
        <v>10</v>
      </c>
      <c r="L37" s="10">
        <v>6.4</v>
      </c>
      <c r="M37" s="15">
        <v>0.6</v>
      </c>
      <c r="N37" s="26">
        <f t="shared" si="3"/>
        <v>86.238532110091739</v>
      </c>
    </row>
    <row r="38" spans="1:14" x14ac:dyDescent="0.25">
      <c r="A38" s="10" t="s">
        <v>9</v>
      </c>
      <c r="B38" s="11">
        <v>2</v>
      </c>
      <c r="C38" s="11" t="s">
        <v>10</v>
      </c>
      <c r="D38" s="13">
        <v>49</v>
      </c>
      <c r="E38" s="12" t="s">
        <v>11</v>
      </c>
      <c r="F38" s="12">
        <v>13</v>
      </c>
      <c r="G38" s="12">
        <v>1</v>
      </c>
      <c r="H38" s="13" t="s">
        <v>14</v>
      </c>
      <c r="I38" s="14">
        <v>21</v>
      </c>
      <c r="J38" s="15">
        <v>85</v>
      </c>
      <c r="K38" s="10">
        <v>15</v>
      </c>
      <c r="L38" s="10">
        <v>5.0999999999999996</v>
      </c>
      <c r="M38" s="15">
        <v>0.3</v>
      </c>
      <c r="N38" s="26">
        <f t="shared" si="3"/>
        <v>93.119266055045884</v>
      </c>
    </row>
    <row r="39" spans="1:14" x14ac:dyDescent="0.25">
      <c r="A39" s="10" t="s">
        <v>9</v>
      </c>
      <c r="B39" s="11">
        <v>2</v>
      </c>
      <c r="C39" s="11" t="s">
        <v>10</v>
      </c>
      <c r="D39" s="13">
        <v>49</v>
      </c>
      <c r="E39" s="12" t="s">
        <v>11</v>
      </c>
      <c r="F39" s="12">
        <v>13</v>
      </c>
      <c r="G39" s="12">
        <v>2</v>
      </c>
      <c r="H39" s="13" t="s">
        <v>14</v>
      </c>
      <c r="I39" s="14">
        <v>21</v>
      </c>
      <c r="J39" s="15">
        <v>99</v>
      </c>
      <c r="K39" s="10">
        <v>0</v>
      </c>
      <c r="L39" s="10">
        <v>0</v>
      </c>
      <c r="M39" s="15">
        <v>0</v>
      </c>
      <c r="N39" s="26">
        <f t="shared" si="3"/>
        <v>100</v>
      </c>
    </row>
    <row r="40" spans="1:14" x14ac:dyDescent="0.25">
      <c r="A40" s="10" t="s">
        <v>9</v>
      </c>
      <c r="B40" s="11">
        <v>2</v>
      </c>
      <c r="C40" s="11" t="s">
        <v>10</v>
      </c>
      <c r="D40" s="13">
        <v>49</v>
      </c>
      <c r="E40" s="12" t="s">
        <v>11</v>
      </c>
      <c r="F40" s="12">
        <v>13</v>
      </c>
      <c r="G40" s="12">
        <v>3</v>
      </c>
      <c r="H40" s="13" t="s">
        <v>14</v>
      </c>
      <c r="I40" s="14">
        <v>21</v>
      </c>
      <c r="J40" s="15">
        <v>99</v>
      </c>
      <c r="K40" s="10">
        <v>1</v>
      </c>
      <c r="L40" s="10">
        <v>0.8</v>
      </c>
      <c r="M40" s="15">
        <v>0.8</v>
      </c>
      <c r="N40" s="26">
        <f t="shared" si="3"/>
        <v>81.651376146789005</v>
      </c>
    </row>
    <row r="41" spans="1:14" x14ac:dyDescent="0.25">
      <c r="A41" s="10" t="s">
        <v>9</v>
      </c>
      <c r="B41" s="11">
        <v>4</v>
      </c>
      <c r="C41" s="11" t="s">
        <v>10</v>
      </c>
      <c r="D41" s="13">
        <v>98</v>
      </c>
      <c r="E41" s="12" t="s">
        <v>11</v>
      </c>
      <c r="F41" s="12">
        <v>14</v>
      </c>
      <c r="G41" s="12">
        <v>1</v>
      </c>
      <c r="H41" s="13" t="s">
        <v>14</v>
      </c>
      <c r="I41" s="14">
        <v>21</v>
      </c>
      <c r="J41" s="15">
        <v>95</v>
      </c>
      <c r="K41" s="10">
        <v>6</v>
      </c>
      <c r="L41" s="10">
        <v>1.8</v>
      </c>
      <c r="M41" s="15">
        <v>0.3</v>
      </c>
      <c r="N41" s="26">
        <f t="shared" si="3"/>
        <v>93.119266055045884</v>
      </c>
    </row>
    <row r="42" spans="1:14" x14ac:dyDescent="0.25">
      <c r="A42" s="10" t="s">
        <v>9</v>
      </c>
      <c r="B42" s="11">
        <v>4</v>
      </c>
      <c r="C42" s="11" t="s">
        <v>10</v>
      </c>
      <c r="D42" s="13">
        <v>98</v>
      </c>
      <c r="E42" s="12" t="s">
        <v>11</v>
      </c>
      <c r="F42" s="12">
        <v>14</v>
      </c>
      <c r="G42" s="12">
        <v>2</v>
      </c>
      <c r="H42" s="13" t="s">
        <v>14</v>
      </c>
      <c r="I42" s="14">
        <v>21</v>
      </c>
      <c r="J42" s="15">
        <v>97</v>
      </c>
      <c r="K42" s="10">
        <v>1</v>
      </c>
      <c r="L42" s="10">
        <v>0.5</v>
      </c>
      <c r="M42" s="15">
        <v>0.5</v>
      </c>
      <c r="N42" s="26">
        <f t="shared" si="3"/>
        <v>88.532110091743121</v>
      </c>
    </row>
    <row r="43" spans="1:14" x14ac:dyDescent="0.25">
      <c r="A43" s="10" t="s">
        <v>9</v>
      </c>
      <c r="B43" s="11">
        <v>4</v>
      </c>
      <c r="C43" s="11" t="s">
        <v>10</v>
      </c>
      <c r="D43" s="13">
        <v>98</v>
      </c>
      <c r="E43" s="12" t="s">
        <v>11</v>
      </c>
      <c r="F43" s="12">
        <v>14</v>
      </c>
      <c r="G43" s="12">
        <v>3</v>
      </c>
      <c r="H43" s="13" t="s">
        <v>14</v>
      </c>
      <c r="I43" s="14">
        <v>21</v>
      </c>
      <c r="J43" s="15">
        <v>99</v>
      </c>
      <c r="K43" s="10">
        <v>0</v>
      </c>
      <c r="L43" s="10">
        <v>0</v>
      </c>
      <c r="M43" s="15">
        <v>0</v>
      </c>
      <c r="N43" s="26">
        <f t="shared" si="3"/>
        <v>100</v>
      </c>
    </row>
    <row r="44" spans="1:14" x14ac:dyDescent="0.25">
      <c r="A44" s="10" t="s">
        <v>9</v>
      </c>
      <c r="B44" s="11">
        <v>8</v>
      </c>
      <c r="C44" s="11" t="s">
        <v>10</v>
      </c>
      <c r="D44" s="13">
        <v>196</v>
      </c>
      <c r="E44" s="12" t="s">
        <v>11</v>
      </c>
      <c r="F44" s="12">
        <v>15</v>
      </c>
      <c r="G44" s="12">
        <v>1</v>
      </c>
      <c r="H44" s="13" t="s">
        <v>14</v>
      </c>
      <c r="I44" s="14">
        <v>21</v>
      </c>
      <c r="J44" s="15">
        <v>99</v>
      </c>
      <c r="K44" s="10">
        <v>0</v>
      </c>
      <c r="L44" s="10">
        <v>0</v>
      </c>
      <c r="M44" s="15">
        <v>0</v>
      </c>
      <c r="N44" s="26">
        <f t="shared" si="3"/>
        <v>100</v>
      </c>
    </row>
    <row r="45" spans="1:14" x14ac:dyDescent="0.25">
      <c r="A45" s="10" t="s">
        <v>9</v>
      </c>
      <c r="B45" s="11">
        <v>8</v>
      </c>
      <c r="C45" s="11" t="s">
        <v>10</v>
      </c>
      <c r="D45" s="13">
        <v>196</v>
      </c>
      <c r="E45" s="12" t="s">
        <v>11</v>
      </c>
      <c r="F45" s="12">
        <v>15</v>
      </c>
      <c r="G45" s="12">
        <v>2</v>
      </c>
      <c r="H45" s="13" t="s">
        <v>14</v>
      </c>
      <c r="I45" s="14">
        <v>21</v>
      </c>
      <c r="J45" s="15">
        <v>99</v>
      </c>
      <c r="K45" s="10">
        <v>0</v>
      </c>
      <c r="L45" s="10">
        <v>0</v>
      </c>
      <c r="M45" s="15">
        <v>0</v>
      </c>
      <c r="N45" s="26">
        <f t="shared" si="3"/>
        <v>100</v>
      </c>
    </row>
    <row r="46" spans="1:14" x14ac:dyDescent="0.25">
      <c r="A46" s="10" t="s">
        <v>9</v>
      </c>
      <c r="B46" s="11">
        <v>8</v>
      </c>
      <c r="C46" s="11" t="s">
        <v>10</v>
      </c>
      <c r="D46" s="13">
        <v>196</v>
      </c>
      <c r="E46" s="12" t="s">
        <v>11</v>
      </c>
      <c r="F46" s="12">
        <v>15</v>
      </c>
      <c r="G46" s="12">
        <v>3</v>
      </c>
      <c r="H46" s="13" t="s">
        <v>14</v>
      </c>
      <c r="I46" s="14">
        <v>21</v>
      </c>
      <c r="J46" s="15">
        <v>99</v>
      </c>
      <c r="K46" s="10">
        <v>0</v>
      </c>
      <c r="L46" s="10">
        <v>0</v>
      </c>
      <c r="M46" s="15">
        <v>0</v>
      </c>
      <c r="N46" s="26">
        <f t="shared" si="3"/>
        <v>100</v>
      </c>
    </row>
    <row r="47" spans="1:14" x14ac:dyDescent="0.25">
      <c r="A47" s="10" t="s">
        <v>9</v>
      </c>
      <c r="B47" s="11">
        <v>0</v>
      </c>
      <c r="C47" s="11" t="s">
        <v>10</v>
      </c>
      <c r="D47" s="12">
        <v>0</v>
      </c>
      <c r="E47" s="13" t="s">
        <v>11</v>
      </c>
      <c r="F47" s="13">
        <v>1</v>
      </c>
      <c r="G47" s="11">
        <v>1</v>
      </c>
      <c r="H47" s="13" t="s">
        <v>12</v>
      </c>
      <c r="I47" s="14">
        <v>21</v>
      </c>
      <c r="J47" s="14">
        <v>0</v>
      </c>
      <c r="K47" s="24">
        <v>115</v>
      </c>
      <c r="L47" s="24">
        <v>48.9</v>
      </c>
      <c r="M47" s="25">
        <v>0.42521739130434782</v>
      </c>
      <c r="N47" s="26">
        <v>0</v>
      </c>
    </row>
    <row r="48" spans="1:14" x14ac:dyDescent="0.25">
      <c r="A48" s="10" t="s">
        <v>9</v>
      </c>
      <c r="B48" s="11">
        <v>0</v>
      </c>
      <c r="C48" s="11" t="s">
        <v>10</v>
      </c>
      <c r="D48" s="12">
        <v>0</v>
      </c>
      <c r="E48" s="13" t="s">
        <v>11</v>
      </c>
      <c r="F48" s="13">
        <v>1</v>
      </c>
      <c r="G48" s="11">
        <v>2</v>
      </c>
      <c r="H48" s="13" t="s">
        <v>12</v>
      </c>
      <c r="I48" s="14">
        <v>21</v>
      </c>
      <c r="J48" s="14">
        <v>0</v>
      </c>
      <c r="K48" s="24">
        <v>67</v>
      </c>
      <c r="L48" s="24">
        <v>46.1</v>
      </c>
      <c r="M48" s="25">
        <v>0.68805970149253737</v>
      </c>
      <c r="N48" s="26">
        <v>0</v>
      </c>
    </row>
    <row r="49" spans="1:14" x14ac:dyDescent="0.25">
      <c r="A49" s="10" t="s">
        <v>9</v>
      </c>
      <c r="B49" s="11">
        <v>0</v>
      </c>
      <c r="C49" s="11" t="s">
        <v>10</v>
      </c>
      <c r="D49" s="12">
        <v>0</v>
      </c>
      <c r="E49" s="13" t="s">
        <v>11</v>
      </c>
      <c r="F49" s="13">
        <v>1</v>
      </c>
      <c r="G49" s="11">
        <v>3</v>
      </c>
      <c r="H49" s="13" t="s">
        <v>12</v>
      </c>
      <c r="I49" s="14">
        <v>21</v>
      </c>
      <c r="J49" s="14">
        <v>0</v>
      </c>
      <c r="K49" s="24">
        <v>76</v>
      </c>
      <c r="L49" s="24">
        <v>56.5</v>
      </c>
      <c r="M49" s="25">
        <v>0.74342105263157898</v>
      </c>
      <c r="N49" s="26">
        <v>0</v>
      </c>
    </row>
    <row r="50" spans="1:14" x14ac:dyDescent="0.25">
      <c r="A50" s="10" t="s">
        <v>9</v>
      </c>
      <c r="B50" s="11">
        <v>3</v>
      </c>
      <c r="C50" s="11" t="s">
        <v>10</v>
      </c>
      <c r="D50" s="12">
        <v>105</v>
      </c>
      <c r="E50" s="13" t="s">
        <v>11</v>
      </c>
      <c r="F50" s="13">
        <v>2</v>
      </c>
      <c r="G50" s="11">
        <v>1</v>
      </c>
      <c r="H50" s="13" t="s">
        <v>12</v>
      </c>
      <c r="I50" s="14">
        <v>21</v>
      </c>
      <c r="J50" s="14">
        <v>40</v>
      </c>
      <c r="K50" s="24">
        <v>72</v>
      </c>
      <c r="L50" s="24">
        <v>9.8000000000000007</v>
      </c>
      <c r="M50" s="25">
        <v>0.13611111111111113</v>
      </c>
      <c r="N50" s="26">
        <f>(0.62-M50)/(0.62)*100</f>
        <v>78.046594982078858</v>
      </c>
    </row>
    <row r="51" spans="1:14" x14ac:dyDescent="0.25">
      <c r="A51" s="10" t="s">
        <v>9</v>
      </c>
      <c r="B51" s="11">
        <v>3</v>
      </c>
      <c r="C51" s="11" t="s">
        <v>10</v>
      </c>
      <c r="D51" s="12">
        <v>105</v>
      </c>
      <c r="E51" s="13" t="s">
        <v>11</v>
      </c>
      <c r="F51" s="13">
        <v>2</v>
      </c>
      <c r="G51" s="11">
        <v>2</v>
      </c>
      <c r="H51" s="13" t="s">
        <v>12</v>
      </c>
      <c r="I51" s="14">
        <v>21</v>
      </c>
      <c r="J51" s="14">
        <v>20</v>
      </c>
      <c r="K51" s="24">
        <v>55</v>
      </c>
      <c r="L51" s="24">
        <v>13.9</v>
      </c>
      <c r="M51" s="25">
        <v>0.25272727272727274</v>
      </c>
      <c r="N51" s="26">
        <f t="shared" ref="N51:N61" si="4">(0.62-M51)/(0.62)*100</f>
        <v>59.237536656891486</v>
      </c>
    </row>
    <row r="52" spans="1:14" x14ac:dyDescent="0.25">
      <c r="A52" s="10" t="s">
        <v>9</v>
      </c>
      <c r="B52" s="11">
        <v>3</v>
      </c>
      <c r="C52" s="11" t="s">
        <v>10</v>
      </c>
      <c r="D52" s="12">
        <v>105</v>
      </c>
      <c r="E52" s="13" t="s">
        <v>11</v>
      </c>
      <c r="F52" s="13">
        <v>2</v>
      </c>
      <c r="G52" s="11">
        <v>3</v>
      </c>
      <c r="H52" s="13" t="s">
        <v>12</v>
      </c>
      <c r="I52" s="14">
        <v>21</v>
      </c>
      <c r="J52" s="14">
        <v>40</v>
      </c>
      <c r="K52" s="24">
        <v>53</v>
      </c>
      <c r="L52" s="24">
        <v>10.8</v>
      </c>
      <c r="M52" s="25">
        <v>0.20377358490566039</v>
      </c>
      <c r="N52" s="26">
        <f t="shared" si="4"/>
        <v>67.133292757151551</v>
      </c>
    </row>
    <row r="53" spans="1:14" x14ac:dyDescent="0.25">
      <c r="A53" s="10" t="s">
        <v>9</v>
      </c>
      <c r="B53" s="11">
        <v>6</v>
      </c>
      <c r="C53" s="11" t="s">
        <v>10</v>
      </c>
      <c r="D53" s="12">
        <v>210</v>
      </c>
      <c r="E53" s="13" t="s">
        <v>11</v>
      </c>
      <c r="F53" s="13">
        <v>3</v>
      </c>
      <c r="G53" s="11">
        <v>1</v>
      </c>
      <c r="H53" s="13" t="s">
        <v>12</v>
      </c>
      <c r="I53" s="14">
        <v>21</v>
      </c>
      <c r="J53" s="14">
        <v>40</v>
      </c>
      <c r="K53" s="24">
        <v>82</v>
      </c>
      <c r="L53" s="24">
        <v>29.2</v>
      </c>
      <c r="M53" s="25">
        <v>0.35609756097560974</v>
      </c>
      <c r="N53" s="26">
        <f t="shared" si="4"/>
        <v>42.56490952006294</v>
      </c>
    </row>
    <row r="54" spans="1:14" x14ac:dyDescent="0.25">
      <c r="A54" s="10" t="s">
        <v>9</v>
      </c>
      <c r="B54" s="11">
        <v>6</v>
      </c>
      <c r="C54" s="11" t="s">
        <v>10</v>
      </c>
      <c r="D54" s="12">
        <v>210</v>
      </c>
      <c r="E54" s="13" t="s">
        <v>11</v>
      </c>
      <c r="F54" s="13">
        <v>3</v>
      </c>
      <c r="G54" s="11">
        <v>2</v>
      </c>
      <c r="H54" s="13" t="s">
        <v>12</v>
      </c>
      <c r="I54" s="14">
        <v>21</v>
      </c>
      <c r="J54" s="14">
        <v>30</v>
      </c>
      <c r="K54" s="24">
        <v>35</v>
      </c>
      <c r="L54" s="24">
        <v>4.5</v>
      </c>
      <c r="M54" s="25">
        <v>0.12857142857142856</v>
      </c>
      <c r="N54" s="26">
        <f t="shared" si="4"/>
        <v>79.262672811059915</v>
      </c>
    </row>
    <row r="55" spans="1:14" x14ac:dyDescent="0.25">
      <c r="A55" s="10" t="s">
        <v>9</v>
      </c>
      <c r="B55" s="11">
        <v>6</v>
      </c>
      <c r="C55" s="11" t="s">
        <v>10</v>
      </c>
      <c r="D55" s="12">
        <v>210</v>
      </c>
      <c r="E55" s="13" t="s">
        <v>11</v>
      </c>
      <c r="F55" s="13">
        <v>3</v>
      </c>
      <c r="G55" s="11">
        <v>3</v>
      </c>
      <c r="H55" s="13" t="s">
        <v>12</v>
      </c>
      <c r="I55" s="14">
        <v>21</v>
      </c>
      <c r="J55" s="14">
        <v>50</v>
      </c>
      <c r="K55" s="24">
        <v>46</v>
      </c>
      <c r="L55" s="24">
        <v>10</v>
      </c>
      <c r="M55" s="25">
        <v>0.21739130434782608</v>
      </c>
      <c r="N55" s="26">
        <f>(0.62-M55)/(0.62)*100</f>
        <v>64.936886395511934</v>
      </c>
    </row>
    <row r="56" spans="1:14" x14ac:dyDescent="0.25">
      <c r="A56" s="10" t="s">
        <v>9</v>
      </c>
      <c r="B56" s="11">
        <v>12</v>
      </c>
      <c r="C56" s="11" t="s">
        <v>10</v>
      </c>
      <c r="D56" s="12">
        <v>420</v>
      </c>
      <c r="E56" s="13" t="s">
        <v>11</v>
      </c>
      <c r="F56" s="13">
        <v>4</v>
      </c>
      <c r="G56" s="11">
        <v>1</v>
      </c>
      <c r="H56" s="13" t="s">
        <v>12</v>
      </c>
      <c r="I56" s="14">
        <v>21</v>
      </c>
      <c r="J56" s="14">
        <v>70</v>
      </c>
      <c r="K56" s="24">
        <v>40</v>
      </c>
      <c r="L56" s="24">
        <v>3.9</v>
      </c>
      <c r="M56" s="25">
        <v>9.7500000000000003E-2</v>
      </c>
      <c r="N56" s="26">
        <f t="shared" si="4"/>
        <v>84.274193548387089</v>
      </c>
    </row>
    <row r="57" spans="1:14" x14ac:dyDescent="0.25">
      <c r="A57" s="10" t="s">
        <v>9</v>
      </c>
      <c r="B57" s="11">
        <v>12</v>
      </c>
      <c r="C57" s="11" t="s">
        <v>10</v>
      </c>
      <c r="D57" s="12">
        <v>420</v>
      </c>
      <c r="E57" s="13" t="s">
        <v>11</v>
      </c>
      <c r="F57" s="13">
        <v>4</v>
      </c>
      <c r="G57" s="11">
        <v>2</v>
      </c>
      <c r="H57" s="13" t="s">
        <v>12</v>
      </c>
      <c r="I57" s="14">
        <v>21</v>
      </c>
      <c r="J57" s="14">
        <v>85</v>
      </c>
      <c r="K57" s="24">
        <v>10</v>
      </c>
      <c r="L57" s="24">
        <v>0.8</v>
      </c>
      <c r="M57" s="25">
        <v>0.08</v>
      </c>
      <c r="N57" s="26">
        <f t="shared" si="4"/>
        <v>87.096774193548399</v>
      </c>
    </row>
    <row r="58" spans="1:14" x14ac:dyDescent="0.25">
      <c r="A58" s="10" t="s">
        <v>9</v>
      </c>
      <c r="B58" s="11">
        <v>12</v>
      </c>
      <c r="C58" s="11" t="s">
        <v>10</v>
      </c>
      <c r="D58" s="12">
        <v>420</v>
      </c>
      <c r="E58" s="13" t="s">
        <v>11</v>
      </c>
      <c r="F58" s="13">
        <v>4</v>
      </c>
      <c r="G58" s="11">
        <v>3</v>
      </c>
      <c r="H58" s="13" t="s">
        <v>12</v>
      </c>
      <c r="I58" s="14">
        <v>21</v>
      </c>
      <c r="J58" s="14">
        <v>70</v>
      </c>
      <c r="K58" s="24">
        <v>27</v>
      </c>
      <c r="L58" s="24">
        <v>4.2</v>
      </c>
      <c r="M58" s="25">
        <v>0.15555555555555556</v>
      </c>
      <c r="N58" s="26">
        <f t="shared" si="4"/>
        <v>74.910394265232966</v>
      </c>
    </row>
    <row r="59" spans="1:14" x14ac:dyDescent="0.25">
      <c r="A59" s="10" t="s">
        <v>9</v>
      </c>
      <c r="B59" s="11">
        <v>24</v>
      </c>
      <c r="C59" s="11" t="s">
        <v>10</v>
      </c>
      <c r="D59" s="12">
        <v>840</v>
      </c>
      <c r="E59" s="13" t="s">
        <v>11</v>
      </c>
      <c r="F59" s="13">
        <v>5</v>
      </c>
      <c r="G59" s="11">
        <v>1</v>
      </c>
      <c r="H59" s="13" t="s">
        <v>12</v>
      </c>
      <c r="I59" s="14">
        <v>21</v>
      </c>
      <c r="J59" s="14">
        <v>85</v>
      </c>
      <c r="K59" s="24">
        <v>11</v>
      </c>
      <c r="L59" s="24">
        <v>0.7</v>
      </c>
      <c r="M59" s="25">
        <v>6.363636363636363E-2</v>
      </c>
      <c r="N59" s="26">
        <f t="shared" si="4"/>
        <v>89.736070381231684</v>
      </c>
    </row>
    <row r="60" spans="1:14" x14ac:dyDescent="0.25">
      <c r="A60" s="10" t="s">
        <v>9</v>
      </c>
      <c r="B60" s="11">
        <v>24</v>
      </c>
      <c r="C60" s="11" t="s">
        <v>10</v>
      </c>
      <c r="D60" s="12">
        <v>840</v>
      </c>
      <c r="E60" s="13" t="s">
        <v>11</v>
      </c>
      <c r="F60" s="13">
        <v>5</v>
      </c>
      <c r="G60" s="11">
        <v>2</v>
      </c>
      <c r="H60" s="13" t="s">
        <v>12</v>
      </c>
      <c r="I60" s="14">
        <v>21</v>
      </c>
      <c r="J60" s="14">
        <v>85</v>
      </c>
      <c r="K60" s="24">
        <v>6</v>
      </c>
      <c r="L60" s="24">
        <v>0.4</v>
      </c>
      <c r="M60" s="25">
        <v>6.6666666666666666E-2</v>
      </c>
      <c r="N60" s="26">
        <f t="shared" si="4"/>
        <v>89.247311827956992</v>
      </c>
    </row>
    <row r="61" spans="1:14" x14ac:dyDescent="0.25">
      <c r="A61" s="10" t="s">
        <v>9</v>
      </c>
      <c r="B61" s="11">
        <v>24</v>
      </c>
      <c r="C61" s="11" t="s">
        <v>10</v>
      </c>
      <c r="D61" s="12">
        <v>840</v>
      </c>
      <c r="E61" s="13" t="s">
        <v>11</v>
      </c>
      <c r="F61" s="13">
        <v>5</v>
      </c>
      <c r="G61" s="11">
        <v>3</v>
      </c>
      <c r="H61" s="13" t="s">
        <v>12</v>
      </c>
      <c r="I61" s="14">
        <v>21</v>
      </c>
      <c r="J61" s="14">
        <v>80</v>
      </c>
      <c r="K61" s="24">
        <v>16</v>
      </c>
      <c r="L61" s="24">
        <v>1.7</v>
      </c>
      <c r="M61" s="25">
        <v>0.10625</v>
      </c>
      <c r="N61" s="26">
        <f t="shared" si="4"/>
        <v>82.862903225806463</v>
      </c>
    </row>
    <row r="62" spans="1:14" x14ac:dyDescent="0.25">
      <c r="A62" s="10" t="s">
        <v>9</v>
      </c>
      <c r="B62" s="11">
        <v>0</v>
      </c>
      <c r="C62" s="11" t="s">
        <v>10</v>
      </c>
      <c r="D62" s="13">
        <v>0</v>
      </c>
      <c r="E62" s="13" t="s">
        <v>11</v>
      </c>
      <c r="F62" s="13">
        <v>6</v>
      </c>
      <c r="G62" s="11">
        <v>1</v>
      </c>
      <c r="H62" s="13" t="s">
        <v>13</v>
      </c>
      <c r="I62" s="14">
        <v>21</v>
      </c>
      <c r="J62" s="14">
        <v>0</v>
      </c>
      <c r="K62" s="24">
        <v>72</v>
      </c>
      <c r="L62" s="24">
        <v>37.5</v>
      </c>
      <c r="M62" s="25">
        <v>0.52083333333333337</v>
      </c>
      <c r="N62" s="26">
        <f>(0.46-M62)/(0.46)*100</f>
        <v>-13.224637681159424</v>
      </c>
    </row>
    <row r="63" spans="1:14" x14ac:dyDescent="0.25">
      <c r="A63" s="10" t="s">
        <v>9</v>
      </c>
      <c r="B63" s="11">
        <v>0</v>
      </c>
      <c r="C63" s="11" t="s">
        <v>10</v>
      </c>
      <c r="D63" s="13">
        <v>0</v>
      </c>
      <c r="E63" s="13" t="s">
        <v>11</v>
      </c>
      <c r="F63" s="13">
        <v>6</v>
      </c>
      <c r="G63" s="11">
        <v>2</v>
      </c>
      <c r="H63" s="13" t="s">
        <v>13</v>
      </c>
      <c r="I63" s="14">
        <v>21</v>
      </c>
      <c r="J63" s="14">
        <v>0</v>
      </c>
      <c r="K63" s="24">
        <v>93</v>
      </c>
      <c r="L63" s="24">
        <v>72.099999999999994</v>
      </c>
      <c r="M63" s="25">
        <v>0.77526881720430096</v>
      </c>
      <c r="N63" s="26">
        <f t="shared" ref="N63:N76" si="5">(0.46-M63)/(0.46)*100</f>
        <v>-68.536699392239328</v>
      </c>
    </row>
    <row r="64" spans="1:14" x14ac:dyDescent="0.25">
      <c r="A64" s="10" t="s">
        <v>9</v>
      </c>
      <c r="B64" s="11">
        <v>0</v>
      </c>
      <c r="C64" s="11" t="s">
        <v>10</v>
      </c>
      <c r="D64" s="13">
        <v>0</v>
      </c>
      <c r="E64" s="13" t="s">
        <v>11</v>
      </c>
      <c r="F64" s="13">
        <v>6</v>
      </c>
      <c r="G64" s="11">
        <v>3</v>
      </c>
      <c r="H64" s="13" t="s">
        <v>13</v>
      </c>
      <c r="I64" s="14">
        <v>21</v>
      </c>
      <c r="J64" s="14">
        <v>0</v>
      </c>
      <c r="K64" s="24">
        <v>41</v>
      </c>
      <c r="L64" s="24">
        <v>3.1</v>
      </c>
      <c r="M64" s="25">
        <v>7.5609756097560973E-2</v>
      </c>
      <c r="N64" s="26">
        <f t="shared" si="5"/>
        <v>83.563096500530222</v>
      </c>
    </row>
    <row r="65" spans="1:14" x14ac:dyDescent="0.25">
      <c r="A65" s="10" t="s">
        <v>9</v>
      </c>
      <c r="B65" s="11">
        <v>3</v>
      </c>
      <c r="C65" s="11" t="s">
        <v>10</v>
      </c>
      <c r="D65" s="13">
        <v>138</v>
      </c>
      <c r="E65" s="13" t="s">
        <v>11</v>
      </c>
      <c r="F65" s="13">
        <v>7</v>
      </c>
      <c r="G65" s="11">
        <v>1</v>
      </c>
      <c r="H65" s="13" t="s">
        <v>13</v>
      </c>
      <c r="I65" s="14">
        <v>21</v>
      </c>
      <c r="J65" s="14">
        <v>40</v>
      </c>
      <c r="K65" s="24">
        <v>18</v>
      </c>
      <c r="L65" s="24">
        <v>1.7</v>
      </c>
      <c r="M65" s="25">
        <v>9.4444444444444442E-2</v>
      </c>
      <c r="N65" s="26">
        <f t="shared" si="5"/>
        <v>79.468599033816417</v>
      </c>
    </row>
    <row r="66" spans="1:14" x14ac:dyDescent="0.25">
      <c r="A66" s="10" t="s">
        <v>9</v>
      </c>
      <c r="B66" s="13">
        <v>3</v>
      </c>
      <c r="C66" s="11" t="s">
        <v>10</v>
      </c>
      <c r="D66" s="13">
        <v>138</v>
      </c>
      <c r="E66" s="13" t="s">
        <v>11</v>
      </c>
      <c r="F66" s="13">
        <v>7</v>
      </c>
      <c r="G66" s="13">
        <v>2</v>
      </c>
      <c r="H66" s="13" t="s">
        <v>13</v>
      </c>
      <c r="I66" s="14">
        <v>21</v>
      </c>
      <c r="J66" s="14">
        <v>70</v>
      </c>
      <c r="K66" s="24">
        <v>36</v>
      </c>
      <c r="L66" s="24">
        <v>4</v>
      </c>
      <c r="M66" s="25">
        <v>0.1111111111111111</v>
      </c>
      <c r="N66" s="26">
        <f t="shared" si="5"/>
        <v>75.845410628019323</v>
      </c>
    </row>
    <row r="67" spans="1:14" x14ac:dyDescent="0.25">
      <c r="A67" s="10" t="s">
        <v>9</v>
      </c>
      <c r="B67" s="13">
        <v>3</v>
      </c>
      <c r="C67" s="11" t="s">
        <v>10</v>
      </c>
      <c r="D67" s="13">
        <v>138</v>
      </c>
      <c r="E67" s="13" t="s">
        <v>11</v>
      </c>
      <c r="F67" s="13">
        <v>7</v>
      </c>
      <c r="G67" s="13">
        <v>3</v>
      </c>
      <c r="H67" s="13" t="s">
        <v>13</v>
      </c>
      <c r="I67" s="14">
        <v>21</v>
      </c>
      <c r="J67" s="14">
        <v>70</v>
      </c>
      <c r="K67" s="24">
        <v>16</v>
      </c>
      <c r="L67" s="24">
        <v>2</v>
      </c>
      <c r="M67" s="25">
        <v>0.125</v>
      </c>
      <c r="N67" s="26">
        <f t="shared" si="5"/>
        <v>72.826086956521735</v>
      </c>
    </row>
    <row r="68" spans="1:14" x14ac:dyDescent="0.25">
      <c r="A68" s="10" t="s">
        <v>9</v>
      </c>
      <c r="B68" s="13">
        <v>6</v>
      </c>
      <c r="C68" s="11" t="s">
        <v>10</v>
      </c>
      <c r="D68" s="13">
        <v>276</v>
      </c>
      <c r="E68" s="13" t="s">
        <v>11</v>
      </c>
      <c r="F68" s="13">
        <v>8</v>
      </c>
      <c r="G68" s="13">
        <v>1</v>
      </c>
      <c r="H68" s="13" t="s">
        <v>13</v>
      </c>
      <c r="I68" s="14">
        <v>21</v>
      </c>
      <c r="J68" s="14">
        <v>65</v>
      </c>
      <c r="K68" s="24">
        <v>13</v>
      </c>
      <c r="L68" s="24">
        <v>1.4</v>
      </c>
      <c r="M68" s="25">
        <v>0.10769230769230768</v>
      </c>
      <c r="N68" s="26">
        <f t="shared" si="5"/>
        <v>76.588628762541816</v>
      </c>
    </row>
    <row r="69" spans="1:14" x14ac:dyDescent="0.25">
      <c r="A69" s="10" t="s">
        <v>9</v>
      </c>
      <c r="B69" s="13">
        <v>6</v>
      </c>
      <c r="C69" s="11" t="s">
        <v>10</v>
      </c>
      <c r="D69" s="13">
        <v>276</v>
      </c>
      <c r="E69" s="13" t="s">
        <v>11</v>
      </c>
      <c r="F69" s="13">
        <v>8</v>
      </c>
      <c r="G69" s="13">
        <v>2</v>
      </c>
      <c r="H69" s="13" t="s">
        <v>13</v>
      </c>
      <c r="I69" s="14">
        <v>21</v>
      </c>
      <c r="J69" s="14">
        <v>75</v>
      </c>
      <c r="K69" s="24">
        <v>10</v>
      </c>
      <c r="L69" s="24">
        <v>0.4</v>
      </c>
      <c r="M69" s="25">
        <v>0.04</v>
      </c>
      <c r="N69" s="26">
        <f t="shared" si="5"/>
        <v>91.304347826086968</v>
      </c>
    </row>
    <row r="70" spans="1:14" x14ac:dyDescent="0.25">
      <c r="A70" s="10" t="s">
        <v>9</v>
      </c>
      <c r="B70" s="13">
        <v>6</v>
      </c>
      <c r="C70" s="11" t="s">
        <v>10</v>
      </c>
      <c r="D70" s="13">
        <v>276</v>
      </c>
      <c r="E70" s="13" t="s">
        <v>11</v>
      </c>
      <c r="F70" s="13">
        <v>8</v>
      </c>
      <c r="G70" s="13">
        <v>3</v>
      </c>
      <c r="H70" s="13" t="s">
        <v>13</v>
      </c>
      <c r="I70" s="14">
        <v>21</v>
      </c>
      <c r="J70" s="14">
        <v>70</v>
      </c>
      <c r="K70" s="24">
        <v>18</v>
      </c>
      <c r="L70" s="24">
        <v>1.4</v>
      </c>
      <c r="M70" s="25">
        <v>7.7777777777777779E-2</v>
      </c>
      <c r="N70" s="26">
        <f t="shared" si="5"/>
        <v>83.091787439613526</v>
      </c>
    </row>
    <row r="71" spans="1:14" x14ac:dyDescent="0.25">
      <c r="A71" s="10" t="s">
        <v>9</v>
      </c>
      <c r="B71" s="13">
        <v>12</v>
      </c>
      <c r="C71" s="11" t="s">
        <v>10</v>
      </c>
      <c r="D71" s="13">
        <v>550</v>
      </c>
      <c r="E71" s="13" t="s">
        <v>11</v>
      </c>
      <c r="F71" s="13">
        <v>9</v>
      </c>
      <c r="G71" s="13">
        <v>1</v>
      </c>
      <c r="H71" s="13" t="s">
        <v>13</v>
      </c>
      <c r="I71" s="14">
        <v>21</v>
      </c>
      <c r="J71" s="14">
        <v>80</v>
      </c>
      <c r="K71" s="24">
        <v>7</v>
      </c>
      <c r="L71" s="24">
        <v>0</v>
      </c>
      <c r="M71" s="25">
        <v>0</v>
      </c>
      <c r="N71" s="26">
        <f t="shared" si="5"/>
        <v>100</v>
      </c>
    </row>
    <row r="72" spans="1:14" x14ac:dyDescent="0.25">
      <c r="A72" s="10" t="s">
        <v>9</v>
      </c>
      <c r="B72" s="13">
        <v>12</v>
      </c>
      <c r="C72" s="11" t="s">
        <v>10</v>
      </c>
      <c r="D72" s="13">
        <v>550</v>
      </c>
      <c r="E72" s="13" t="s">
        <v>11</v>
      </c>
      <c r="F72" s="13">
        <v>9</v>
      </c>
      <c r="G72" s="13">
        <v>2</v>
      </c>
      <c r="H72" s="13" t="s">
        <v>13</v>
      </c>
      <c r="I72" s="14">
        <v>21</v>
      </c>
      <c r="J72" s="14">
        <v>90</v>
      </c>
      <c r="K72" s="24">
        <v>3</v>
      </c>
      <c r="L72" s="24">
        <v>0</v>
      </c>
      <c r="M72" s="25">
        <v>0</v>
      </c>
      <c r="N72" s="26">
        <f t="shared" si="5"/>
        <v>100</v>
      </c>
    </row>
    <row r="73" spans="1:14" x14ac:dyDescent="0.25">
      <c r="A73" s="10" t="s">
        <v>9</v>
      </c>
      <c r="B73" s="13">
        <v>12</v>
      </c>
      <c r="C73" s="11" t="s">
        <v>10</v>
      </c>
      <c r="D73" s="13">
        <v>550</v>
      </c>
      <c r="E73" s="13" t="s">
        <v>11</v>
      </c>
      <c r="F73" s="13">
        <v>9</v>
      </c>
      <c r="G73" s="13">
        <v>3</v>
      </c>
      <c r="H73" s="13" t="s">
        <v>13</v>
      </c>
      <c r="I73" s="14">
        <v>21</v>
      </c>
      <c r="J73" s="14">
        <v>95</v>
      </c>
      <c r="K73" s="24">
        <v>5</v>
      </c>
      <c r="L73" s="24">
        <v>0.2</v>
      </c>
      <c r="M73" s="25">
        <v>0.04</v>
      </c>
      <c r="N73" s="26">
        <f t="shared" si="5"/>
        <v>91.304347826086968</v>
      </c>
    </row>
    <row r="74" spans="1:14" x14ac:dyDescent="0.25">
      <c r="A74" s="10" t="s">
        <v>9</v>
      </c>
      <c r="B74" s="13">
        <v>24</v>
      </c>
      <c r="C74" s="11" t="s">
        <v>10</v>
      </c>
      <c r="D74" s="13">
        <v>1100</v>
      </c>
      <c r="E74" s="13" t="s">
        <v>11</v>
      </c>
      <c r="F74" s="13">
        <v>10</v>
      </c>
      <c r="G74" s="13">
        <v>1</v>
      </c>
      <c r="H74" s="13" t="s">
        <v>13</v>
      </c>
      <c r="I74" s="14">
        <v>21</v>
      </c>
      <c r="J74" s="14">
        <v>95</v>
      </c>
      <c r="K74" s="24">
        <v>4</v>
      </c>
      <c r="L74" s="24">
        <v>0</v>
      </c>
      <c r="M74" s="25">
        <v>0</v>
      </c>
      <c r="N74" s="26">
        <f t="shared" si="5"/>
        <v>100</v>
      </c>
    </row>
    <row r="75" spans="1:14" x14ac:dyDescent="0.25">
      <c r="A75" s="10" t="s">
        <v>9</v>
      </c>
      <c r="B75" s="13">
        <v>24</v>
      </c>
      <c r="C75" s="11" t="s">
        <v>10</v>
      </c>
      <c r="D75" s="13">
        <v>1100</v>
      </c>
      <c r="E75" s="13" t="s">
        <v>11</v>
      </c>
      <c r="F75" s="13">
        <v>10</v>
      </c>
      <c r="G75" s="13">
        <v>2</v>
      </c>
      <c r="H75" s="13" t="s">
        <v>13</v>
      </c>
      <c r="I75" s="14">
        <v>21</v>
      </c>
      <c r="J75" s="14">
        <v>90</v>
      </c>
      <c r="K75" s="24">
        <v>2</v>
      </c>
      <c r="L75" s="24">
        <v>0</v>
      </c>
      <c r="M75" s="25">
        <v>0</v>
      </c>
      <c r="N75" s="26">
        <f t="shared" si="5"/>
        <v>100</v>
      </c>
    </row>
    <row r="76" spans="1:14" x14ac:dyDescent="0.25">
      <c r="A76" s="10" t="s">
        <v>9</v>
      </c>
      <c r="B76" s="13">
        <v>24</v>
      </c>
      <c r="C76" s="11" t="s">
        <v>10</v>
      </c>
      <c r="D76" s="13">
        <v>1100</v>
      </c>
      <c r="E76" s="13" t="s">
        <v>11</v>
      </c>
      <c r="F76" s="13">
        <v>10</v>
      </c>
      <c r="G76" s="13">
        <v>3</v>
      </c>
      <c r="H76" s="13" t="s">
        <v>13</v>
      </c>
      <c r="I76" s="14">
        <v>21</v>
      </c>
      <c r="J76" s="14">
        <v>90</v>
      </c>
      <c r="K76" s="24">
        <v>87</v>
      </c>
      <c r="L76" s="24">
        <v>58.4</v>
      </c>
      <c r="M76" s="25">
        <v>0.67126436781609189</v>
      </c>
      <c r="N76" s="26">
        <f t="shared" si="5"/>
        <v>-45.927036481759096</v>
      </c>
    </row>
    <row r="77" spans="1:14" x14ac:dyDescent="0.25">
      <c r="A77" s="10" t="s">
        <v>9</v>
      </c>
      <c r="B77" s="13">
        <v>0</v>
      </c>
      <c r="C77" s="11" t="s">
        <v>10</v>
      </c>
      <c r="D77" s="13">
        <v>0</v>
      </c>
      <c r="E77" s="13" t="s">
        <v>11</v>
      </c>
      <c r="F77" s="13">
        <v>11</v>
      </c>
      <c r="G77" s="13">
        <v>1</v>
      </c>
      <c r="H77" s="13" t="s">
        <v>14</v>
      </c>
      <c r="I77" s="14">
        <v>21</v>
      </c>
      <c r="J77" s="14">
        <v>0</v>
      </c>
      <c r="K77" s="24">
        <v>164</v>
      </c>
      <c r="L77" s="24">
        <v>75.2</v>
      </c>
      <c r="M77" s="25">
        <v>0.45853658536585368</v>
      </c>
      <c r="N77" s="26">
        <f>(1.47-M77)/1.47*100</f>
        <v>68.807035009125599</v>
      </c>
    </row>
    <row r="78" spans="1:14" x14ac:dyDescent="0.25">
      <c r="A78" s="10" t="s">
        <v>9</v>
      </c>
      <c r="B78" s="13">
        <v>0</v>
      </c>
      <c r="C78" s="11" t="s">
        <v>10</v>
      </c>
      <c r="D78" s="13">
        <v>0</v>
      </c>
      <c r="E78" s="13" t="s">
        <v>11</v>
      </c>
      <c r="F78" s="13">
        <v>11</v>
      </c>
      <c r="G78" s="13">
        <v>2</v>
      </c>
      <c r="H78" s="13" t="s">
        <v>14</v>
      </c>
      <c r="I78" s="14">
        <v>21</v>
      </c>
      <c r="J78" s="14">
        <v>0</v>
      </c>
      <c r="K78" s="24">
        <v>81</v>
      </c>
      <c r="L78" s="24">
        <v>56.5</v>
      </c>
      <c r="M78" s="25">
        <v>0.69753086419753085</v>
      </c>
      <c r="N78" s="26">
        <f t="shared" ref="N78:N91" si="6">(1.47-M78)/1.47*100</f>
        <v>52.548920802889057</v>
      </c>
    </row>
    <row r="79" spans="1:14" x14ac:dyDescent="0.25">
      <c r="A79" s="10" t="s">
        <v>9</v>
      </c>
      <c r="B79" s="13">
        <v>0</v>
      </c>
      <c r="C79" s="11" t="s">
        <v>10</v>
      </c>
      <c r="D79" s="13">
        <v>0</v>
      </c>
      <c r="E79" s="13" t="s">
        <v>11</v>
      </c>
      <c r="F79" s="13">
        <v>11</v>
      </c>
      <c r="G79" s="13">
        <v>3</v>
      </c>
      <c r="H79" s="13" t="s">
        <v>14</v>
      </c>
      <c r="I79" s="14">
        <v>21</v>
      </c>
      <c r="J79" s="14">
        <v>0</v>
      </c>
      <c r="K79" s="24">
        <v>17</v>
      </c>
      <c r="L79" s="24">
        <v>55.3</v>
      </c>
      <c r="M79" s="25">
        <v>3.2529411764705882</v>
      </c>
      <c r="N79" s="26">
        <f t="shared" si="6"/>
        <v>-121.28851540616247</v>
      </c>
    </row>
    <row r="80" spans="1:14" x14ac:dyDescent="0.25">
      <c r="A80" s="10" t="s">
        <v>9</v>
      </c>
      <c r="B80" s="13">
        <v>1</v>
      </c>
      <c r="C80" s="11" t="s">
        <v>10</v>
      </c>
      <c r="D80" s="13">
        <v>24.5</v>
      </c>
      <c r="E80" s="13" t="s">
        <v>11</v>
      </c>
      <c r="F80" s="13">
        <v>12</v>
      </c>
      <c r="G80" s="13">
        <v>1</v>
      </c>
      <c r="H80" s="13" t="s">
        <v>14</v>
      </c>
      <c r="I80" s="14">
        <v>21</v>
      </c>
      <c r="J80" s="14">
        <v>30</v>
      </c>
      <c r="K80" s="24">
        <v>52</v>
      </c>
      <c r="L80" s="24">
        <v>13</v>
      </c>
      <c r="M80" s="25">
        <v>0.25</v>
      </c>
      <c r="N80" s="26">
        <f t="shared" si="6"/>
        <v>82.993197278911566</v>
      </c>
    </row>
    <row r="81" spans="1:14" x14ac:dyDescent="0.25">
      <c r="A81" s="10" t="s">
        <v>9</v>
      </c>
      <c r="B81" s="13">
        <v>1</v>
      </c>
      <c r="C81" s="11" t="s">
        <v>10</v>
      </c>
      <c r="D81" s="13">
        <v>24.5</v>
      </c>
      <c r="E81" s="13" t="s">
        <v>11</v>
      </c>
      <c r="F81" s="13">
        <v>12</v>
      </c>
      <c r="G81" s="13">
        <v>2</v>
      </c>
      <c r="H81" s="13" t="s">
        <v>14</v>
      </c>
      <c r="I81" s="14">
        <v>21</v>
      </c>
      <c r="J81" s="14">
        <v>70</v>
      </c>
      <c r="K81" s="24">
        <v>21</v>
      </c>
      <c r="L81" s="24">
        <v>2.5</v>
      </c>
      <c r="M81" s="25">
        <v>0.11904761904761904</v>
      </c>
      <c r="N81" s="26">
        <f t="shared" si="6"/>
        <v>91.901522513767404</v>
      </c>
    </row>
    <row r="82" spans="1:14" x14ac:dyDescent="0.25">
      <c r="A82" s="10" t="s">
        <v>9</v>
      </c>
      <c r="B82" s="13">
        <v>1</v>
      </c>
      <c r="C82" s="11" t="s">
        <v>10</v>
      </c>
      <c r="D82" s="13">
        <v>24.5</v>
      </c>
      <c r="E82" s="13" t="s">
        <v>11</v>
      </c>
      <c r="F82" s="13">
        <v>12</v>
      </c>
      <c r="G82" s="13">
        <v>3</v>
      </c>
      <c r="H82" s="13" t="s">
        <v>14</v>
      </c>
      <c r="I82" s="14">
        <v>21</v>
      </c>
      <c r="J82" s="14">
        <v>70</v>
      </c>
      <c r="K82" s="24">
        <v>25</v>
      </c>
      <c r="L82" s="24">
        <v>0.2</v>
      </c>
      <c r="M82" s="25">
        <v>8.0000000000000002E-3</v>
      </c>
      <c r="N82" s="26">
        <f t="shared" si="6"/>
        <v>99.455782312925166</v>
      </c>
    </row>
    <row r="83" spans="1:14" x14ac:dyDescent="0.25">
      <c r="A83" s="10" t="s">
        <v>9</v>
      </c>
      <c r="B83" s="13">
        <v>2</v>
      </c>
      <c r="C83" s="11" t="s">
        <v>10</v>
      </c>
      <c r="D83" s="13">
        <v>49</v>
      </c>
      <c r="E83" s="13" t="s">
        <v>11</v>
      </c>
      <c r="F83" s="13">
        <v>13</v>
      </c>
      <c r="G83" s="13">
        <v>1</v>
      </c>
      <c r="H83" s="13" t="s">
        <v>14</v>
      </c>
      <c r="I83" s="14">
        <v>21</v>
      </c>
      <c r="J83" s="14">
        <v>65</v>
      </c>
      <c r="K83" s="24">
        <v>18</v>
      </c>
      <c r="L83" s="24">
        <v>2.2999999999999998</v>
      </c>
      <c r="M83" s="25">
        <v>0.12777777777777777</v>
      </c>
      <c r="N83" s="26">
        <f t="shared" si="6"/>
        <v>91.307634164777014</v>
      </c>
    </row>
    <row r="84" spans="1:14" x14ac:dyDescent="0.25">
      <c r="A84" s="10" t="s">
        <v>9</v>
      </c>
      <c r="B84" s="13">
        <v>2</v>
      </c>
      <c r="C84" s="11" t="s">
        <v>10</v>
      </c>
      <c r="D84" s="13">
        <v>49</v>
      </c>
      <c r="E84" s="13" t="s">
        <v>11</v>
      </c>
      <c r="F84" s="13">
        <v>13</v>
      </c>
      <c r="G84" s="13">
        <v>2</v>
      </c>
      <c r="H84" s="13" t="s">
        <v>14</v>
      </c>
      <c r="I84" s="14">
        <v>21</v>
      </c>
      <c r="J84" s="14">
        <v>85</v>
      </c>
      <c r="K84" s="24">
        <v>4</v>
      </c>
      <c r="L84" s="24">
        <v>0</v>
      </c>
      <c r="M84" s="25">
        <v>0</v>
      </c>
      <c r="N84" s="26">
        <f t="shared" si="6"/>
        <v>100</v>
      </c>
    </row>
    <row r="85" spans="1:14" x14ac:dyDescent="0.25">
      <c r="A85" s="10" t="s">
        <v>9</v>
      </c>
      <c r="B85" s="13">
        <v>2</v>
      </c>
      <c r="C85" s="11" t="s">
        <v>10</v>
      </c>
      <c r="D85" s="13">
        <v>49</v>
      </c>
      <c r="E85" s="13" t="s">
        <v>11</v>
      </c>
      <c r="F85" s="13">
        <v>13</v>
      </c>
      <c r="G85" s="13">
        <v>3</v>
      </c>
      <c r="H85" s="13" t="s">
        <v>14</v>
      </c>
      <c r="I85" s="14">
        <v>21</v>
      </c>
      <c r="J85" s="14">
        <v>95</v>
      </c>
      <c r="K85" s="24">
        <v>3</v>
      </c>
      <c r="L85" s="24">
        <v>0</v>
      </c>
      <c r="M85" s="25">
        <v>0</v>
      </c>
      <c r="N85" s="26">
        <f t="shared" si="6"/>
        <v>100</v>
      </c>
    </row>
    <row r="86" spans="1:14" x14ac:dyDescent="0.25">
      <c r="A86" s="10" t="s">
        <v>9</v>
      </c>
      <c r="B86" s="13">
        <v>4</v>
      </c>
      <c r="C86" s="11" t="s">
        <v>10</v>
      </c>
      <c r="D86" s="13">
        <v>98</v>
      </c>
      <c r="E86" s="13" t="s">
        <v>11</v>
      </c>
      <c r="F86" s="13">
        <v>14</v>
      </c>
      <c r="G86" s="13">
        <v>1</v>
      </c>
      <c r="H86" s="13" t="s">
        <v>14</v>
      </c>
      <c r="I86" s="14">
        <v>21</v>
      </c>
      <c r="J86" s="14">
        <v>95</v>
      </c>
      <c r="K86" s="24">
        <v>7</v>
      </c>
      <c r="L86" s="24">
        <v>0</v>
      </c>
      <c r="M86" s="25">
        <v>0</v>
      </c>
      <c r="N86" s="26">
        <f t="shared" si="6"/>
        <v>100</v>
      </c>
    </row>
    <row r="87" spans="1:14" x14ac:dyDescent="0.25">
      <c r="A87" s="10" t="s">
        <v>9</v>
      </c>
      <c r="B87" s="13">
        <v>4</v>
      </c>
      <c r="C87" s="11" t="s">
        <v>10</v>
      </c>
      <c r="D87" s="13">
        <v>98</v>
      </c>
      <c r="E87" s="13" t="s">
        <v>11</v>
      </c>
      <c r="F87" s="13">
        <v>14</v>
      </c>
      <c r="G87" s="13">
        <v>2</v>
      </c>
      <c r="H87" s="13" t="s">
        <v>14</v>
      </c>
      <c r="I87" s="14">
        <v>21</v>
      </c>
      <c r="J87" s="14">
        <v>90</v>
      </c>
      <c r="K87" s="24">
        <v>7</v>
      </c>
      <c r="L87" s="24">
        <v>0</v>
      </c>
      <c r="M87" s="25">
        <v>0</v>
      </c>
      <c r="N87" s="26">
        <f t="shared" si="6"/>
        <v>100</v>
      </c>
    </row>
    <row r="88" spans="1:14" x14ac:dyDescent="0.25">
      <c r="A88" s="10" t="s">
        <v>9</v>
      </c>
      <c r="B88" s="13">
        <v>4</v>
      </c>
      <c r="C88" s="11" t="s">
        <v>10</v>
      </c>
      <c r="D88" s="13">
        <v>98</v>
      </c>
      <c r="E88" s="13" t="s">
        <v>11</v>
      </c>
      <c r="F88" s="13">
        <v>14</v>
      </c>
      <c r="G88" s="13">
        <v>3</v>
      </c>
      <c r="H88" s="13" t="s">
        <v>14</v>
      </c>
      <c r="I88" s="14">
        <v>21</v>
      </c>
      <c r="J88" s="14">
        <v>95</v>
      </c>
      <c r="K88" s="24">
        <v>7</v>
      </c>
      <c r="L88" s="24">
        <v>0</v>
      </c>
      <c r="M88" s="25">
        <v>0</v>
      </c>
      <c r="N88" s="26">
        <f t="shared" si="6"/>
        <v>100</v>
      </c>
    </row>
    <row r="89" spans="1:14" x14ac:dyDescent="0.25">
      <c r="A89" s="10" t="s">
        <v>9</v>
      </c>
      <c r="B89" s="13">
        <v>8</v>
      </c>
      <c r="C89" s="11" t="s">
        <v>10</v>
      </c>
      <c r="D89" s="13">
        <v>196</v>
      </c>
      <c r="E89" s="13" t="s">
        <v>11</v>
      </c>
      <c r="F89" s="13">
        <v>15</v>
      </c>
      <c r="G89" s="13">
        <v>1</v>
      </c>
      <c r="H89" s="13" t="s">
        <v>14</v>
      </c>
      <c r="I89" s="14">
        <v>21</v>
      </c>
      <c r="J89" s="14">
        <v>100</v>
      </c>
      <c r="K89" s="24">
        <v>5</v>
      </c>
      <c r="L89" s="24">
        <v>0.4</v>
      </c>
      <c r="M89" s="25">
        <v>0.08</v>
      </c>
      <c r="N89" s="26">
        <f t="shared" si="6"/>
        <v>94.557823129251688</v>
      </c>
    </row>
    <row r="90" spans="1:14" x14ac:dyDescent="0.25">
      <c r="A90" s="10" t="s">
        <v>9</v>
      </c>
      <c r="B90" s="13">
        <v>8</v>
      </c>
      <c r="C90" s="11" t="s">
        <v>10</v>
      </c>
      <c r="D90" s="13">
        <v>196</v>
      </c>
      <c r="E90" s="13" t="s">
        <v>11</v>
      </c>
      <c r="F90" s="13">
        <v>15</v>
      </c>
      <c r="G90" s="13">
        <v>2</v>
      </c>
      <c r="H90" s="13" t="s">
        <v>14</v>
      </c>
      <c r="I90" s="14">
        <v>21</v>
      </c>
      <c r="J90" s="14">
        <v>95</v>
      </c>
      <c r="K90" s="24">
        <v>2</v>
      </c>
      <c r="L90" s="24">
        <v>0</v>
      </c>
      <c r="M90" s="25">
        <v>0</v>
      </c>
      <c r="N90" s="26">
        <f t="shared" si="6"/>
        <v>100</v>
      </c>
    </row>
    <row r="91" spans="1:14" x14ac:dyDescent="0.25">
      <c r="A91" s="10" t="s">
        <v>9</v>
      </c>
      <c r="B91" s="13">
        <v>8</v>
      </c>
      <c r="C91" s="11" t="s">
        <v>10</v>
      </c>
      <c r="D91" s="13">
        <v>196</v>
      </c>
      <c r="E91" s="13" t="s">
        <v>11</v>
      </c>
      <c r="F91" s="13">
        <v>15</v>
      </c>
      <c r="G91" s="13">
        <v>3</v>
      </c>
      <c r="H91" s="13" t="s">
        <v>14</v>
      </c>
      <c r="I91" s="14">
        <v>21</v>
      </c>
      <c r="J91" s="14">
        <v>100</v>
      </c>
      <c r="K91" s="24">
        <v>3</v>
      </c>
      <c r="L91" s="24">
        <v>0.1</v>
      </c>
      <c r="M91" s="25">
        <v>3.3333333333333333E-2</v>
      </c>
      <c r="N91" s="26">
        <f t="shared" si="6"/>
        <v>97.732426303854865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topLeftCell="A53" workbookViewId="0">
      <selection activeCell="S67" sqref="S67:S70"/>
    </sheetView>
  </sheetViews>
  <sheetFormatPr defaultRowHeight="15" x14ac:dyDescent="0.25"/>
  <cols>
    <col min="1" max="1" width="11.5703125" bestFit="1" customWidth="1"/>
    <col min="2" max="2" width="11.5703125" customWidth="1"/>
    <col min="11" max="11" width="9.140625" style="18"/>
    <col min="13" max="13" width="9.7109375" customWidth="1"/>
    <col min="14" max="14" width="10.85546875" style="18" bestFit="1" customWidth="1"/>
    <col min="15" max="15" width="19.7109375" bestFit="1" customWidth="1"/>
  </cols>
  <sheetData>
    <row r="1" spans="1:15" x14ac:dyDescent="0.25">
      <c r="A1" s="1" t="s">
        <v>0</v>
      </c>
      <c r="B1" s="22" t="s">
        <v>22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1" t="s">
        <v>6</v>
      </c>
      <c r="I1" s="7" t="s">
        <v>7</v>
      </c>
      <c r="J1" s="8" t="s">
        <v>15</v>
      </c>
      <c r="K1" s="9" t="s">
        <v>8</v>
      </c>
      <c r="L1" s="20" t="s">
        <v>19</v>
      </c>
      <c r="M1" s="20" t="s">
        <v>20</v>
      </c>
      <c r="N1" s="20" t="s">
        <v>18</v>
      </c>
      <c r="O1" s="20" t="s">
        <v>21</v>
      </c>
    </row>
    <row r="2" spans="1:15" x14ac:dyDescent="0.25">
      <c r="A2" s="10" t="s">
        <v>9</v>
      </c>
      <c r="B2" s="15">
        <v>2013</v>
      </c>
      <c r="C2" s="11">
        <v>0</v>
      </c>
      <c r="D2" s="11" t="s">
        <v>10</v>
      </c>
      <c r="E2" s="12">
        <v>0</v>
      </c>
      <c r="F2" s="12" t="s">
        <v>11</v>
      </c>
      <c r="G2" s="12">
        <v>1</v>
      </c>
      <c r="H2" s="12">
        <v>1</v>
      </c>
      <c r="I2" s="13" t="s">
        <v>12</v>
      </c>
      <c r="J2" s="14">
        <v>21</v>
      </c>
      <c r="K2" s="15">
        <v>0</v>
      </c>
      <c r="L2" s="27">
        <v>12</v>
      </c>
      <c r="M2" s="27">
        <v>28.5</v>
      </c>
      <c r="N2" s="28">
        <f>M2/L2</f>
        <v>2.375</v>
      </c>
      <c r="O2" s="29">
        <v>100</v>
      </c>
    </row>
    <row r="3" spans="1:15" x14ac:dyDescent="0.25">
      <c r="A3" s="10" t="s">
        <v>9</v>
      </c>
      <c r="B3" s="15">
        <v>2013</v>
      </c>
      <c r="C3" s="11">
        <v>0</v>
      </c>
      <c r="D3" s="11" t="s">
        <v>10</v>
      </c>
      <c r="E3" s="12">
        <v>0</v>
      </c>
      <c r="F3" s="12" t="s">
        <v>11</v>
      </c>
      <c r="G3" s="12">
        <v>1</v>
      </c>
      <c r="H3" s="12">
        <v>2</v>
      </c>
      <c r="I3" s="13" t="s">
        <v>12</v>
      </c>
      <c r="J3" s="14">
        <v>21</v>
      </c>
      <c r="K3" s="15">
        <v>0</v>
      </c>
      <c r="L3" s="27">
        <v>38</v>
      </c>
      <c r="M3" s="27">
        <v>64.8</v>
      </c>
      <c r="N3" s="28">
        <f t="shared" ref="N3:N46" si="0">M3/L3</f>
        <v>1.7052631578947368</v>
      </c>
      <c r="O3" s="29">
        <v>100</v>
      </c>
    </row>
    <row r="4" spans="1:15" x14ac:dyDescent="0.25">
      <c r="A4" s="10" t="s">
        <v>9</v>
      </c>
      <c r="B4" s="15">
        <v>2013</v>
      </c>
      <c r="C4" s="11">
        <v>0</v>
      </c>
      <c r="D4" s="11" t="s">
        <v>10</v>
      </c>
      <c r="E4" s="12">
        <v>0</v>
      </c>
      <c r="F4" s="12" t="s">
        <v>11</v>
      </c>
      <c r="G4" s="12">
        <v>1</v>
      </c>
      <c r="H4" s="12">
        <v>3</v>
      </c>
      <c r="I4" s="13" t="s">
        <v>12</v>
      </c>
      <c r="J4" s="14">
        <v>21</v>
      </c>
      <c r="K4" s="15">
        <v>0</v>
      </c>
      <c r="L4" s="27">
        <v>97</v>
      </c>
      <c r="M4" s="27">
        <v>90.5</v>
      </c>
      <c r="N4" s="28">
        <f t="shared" si="0"/>
        <v>0.9329896907216495</v>
      </c>
      <c r="O4" s="29">
        <v>100</v>
      </c>
    </row>
    <row r="5" spans="1:15" x14ac:dyDescent="0.25">
      <c r="A5" s="10" t="s">
        <v>9</v>
      </c>
      <c r="B5" s="15">
        <v>2013</v>
      </c>
      <c r="C5" s="11">
        <v>3</v>
      </c>
      <c r="D5" s="11" t="s">
        <v>10</v>
      </c>
      <c r="E5" s="12">
        <v>105</v>
      </c>
      <c r="F5" s="12" t="s">
        <v>11</v>
      </c>
      <c r="G5" s="12">
        <v>2</v>
      </c>
      <c r="H5" s="12">
        <v>1</v>
      </c>
      <c r="I5" s="13" t="s">
        <v>12</v>
      </c>
      <c r="J5" s="14">
        <v>21</v>
      </c>
      <c r="K5" s="15">
        <v>25</v>
      </c>
      <c r="L5" s="27">
        <v>49</v>
      </c>
      <c r="M5" s="27">
        <v>61.27</v>
      </c>
      <c r="N5" s="28">
        <f t="shared" si="0"/>
        <v>1.2504081632653061</v>
      </c>
      <c r="O5" s="29">
        <f>((1.67-N5)/1.67)*100</f>
        <v>25.125259684712205</v>
      </c>
    </row>
    <row r="6" spans="1:15" x14ac:dyDescent="0.25">
      <c r="A6" s="10" t="s">
        <v>9</v>
      </c>
      <c r="B6" s="15">
        <v>2013</v>
      </c>
      <c r="C6" s="11">
        <v>3</v>
      </c>
      <c r="D6" s="11" t="s">
        <v>10</v>
      </c>
      <c r="E6" s="12">
        <v>105</v>
      </c>
      <c r="F6" s="12" t="s">
        <v>11</v>
      </c>
      <c r="G6" s="12">
        <v>2</v>
      </c>
      <c r="H6" s="12">
        <v>2</v>
      </c>
      <c r="I6" s="13" t="s">
        <v>12</v>
      </c>
      <c r="J6" s="14">
        <v>21</v>
      </c>
      <c r="K6" s="15">
        <v>25</v>
      </c>
      <c r="L6" s="27">
        <v>18</v>
      </c>
      <c r="M6" s="27">
        <v>24.7</v>
      </c>
      <c r="N6" s="28">
        <f t="shared" si="0"/>
        <v>1.3722222222222222</v>
      </c>
      <c r="O6" s="29">
        <f t="shared" ref="O6:O16" si="1">((1.67-N6)/1.67)*100</f>
        <v>17.831004657351958</v>
      </c>
    </row>
    <row r="7" spans="1:15" x14ac:dyDescent="0.25">
      <c r="A7" s="10" t="s">
        <v>9</v>
      </c>
      <c r="B7" s="15">
        <v>2013</v>
      </c>
      <c r="C7" s="11">
        <v>3</v>
      </c>
      <c r="D7" s="11" t="s">
        <v>10</v>
      </c>
      <c r="E7" s="12">
        <v>105</v>
      </c>
      <c r="F7" s="12" t="s">
        <v>11</v>
      </c>
      <c r="G7" s="12">
        <v>2</v>
      </c>
      <c r="H7" s="12">
        <v>3</v>
      </c>
      <c r="I7" s="13" t="s">
        <v>12</v>
      </c>
      <c r="J7" s="14">
        <v>21</v>
      </c>
      <c r="K7" s="15">
        <v>10</v>
      </c>
      <c r="L7" s="27">
        <v>11</v>
      </c>
      <c r="M7" s="27">
        <v>11.5</v>
      </c>
      <c r="N7" s="28">
        <f t="shared" si="0"/>
        <v>1.0454545454545454</v>
      </c>
      <c r="O7" s="29">
        <f t="shared" si="1"/>
        <v>37.397931409907457</v>
      </c>
    </row>
    <row r="8" spans="1:15" x14ac:dyDescent="0.25">
      <c r="A8" s="10" t="s">
        <v>9</v>
      </c>
      <c r="B8" s="15">
        <v>2013</v>
      </c>
      <c r="C8" s="11">
        <v>6</v>
      </c>
      <c r="D8" s="11" t="s">
        <v>10</v>
      </c>
      <c r="E8" s="12">
        <v>210</v>
      </c>
      <c r="F8" s="12" t="s">
        <v>11</v>
      </c>
      <c r="G8" s="12">
        <v>3</v>
      </c>
      <c r="H8" s="12">
        <v>1</v>
      </c>
      <c r="I8" s="13" t="s">
        <v>12</v>
      </c>
      <c r="J8" s="14">
        <v>21</v>
      </c>
      <c r="K8" s="15">
        <v>50</v>
      </c>
      <c r="L8" s="27">
        <v>18</v>
      </c>
      <c r="M8" s="27">
        <v>56.2</v>
      </c>
      <c r="N8" s="28">
        <f t="shared" si="0"/>
        <v>3.1222222222222222</v>
      </c>
      <c r="O8" s="29">
        <f>((1.67-N8)/1.67)*100</f>
        <v>-86.959414504324698</v>
      </c>
    </row>
    <row r="9" spans="1:15" x14ac:dyDescent="0.25">
      <c r="A9" s="10" t="s">
        <v>9</v>
      </c>
      <c r="B9" s="15">
        <v>2013</v>
      </c>
      <c r="C9" s="11">
        <v>6</v>
      </c>
      <c r="D9" s="11" t="s">
        <v>10</v>
      </c>
      <c r="E9" s="12">
        <v>210</v>
      </c>
      <c r="F9" s="12" t="s">
        <v>11</v>
      </c>
      <c r="G9" s="12">
        <v>3</v>
      </c>
      <c r="H9" s="12">
        <v>2</v>
      </c>
      <c r="I9" s="13" t="s">
        <v>12</v>
      </c>
      <c r="J9" s="14">
        <v>21</v>
      </c>
      <c r="K9" s="15">
        <v>50</v>
      </c>
      <c r="L9" s="27">
        <v>15.7</v>
      </c>
      <c r="M9" s="27">
        <v>30.8</v>
      </c>
      <c r="N9" s="28">
        <f>M9/L9</f>
        <v>1.9617834394904461</v>
      </c>
      <c r="O9" s="29">
        <f t="shared" si="1"/>
        <v>-17.472062244936897</v>
      </c>
    </row>
    <row r="10" spans="1:15" x14ac:dyDescent="0.25">
      <c r="A10" s="10" t="s">
        <v>9</v>
      </c>
      <c r="B10" s="15">
        <v>2013</v>
      </c>
      <c r="C10" s="11">
        <v>6</v>
      </c>
      <c r="D10" s="11" t="s">
        <v>10</v>
      </c>
      <c r="E10" s="12">
        <v>210</v>
      </c>
      <c r="F10" s="12" t="s">
        <v>11</v>
      </c>
      <c r="G10" s="12">
        <v>3</v>
      </c>
      <c r="H10" s="12">
        <v>3</v>
      </c>
      <c r="I10" s="13" t="s">
        <v>12</v>
      </c>
      <c r="J10" s="14">
        <v>21</v>
      </c>
      <c r="K10" s="15">
        <v>40</v>
      </c>
      <c r="L10" s="27">
        <v>14</v>
      </c>
      <c r="M10" s="27">
        <v>29.9</v>
      </c>
      <c r="N10" s="28">
        <f t="shared" si="0"/>
        <v>2.1357142857142857</v>
      </c>
      <c r="O10" s="29">
        <f t="shared" si="1"/>
        <v>-27.887082976903336</v>
      </c>
    </row>
    <row r="11" spans="1:15" x14ac:dyDescent="0.25">
      <c r="A11" s="10" t="s">
        <v>9</v>
      </c>
      <c r="B11" s="15">
        <v>2013</v>
      </c>
      <c r="C11" s="11">
        <v>12</v>
      </c>
      <c r="D11" s="11" t="s">
        <v>10</v>
      </c>
      <c r="E11" s="12">
        <v>420</v>
      </c>
      <c r="F11" s="12" t="s">
        <v>11</v>
      </c>
      <c r="G11" s="12">
        <v>4</v>
      </c>
      <c r="H11" s="12">
        <v>1</v>
      </c>
      <c r="I11" s="13" t="s">
        <v>12</v>
      </c>
      <c r="J11" s="14">
        <v>21</v>
      </c>
      <c r="K11" s="15">
        <v>60</v>
      </c>
      <c r="L11" s="27">
        <v>17</v>
      </c>
      <c r="M11" s="27">
        <v>26.3</v>
      </c>
      <c r="N11" s="28">
        <f t="shared" si="0"/>
        <v>1.5470588235294118</v>
      </c>
      <c r="O11" s="29">
        <f t="shared" si="1"/>
        <v>7.3617470940471925</v>
      </c>
    </row>
    <row r="12" spans="1:15" x14ac:dyDescent="0.25">
      <c r="A12" s="10" t="s">
        <v>9</v>
      </c>
      <c r="B12" s="15">
        <v>2013</v>
      </c>
      <c r="C12" s="11">
        <v>12</v>
      </c>
      <c r="D12" s="11" t="s">
        <v>10</v>
      </c>
      <c r="E12" s="12">
        <v>420</v>
      </c>
      <c r="F12" s="12" t="s">
        <v>11</v>
      </c>
      <c r="G12" s="12">
        <v>4</v>
      </c>
      <c r="H12" s="12">
        <v>2</v>
      </c>
      <c r="I12" s="13" t="s">
        <v>12</v>
      </c>
      <c r="J12" s="14">
        <v>21</v>
      </c>
      <c r="K12" s="15">
        <v>50</v>
      </c>
      <c r="L12" s="27">
        <v>6</v>
      </c>
      <c r="M12" s="27">
        <v>18.7</v>
      </c>
      <c r="N12" s="28">
        <f t="shared" si="0"/>
        <v>3.1166666666666667</v>
      </c>
      <c r="O12" s="29">
        <f t="shared" si="1"/>
        <v>-86.626746506986038</v>
      </c>
    </row>
    <row r="13" spans="1:15" x14ac:dyDescent="0.25">
      <c r="A13" s="10" t="s">
        <v>9</v>
      </c>
      <c r="B13" s="15">
        <v>2013</v>
      </c>
      <c r="C13" s="11">
        <v>12</v>
      </c>
      <c r="D13" s="11" t="s">
        <v>10</v>
      </c>
      <c r="E13" s="12">
        <v>420</v>
      </c>
      <c r="F13" s="12" t="s">
        <v>11</v>
      </c>
      <c r="G13" s="12">
        <v>4</v>
      </c>
      <c r="H13" s="12">
        <v>3</v>
      </c>
      <c r="I13" s="13" t="s">
        <v>12</v>
      </c>
      <c r="J13" s="14">
        <v>21</v>
      </c>
      <c r="K13" s="15">
        <v>60</v>
      </c>
      <c r="L13" s="27">
        <v>12.3</v>
      </c>
      <c r="M13" s="27">
        <v>24.97</v>
      </c>
      <c r="N13" s="28">
        <f t="shared" si="0"/>
        <v>2.0300813008130079</v>
      </c>
      <c r="O13" s="29">
        <f t="shared" si="1"/>
        <v>-21.561754539701074</v>
      </c>
    </row>
    <row r="14" spans="1:15" x14ac:dyDescent="0.25">
      <c r="A14" s="10" t="s">
        <v>9</v>
      </c>
      <c r="B14" s="15">
        <v>2013</v>
      </c>
      <c r="C14" s="11">
        <v>24</v>
      </c>
      <c r="D14" s="11" t="s">
        <v>10</v>
      </c>
      <c r="E14" s="12">
        <v>840</v>
      </c>
      <c r="F14" s="12" t="s">
        <v>11</v>
      </c>
      <c r="G14" s="12">
        <v>5</v>
      </c>
      <c r="H14" s="12">
        <v>1</v>
      </c>
      <c r="I14" s="13" t="s">
        <v>12</v>
      </c>
      <c r="J14" s="14">
        <v>21</v>
      </c>
      <c r="K14" s="15">
        <v>80</v>
      </c>
      <c r="L14" s="27">
        <v>18</v>
      </c>
      <c r="M14" s="27">
        <v>9.6999999999999993</v>
      </c>
      <c r="N14" s="28">
        <f t="shared" si="0"/>
        <v>0.53888888888888886</v>
      </c>
      <c r="O14" s="29">
        <f>((1.67-N14)/1.67)*100</f>
        <v>67.73120425815037</v>
      </c>
    </row>
    <row r="15" spans="1:15" x14ac:dyDescent="0.25">
      <c r="A15" s="10" t="s">
        <v>9</v>
      </c>
      <c r="B15" s="15">
        <v>2013</v>
      </c>
      <c r="C15" s="11">
        <v>24</v>
      </c>
      <c r="D15" s="11" t="s">
        <v>10</v>
      </c>
      <c r="E15" s="12">
        <v>840</v>
      </c>
      <c r="F15" s="12" t="s">
        <v>11</v>
      </c>
      <c r="G15" s="12">
        <v>5</v>
      </c>
      <c r="H15" s="12">
        <v>2</v>
      </c>
      <c r="I15" s="13" t="s">
        <v>12</v>
      </c>
      <c r="J15" s="14">
        <v>21</v>
      </c>
      <c r="K15" s="15">
        <v>80</v>
      </c>
      <c r="L15" s="27">
        <v>39</v>
      </c>
      <c r="M15" s="27">
        <v>28.1</v>
      </c>
      <c r="N15" s="28">
        <f t="shared" si="0"/>
        <v>0.72051282051282051</v>
      </c>
      <c r="O15" s="29">
        <f t="shared" si="1"/>
        <v>56.855519729771217</v>
      </c>
    </row>
    <row r="16" spans="1:15" x14ac:dyDescent="0.25">
      <c r="A16" s="10" t="s">
        <v>9</v>
      </c>
      <c r="B16" s="15">
        <v>2013</v>
      </c>
      <c r="C16" s="11">
        <v>24</v>
      </c>
      <c r="D16" s="11" t="s">
        <v>10</v>
      </c>
      <c r="E16" s="12">
        <v>840</v>
      </c>
      <c r="F16" s="12" t="s">
        <v>11</v>
      </c>
      <c r="G16" s="12">
        <v>5</v>
      </c>
      <c r="H16" s="12">
        <v>3</v>
      </c>
      <c r="I16" s="13" t="s">
        <v>12</v>
      </c>
      <c r="J16" s="14">
        <v>21</v>
      </c>
      <c r="K16" s="15">
        <v>80</v>
      </c>
      <c r="L16" s="27">
        <v>41</v>
      </c>
      <c r="M16" s="27">
        <v>29</v>
      </c>
      <c r="N16" s="28">
        <f t="shared" si="0"/>
        <v>0.70731707317073167</v>
      </c>
      <c r="O16" s="29">
        <f t="shared" si="1"/>
        <v>57.645684241273557</v>
      </c>
    </row>
    <row r="17" spans="1:15" x14ac:dyDescent="0.25">
      <c r="A17" s="10" t="s">
        <v>9</v>
      </c>
      <c r="B17" s="15">
        <v>2013</v>
      </c>
      <c r="C17" s="11">
        <v>0</v>
      </c>
      <c r="D17" s="11" t="s">
        <v>10</v>
      </c>
      <c r="E17" s="13">
        <v>0</v>
      </c>
      <c r="F17" s="12" t="s">
        <v>11</v>
      </c>
      <c r="G17" s="12">
        <v>6</v>
      </c>
      <c r="H17" s="12">
        <v>1</v>
      </c>
      <c r="I17" s="12" t="s">
        <v>13</v>
      </c>
      <c r="J17" s="14">
        <v>21</v>
      </c>
      <c r="K17" s="15">
        <v>0</v>
      </c>
      <c r="L17" s="27">
        <v>32.700000000000003</v>
      </c>
      <c r="M17" s="27">
        <v>22.27</v>
      </c>
      <c r="N17" s="28">
        <f t="shared" si="0"/>
        <v>0.68103975535168193</v>
      </c>
      <c r="O17" s="29">
        <v>100</v>
      </c>
    </row>
    <row r="18" spans="1:15" x14ac:dyDescent="0.25">
      <c r="A18" s="10" t="s">
        <v>9</v>
      </c>
      <c r="B18" s="15">
        <v>2013</v>
      </c>
      <c r="C18" s="11">
        <v>0</v>
      </c>
      <c r="D18" s="11" t="s">
        <v>10</v>
      </c>
      <c r="E18" s="13">
        <v>0</v>
      </c>
      <c r="F18" s="12" t="s">
        <v>11</v>
      </c>
      <c r="G18" s="12">
        <v>6</v>
      </c>
      <c r="H18" s="12">
        <v>2</v>
      </c>
      <c r="I18" s="12" t="s">
        <v>13</v>
      </c>
      <c r="J18" s="14">
        <v>21</v>
      </c>
      <c r="K18" s="15">
        <v>0</v>
      </c>
      <c r="L18" s="27">
        <v>14</v>
      </c>
      <c r="M18" s="27">
        <v>24.1</v>
      </c>
      <c r="N18" s="28">
        <f t="shared" si="0"/>
        <v>1.7214285714285715</v>
      </c>
      <c r="O18" s="29">
        <v>100</v>
      </c>
    </row>
    <row r="19" spans="1:15" x14ac:dyDescent="0.25">
      <c r="A19" s="10" t="s">
        <v>9</v>
      </c>
      <c r="B19" s="15">
        <v>2013</v>
      </c>
      <c r="C19" s="11">
        <v>0</v>
      </c>
      <c r="D19" s="11" t="s">
        <v>10</v>
      </c>
      <c r="E19" s="13">
        <v>0</v>
      </c>
      <c r="F19" s="12" t="s">
        <v>11</v>
      </c>
      <c r="G19" s="12">
        <v>6</v>
      </c>
      <c r="H19" s="12">
        <v>3</v>
      </c>
      <c r="I19" s="12" t="s">
        <v>13</v>
      </c>
      <c r="J19" s="14">
        <v>21</v>
      </c>
      <c r="K19" s="15">
        <v>0</v>
      </c>
      <c r="L19" s="27">
        <v>21</v>
      </c>
      <c r="M19" s="27">
        <v>15.5</v>
      </c>
      <c r="N19" s="28">
        <f t="shared" si="0"/>
        <v>0.73809523809523814</v>
      </c>
      <c r="O19" s="29">
        <v>100</v>
      </c>
    </row>
    <row r="20" spans="1:15" x14ac:dyDescent="0.25">
      <c r="A20" s="10" t="s">
        <v>9</v>
      </c>
      <c r="B20" s="15">
        <v>2013</v>
      </c>
      <c r="C20" s="11">
        <v>3</v>
      </c>
      <c r="D20" s="11" t="s">
        <v>10</v>
      </c>
      <c r="E20" s="13">
        <v>138</v>
      </c>
      <c r="F20" s="12" t="s">
        <v>11</v>
      </c>
      <c r="G20" s="12">
        <v>7</v>
      </c>
      <c r="H20" s="12">
        <v>1</v>
      </c>
      <c r="I20" s="12" t="s">
        <v>13</v>
      </c>
      <c r="J20" s="14">
        <v>21</v>
      </c>
      <c r="K20" s="15">
        <v>50</v>
      </c>
      <c r="L20" s="27">
        <v>53</v>
      </c>
      <c r="M20" s="27">
        <v>13.8</v>
      </c>
      <c r="N20" s="28">
        <f t="shared" si="0"/>
        <v>0.26037735849056604</v>
      </c>
      <c r="O20" s="29">
        <f>(1.05-N20)/(1.05)*100</f>
        <v>75.202156334231816</v>
      </c>
    </row>
    <row r="21" spans="1:15" x14ac:dyDescent="0.25">
      <c r="A21" s="10" t="s">
        <v>9</v>
      </c>
      <c r="B21" s="15">
        <v>2013</v>
      </c>
      <c r="C21" s="11">
        <v>3</v>
      </c>
      <c r="D21" s="11" t="s">
        <v>10</v>
      </c>
      <c r="E21" s="13">
        <v>138</v>
      </c>
      <c r="F21" s="12" t="s">
        <v>11</v>
      </c>
      <c r="G21" s="12">
        <v>7</v>
      </c>
      <c r="H21" s="12">
        <v>2</v>
      </c>
      <c r="I21" s="12" t="s">
        <v>13</v>
      </c>
      <c r="J21" s="14">
        <v>21</v>
      </c>
      <c r="K21" s="15">
        <v>50</v>
      </c>
      <c r="L21" s="27">
        <v>29.3</v>
      </c>
      <c r="M21" s="27">
        <v>17.8</v>
      </c>
      <c r="N21" s="28">
        <f t="shared" si="0"/>
        <v>0.60750853242320824</v>
      </c>
      <c r="O21" s="29">
        <f t="shared" ref="O21:O30" si="2">(1.05-N21)/(1.05)*100</f>
        <v>42.142044531123027</v>
      </c>
    </row>
    <row r="22" spans="1:15" x14ac:dyDescent="0.25">
      <c r="A22" s="10" t="s">
        <v>9</v>
      </c>
      <c r="B22" s="15">
        <v>2013</v>
      </c>
      <c r="C22" s="11">
        <v>3</v>
      </c>
      <c r="D22" s="11" t="s">
        <v>10</v>
      </c>
      <c r="E22" s="13">
        <v>138</v>
      </c>
      <c r="F22" s="12" t="s">
        <v>11</v>
      </c>
      <c r="G22" s="12">
        <v>7</v>
      </c>
      <c r="H22" s="12">
        <v>3</v>
      </c>
      <c r="I22" s="12" t="s">
        <v>13</v>
      </c>
      <c r="J22" s="14">
        <v>21</v>
      </c>
      <c r="K22" s="15">
        <v>50</v>
      </c>
      <c r="L22" s="27">
        <v>74</v>
      </c>
      <c r="M22" s="27">
        <v>77.3</v>
      </c>
      <c r="N22" s="28">
        <f t="shared" si="0"/>
        <v>1.0445945945945945</v>
      </c>
      <c r="O22" s="29">
        <f t="shared" si="2"/>
        <v>0.51480051480053068</v>
      </c>
    </row>
    <row r="23" spans="1:15" x14ac:dyDescent="0.25">
      <c r="A23" s="10" t="s">
        <v>9</v>
      </c>
      <c r="B23" s="15">
        <v>2013</v>
      </c>
      <c r="C23" s="11">
        <v>6</v>
      </c>
      <c r="D23" s="11" t="s">
        <v>10</v>
      </c>
      <c r="E23" s="13">
        <v>276</v>
      </c>
      <c r="F23" s="12" t="s">
        <v>11</v>
      </c>
      <c r="G23" s="12">
        <v>8</v>
      </c>
      <c r="H23" s="12">
        <v>1</v>
      </c>
      <c r="I23" s="12" t="s">
        <v>13</v>
      </c>
      <c r="J23" s="14">
        <v>21</v>
      </c>
      <c r="K23" s="15">
        <v>75</v>
      </c>
      <c r="L23" s="27">
        <v>36</v>
      </c>
      <c r="M23" s="27">
        <v>76.2</v>
      </c>
      <c r="N23" s="28">
        <f t="shared" si="0"/>
        <v>2.1166666666666667</v>
      </c>
      <c r="O23" s="29">
        <f t="shared" si="2"/>
        <v>-101.58730158730158</v>
      </c>
    </row>
    <row r="24" spans="1:15" x14ac:dyDescent="0.25">
      <c r="A24" s="10" t="s">
        <v>9</v>
      </c>
      <c r="B24" s="15">
        <v>2013</v>
      </c>
      <c r="C24" s="11">
        <v>6</v>
      </c>
      <c r="D24" s="11" t="s">
        <v>10</v>
      </c>
      <c r="E24" s="13">
        <v>276</v>
      </c>
      <c r="F24" s="12" t="s">
        <v>11</v>
      </c>
      <c r="G24" s="12">
        <v>8</v>
      </c>
      <c r="H24" s="12">
        <v>2</v>
      </c>
      <c r="I24" s="12" t="s">
        <v>13</v>
      </c>
      <c r="J24" s="14">
        <v>21</v>
      </c>
      <c r="K24" s="15">
        <v>85</v>
      </c>
      <c r="L24" s="27">
        <v>12</v>
      </c>
      <c r="M24" s="27">
        <v>60.3</v>
      </c>
      <c r="N24" s="28">
        <f t="shared" si="0"/>
        <v>5.0249999999999995</v>
      </c>
      <c r="O24" s="29">
        <f t="shared" si="2"/>
        <v>-378.5714285714285</v>
      </c>
    </row>
    <row r="25" spans="1:15" x14ac:dyDescent="0.25">
      <c r="A25" s="10" t="s">
        <v>9</v>
      </c>
      <c r="B25" s="15">
        <v>2013</v>
      </c>
      <c r="C25" s="11">
        <v>6</v>
      </c>
      <c r="D25" s="11" t="s">
        <v>10</v>
      </c>
      <c r="E25" s="13">
        <v>276</v>
      </c>
      <c r="F25" s="12" t="s">
        <v>11</v>
      </c>
      <c r="G25" s="12">
        <v>8</v>
      </c>
      <c r="H25" s="12">
        <v>3</v>
      </c>
      <c r="I25" s="12" t="s">
        <v>13</v>
      </c>
      <c r="J25" s="14">
        <v>21</v>
      </c>
      <c r="K25" s="15">
        <v>85</v>
      </c>
      <c r="L25" s="27">
        <v>40.700000000000003</v>
      </c>
      <c r="M25" s="27">
        <v>71.27</v>
      </c>
      <c r="N25" s="28">
        <f t="shared" si="0"/>
        <v>1.7511056511056509</v>
      </c>
      <c r="O25" s="29">
        <f t="shared" si="2"/>
        <v>-66.771966771966746</v>
      </c>
    </row>
    <row r="26" spans="1:15" x14ac:dyDescent="0.25">
      <c r="A26" s="10" t="s">
        <v>9</v>
      </c>
      <c r="B26" s="15">
        <v>2013</v>
      </c>
      <c r="C26" s="11">
        <v>12</v>
      </c>
      <c r="D26" s="11" t="s">
        <v>10</v>
      </c>
      <c r="E26" s="13">
        <v>550</v>
      </c>
      <c r="F26" s="12" t="s">
        <v>11</v>
      </c>
      <c r="G26" s="12">
        <v>9</v>
      </c>
      <c r="H26" s="12">
        <v>1</v>
      </c>
      <c r="I26" s="12" t="s">
        <v>13</v>
      </c>
      <c r="J26" s="14">
        <v>21</v>
      </c>
      <c r="K26" s="15">
        <v>75</v>
      </c>
      <c r="L26" s="27">
        <v>55</v>
      </c>
      <c r="M26" s="27">
        <v>25.9</v>
      </c>
      <c r="N26" s="28">
        <f t="shared" si="0"/>
        <v>0.47090909090909089</v>
      </c>
      <c r="O26" s="29">
        <f t="shared" si="2"/>
        <v>55.151515151515149</v>
      </c>
    </row>
    <row r="27" spans="1:15" x14ac:dyDescent="0.25">
      <c r="A27" s="10" t="s">
        <v>9</v>
      </c>
      <c r="B27" s="15">
        <v>2013</v>
      </c>
      <c r="C27" s="11">
        <v>12</v>
      </c>
      <c r="D27" s="11" t="s">
        <v>10</v>
      </c>
      <c r="E27" s="13">
        <v>550</v>
      </c>
      <c r="F27" s="12" t="s">
        <v>11</v>
      </c>
      <c r="G27" s="12">
        <v>9</v>
      </c>
      <c r="H27" s="12">
        <v>2</v>
      </c>
      <c r="I27" s="12" t="s">
        <v>13</v>
      </c>
      <c r="J27" s="14">
        <v>21</v>
      </c>
      <c r="K27" s="15">
        <v>85</v>
      </c>
      <c r="L27" s="27">
        <v>33</v>
      </c>
      <c r="M27" s="27">
        <v>22.5</v>
      </c>
      <c r="N27" s="28">
        <f t="shared" si="0"/>
        <v>0.68181818181818177</v>
      </c>
      <c r="O27" s="29">
        <f t="shared" si="2"/>
        <v>35.064935064935071</v>
      </c>
    </row>
    <row r="28" spans="1:15" x14ac:dyDescent="0.25">
      <c r="A28" s="10" t="s">
        <v>9</v>
      </c>
      <c r="B28" s="15">
        <v>2013</v>
      </c>
      <c r="C28" s="11">
        <v>12</v>
      </c>
      <c r="D28" s="11" t="s">
        <v>10</v>
      </c>
      <c r="E28" s="13">
        <v>550</v>
      </c>
      <c r="F28" s="12" t="s">
        <v>11</v>
      </c>
      <c r="G28" s="12">
        <v>9</v>
      </c>
      <c r="H28" s="12">
        <v>3</v>
      </c>
      <c r="I28" s="12" t="s">
        <v>13</v>
      </c>
      <c r="J28" s="14">
        <v>21</v>
      </c>
      <c r="K28" s="15">
        <v>92</v>
      </c>
      <c r="L28" s="27">
        <v>13</v>
      </c>
      <c r="M28" s="27">
        <v>20.8</v>
      </c>
      <c r="N28" s="28">
        <f t="shared" si="0"/>
        <v>1.6</v>
      </c>
      <c r="O28" s="29">
        <f t="shared" si="2"/>
        <v>-52.380952380952387</v>
      </c>
    </row>
    <row r="29" spans="1:15" x14ac:dyDescent="0.25">
      <c r="A29" s="10" t="s">
        <v>9</v>
      </c>
      <c r="B29" s="15">
        <v>2013</v>
      </c>
      <c r="C29" s="11">
        <v>24</v>
      </c>
      <c r="D29" s="11" t="s">
        <v>10</v>
      </c>
      <c r="E29" s="13">
        <v>1100</v>
      </c>
      <c r="F29" s="12" t="s">
        <v>11</v>
      </c>
      <c r="G29" s="12">
        <v>10</v>
      </c>
      <c r="H29" s="12">
        <v>1</v>
      </c>
      <c r="I29" s="12" t="s">
        <v>13</v>
      </c>
      <c r="J29" s="14">
        <v>21</v>
      </c>
      <c r="K29" s="15">
        <v>95</v>
      </c>
      <c r="L29" s="27">
        <v>33.700000000000003</v>
      </c>
      <c r="M29" s="27">
        <v>23.07</v>
      </c>
      <c r="N29" s="28">
        <f t="shared" si="0"/>
        <v>0.68456973293768542</v>
      </c>
      <c r="O29" s="29">
        <f t="shared" si="2"/>
        <v>34.802882577363299</v>
      </c>
    </row>
    <row r="30" spans="1:15" x14ac:dyDescent="0.25">
      <c r="A30" s="10" t="s">
        <v>9</v>
      </c>
      <c r="B30" s="15">
        <v>2013</v>
      </c>
      <c r="C30" s="11">
        <v>24</v>
      </c>
      <c r="D30" s="11" t="s">
        <v>10</v>
      </c>
      <c r="E30" s="13">
        <v>1100</v>
      </c>
      <c r="F30" s="12" t="s">
        <v>11</v>
      </c>
      <c r="G30" s="12">
        <v>10</v>
      </c>
      <c r="H30" s="12">
        <v>2</v>
      </c>
      <c r="I30" s="12" t="s">
        <v>13</v>
      </c>
      <c r="J30" s="14">
        <v>21</v>
      </c>
      <c r="K30" s="15">
        <v>99</v>
      </c>
      <c r="L30" s="27">
        <v>54</v>
      </c>
      <c r="M30" s="27">
        <v>6.9</v>
      </c>
      <c r="N30" s="28">
        <f t="shared" si="0"/>
        <v>0.1277777777777778</v>
      </c>
      <c r="O30" s="29">
        <f t="shared" si="2"/>
        <v>87.830687830687836</v>
      </c>
    </row>
    <row r="31" spans="1:15" x14ac:dyDescent="0.25">
      <c r="A31" s="10" t="s">
        <v>9</v>
      </c>
      <c r="B31" s="15">
        <v>2013</v>
      </c>
      <c r="C31" s="11">
        <v>24</v>
      </c>
      <c r="D31" s="11" t="s">
        <v>10</v>
      </c>
      <c r="E31" s="13">
        <v>1100</v>
      </c>
      <c r="F31" s="12" t="s">
        <v>11</v>
      </c>
      <c r="G31" s="12">
        <v>10</v>
      </c>
      <c r="H31" s="12">
        <v>3</v>
      </c>
      <c r="I31" s="12" t="s">
        <v>13</v>
      </c>
      <c r="J31" s="14">
        <v>21</v>
      </c>
      <c r="K31" s="15">
        <v>98</v>
      </c>
      <c r="L31" s="27">
        <v>24</v>
      </c>
      <c r="M31" s="27">
        <v>3.1</v>
      </c>
      <c r="N31" s="28">
        <f t="shared" si="0"/>
        <v>0.12916666666666668</v>
      </c>
      <c r="O31" s="29">
        <f t="shared" ref="O31" si="3">(4.2-N31)/(4.2)*100</f>
        <v>96.924603174603192</v>
      </c>
    </row>
    <row r="32" spans="1:15" x14ac:dyDescent="0.25">
      <c r="A32" s="10" t="s">
        <v>9</v>
      </c>
      <c r="B32" s="15">
        <v>2013</v>
      </c>
      <c r="C32" s="11">
        <v>0</v>
      </c>
      <c r="D32" s="11" t="s">
        <v>10</v>
      </c>
      <c r="E32" s="13">
        <v>0</v>
      </c>
      <c r="F32" s="12" t="s">
        <v>11</v>
      </c>
      <c r="G32" s="12">
        <v>11</v>
      </c>
      <c r="H32" s="12">
        <v>1</v>
      </c>
      <c r="I32" s="13" t="s">
        <v>14</v>
      </c>
      <c r="J32" s="14">
        <v>21</v>
      </c>
      <c r="K32" s="15">
        <v>0</v>
      </c>
      <c r="L32" s="27">
        <v>14</v>
      </c>
      <c r="M32" s="27">
        <v>12.1</v>
      </c>
      <c r="N32" s="28">
        <f t="shared" si="0"/>
        <v>0.86428571428571421</v>
      </c>
      <c r="O32" s="29">
        <v>100</v>
      </c>
    </row>
    <row r="33" spans="1:15" x14ac:dyDescent="0.25">
      <c r="A33" s="10" t="s">
        <v>9</v>
      </c>
      <c r="B33" s="15">
        <v>2013</v>
      </c>
      <c r="C33" s="11">
        <v>0</v>
      </c>
      <c r="D33" s="11" t="s">
        <v>10</v>
      </c>
      <c r="E33" s="13">
        <v>0</v>
      </c>
      <c r="F33" s="12" t="s">
        <v>11</v>
      </c>
      <c r="G33" s="12">
        <v>11</v>
      </c>
      <c r="H33" s="12">
        <v>2</v>
      </c>
      <c r="I33" s="13" t="s">
        <v>14</v>
      </c>
      <c r="J33" s="14">
        <v>21</v>
      </c>
      <c r="K33" s="15">
        <v>0</v>
      </c>
      <c r="L33" s="27">
        <v>30.7</v>
      </c>
      <c r="M33" s="27">
        <v>7.37</v>
      </c>
      <c r="N33" s="28">
        <f t="shared" si="0"/>
        <v>0.24006514657980457</v>
      </c>
      <c r="O33" s="29">
        <v>100</v>
      </c>
    </row>
    <row r="34" spans="1:15" x14ac:dyDescent="0.25">
      <c r="A34" s="10" t="s">
        <v>9</v>
      </c>
      <c r="B34" s="15">
        <v>2013</v>
      </c>
      <c r="C34" s="11">
        <v>0</v>
      </c>
      <c r="D34" s="11" t="s">
        <v>10</v>
      </c>
      <c r="E34" s="13">
        <v>0</v>
      </c>
      <c r="F34" s="12" t="s">
        <v>11</v>
      </c>
      <c r="G34" s="12">
        <v>11</v>
      </c>
      <c r="H34" s="12">
        <v>3</v>
      </c>
      <c r="I34" s="13" t="s">
        <v>14</v>
      </c>
      <c r="J34" s="14">
        <v>21</v>
      </c>
      <c r="K34" s="15">
        <v>0</v>
      </c>
      <c r="L34" s="27">
        <v>21</v>
      </c>
      <c r="M34" s="27">
        <v>6.4</v>
      </c>
      <c r="N34" s="28">
        <f t="shared" si="0"/>
        <v>0.30476190476190479</v>
      </c>
      <c r="O34" s="29">
        <v>100</v>
      </c>
    </row>
    <row r="35" spans="1:15" x14ac:dyDescent="0.25">
      <c r="A35" s="10" t="s">
        <v>9</v>
      </c>
      <c r="B35" s="15">
        <v>2013</v>
      </c>
      <c r="C35" s="11">
        <v>1</v>
      </c>
      <c r="D35" s="11" t="s">
        <v>10</v>
      </c>
      <c r="E35" s="13">
        <v>24.5</v>
      </c>
      <c r="F35" s="12" t="s">
        <v>11</v>
      </c>
      <c r="G35" s="12">
        <v>12</v>
      </c>
      <c r="H35" s="12">
        <v>1</v>
      </c>
      <c r="I35" s="13" t="s">
        <v>14</v>
      </c>
      <c r="J35" s="14">
        <v>21</v>
      </c>
      <c r="K35" s="15">
        <v>85</v>
      </c>
      <c r="L35" s="27">
        <v>45</v>
      </c>
      <c r="M35" s="27">
        <v>5.4</v>
      </c>
      <c r="N35" s="28">
        <f t="shared" si="0"/>
        <v>0.12000000000000001</v>
      </c>
      <c r="O35" s="29">
        <f>(0.47-N35)/(0.47)*100</f>
        <v>74.468085106382972</v>
      </c>
    </row>
    <row r="36" spans="1:15" x14ac:dyDescent="0.25">
      <c r="A36" s="10" t="s">
        <v>9</v>
      </c>
      <c r="B36" s="15">
        <v>2013</v>
      </c>
      <c r="C36" s="11">
        <v>1</v>
      </c>
      <c r="D36" s="11" t="s">
        <v>10</v>
      </c>
      <c r="E36" s="13">
        <v>24.5</v>
      </c>
      <c r="F36" s="12" t="s">
        <v>11</v>
      </c>
      <c r="G36" s="12">
        <v>12</v>
      </c>
      <c r="H36" s="12">
        <v>2</v>
      </c>
      <c r="I36" s="13" t="s">
        <v>14</v>
      </c>
      <c r="J36" s="14">
        <v>21</v>
      </c>
      <c r="K36" s="15">
        <v>85</v>
      </c>
      <c r="L36" s="27">
        <v>19</v>
      </c>
      <c r="M36" s="27">
        <v>4.2</v>
      </c>
      <c r="N36" s="28">
        <f t="shared" si="0"/>
        <v>0.22105263157894739</v>
      </c>
      <c r="O36" s="29">
        <f t="shared" ref="O36:O46" si="4">(0.47-N36)/(0.47)*100</f>
        <v>52.967525195968634</v>
      </c>
    </row>
    <row r="37" spans="1:15" x14ac:dyDescent="0.25">
      <c r="A37" s="10" t="s">
        <v>9</v>
      </c>
      <c r="B37" s="15">
        <v>2013</v>
      </c>
      <c r="C37" s="11">
        <v>1</v>
      </c>
      <c r="D37" s="11" t="s">
        <v>10</v>
      </c>
      <c r="E37" s="13">
        <v>24.5</v>
      </c>
      <c r="F37" s="12" t="s">
        <v>11</v>
      </c>
      <c r="G37" s="12">
        <v>12</v>
      </c>
      <c r="H37" s="12">
        <v>3</v>
      </c>
      <c r="I37" s="13" t="s">
        <v>14</v>
      </c>
      <c r="J37" s="14">
        <v>21</v>
      </c>
      <c r="K37" s="15">
        <v>75</v>
      </c>
      <c r="L37" s="27">
        <v>28.3</v>
      </c>
      <c r="M37" s="27">
        <v>5.33</v>
      </c>
      <c r="N37" s="28">
        <f t="shared" si="0"/>
        <v>0.18833922261484098</v>
      </c>
      <c r="O37" s="29">
        <f t="shared" si="4"/>
        <v>59.927824975565748</v>
      </c>
    </row>
    <row r="38" spans="1:15" x14ac:dyDescent="0.25">
      <c r="A38" s="10" t="s">
        <v>9</v>
      </c>
      <c r="B38" s="15">
        <v>2013</v>
      </c>
      <c r="C38" s="11">
        <v>2</v>
      </c>
      <c r="D38" s="11" t="s">
        <v>10</v>
      </c>
      <c r="E38" s="13">
        <v>49</v>
      </c>
      <c r="F38" s="12" t="s">
        <v>11</v>
      </c>
      <c r="G38" s="12">
        <v>13</v>
      </c>
      <c r="H38" s="12">
        <v>1</v>
      </c>
      <c r="I38" s="13" t="s">
        <v>14</v>
      </c>
      <c r="J38" s="14">
        <v>21</v>
      </c>
      <c r="K38" s="15">
        <v>85</v>
      </c>
      <c r="L38" s="27">
        <v>12</v>
      </c>
      <c r="M38" s="27">
        <v>1.2</v>
      </c>
      <c r="N38" s="28">
        <f t="shared" si="0"/>
        <v>9.9999999999999992E-2</v>
      </c>
      <c r="O38" s="29">
        <f t="shared" si="4"/>
        <v>78.723404255319153</v>
      </c>
    </row>
    <row r="39" spans="1:15" x14ac:dyDescent="0.25">
      <c r="A39" s="10" t="s">
        <v>9</v>
      </c>
      <c r="B39" s="15">
        <v>2013</v>
      </c>
      <c r="C39" s="11">
        <v>2</v>
      </c>
      <c r="D39" s="11" t="s">
        <v>10</v>
      </c>
      <c r="E39" s="13">
        <v>49</v>
      </c>
      <c r="F39" s="12" t="s">
        <v>11</v>
      </c>
      <c r="G39" s="12">
        <v>13</v>
      </c>
      <c r="H39" s="12">
        <v>2</v>
      </c>
      <c r="I39" s="13" t="s">
        <v>14</v>
      </c>
      <c r="J39" s="14">
        <v>21</v>
      </c>
      <c r="K39" s="15">
        <v>90</v>
      </c>
      <c r="L39" s="27">
        <v>0</v>
      </c>
      <c r="M39" s="27">
        <v>0</v>
      </c>
      <c r="N39" s="28">
        <v>0</v>
      </c>
      <c r="O39" s="29">
        <v>0</v>
      </c>
    </row>
    <row r="40" spans="1:15" x14ac:dyDescent="0.25">
      <c r="A40" s="10" t="s">
        <v>9</v>
      </c>
      <c r="B40" s="15">
        <v>2013</v>
      </c>
      <c r="C40" s="11">
        <v>2</v>
      </c>
      <c r="D40" s="11" t="s">
        <v>10</v>
      </c>
      <c r="E40" s="13">
        <v>49</v>
      </c>
      <c r="F40" s="12" t="s">
        <v>11</v>
      </c>
      <c r="G40" s="12">
        <v>13</v>
      </c>
      <c r="H40" s="12">
        <v>3</v>
      </c>
      <c r="I40" s="13" t="s">
        <v>14</v>
      </c>
      <c r="J40" s="14">
        <v>21</v>
      </c>
      <c r="K40" s="15">
        <v>90</v>
      </c>
      <c r="L40" s="27">
        <v>2</v>
      </c>
      <c r="M40" s="27">
        <v>0.1</v>
      </c>
      <c r="N40" s="28">
        <f t="shared" si="0"/>
        <v>0.05</v>
      </c>
      <c r="O40" s="29">
        <f>(0.47-N40)/(0.47)*100</f>
        <v>89.361702127659584</v>
      </c>
    </row>
    <row r="41" spans="1:15" x14ac:dyDescent="0.25">
      <c r="A41" s="10" t="s">
        <v>9</v>
      </c>
      <c r="B41" s="15">
        <v>2013</v>
      </c>
      <c r="C41" s="11">
        <v>4</v>
      </c>
      <c r="D41" s="11" t="s">
        <v>10</v>
      </c>
      <c r="E41" s="13">
        <v>98</v>
      </c>
      <c r="F41" s="12" t="s">
        <v>11</v>
      </c>
      <c r="G41" s="12">
        <v>14</v>
      </c>
      <c r="H41" s="12">
        <v>1</v>
      </c>
      <c r="I41" s="13" t="s">
        <v>14</v>
      </c>
      <c r="J41" s="14">
        <v>21</v>
      </c>
      <c r="K41" s="15">
        <v>95</v>
      </c>
      <c r="L41" s="27">
        <v>4.7</v>
      </c>
      <c r="M41" s="27">
        <v>0.43</v>
      </c>
      <c r="N41" s="28">
        <f t="shared" si="0"/>
        <v>9.1489361702127653E-2</v>
      </c>
      <c r="O41" s="29">
        <f t="shared" si="4"/>
        <v>80.534178361249445</v>
      </c>
    </row>
    <row r="42" spans="1:15" x14ac:dyDescent="0.25">
      <c r="A42" s="10" t="s">
        <v>9</v>
      </c>
      <c r="B42" s="15">
        <v>2013</v>
      </c>
      <c r="C42" s="11">
        <v>4</v>
      </c>
      <c r="D42" s="11" t="s">
        <v>10</v>
      </c>
      <c r="E42" s="13">
        <v>98</v>
      </c>
      <c r="F42" s="12" t="s">
        <v>11</v>
      </c>
      <c r="G42" s="12">
        <v>14</v>
      </c>
      <c r="H42" s="12">
        <v>2</v>
      </c>
      <c r="I42" s="13" t="s">
        <v>14</v>
      </c>
      <c r="J42" s="14">
        <v>21</v>
      </c>
      <c r="K42" s="15">
        <v>95</v>
      </c>
      <c r="L42" s="27">
        <v>13</v>
      </c>
      <c r="M42" s="27">
        <v>19</v>
      </c>
      <c r="N42" s="28">
        <f t="shared" si="0"/>
        <v>1.4615384615384615</v>
      </c>
      <c r="O42" s="29">
        <f>(0.47-N42)/(0.47)*100</f>
        <v>-210.9656301145663</v>
      </c>
    </row>
    <row r="43" spans="1:15" x14ac:dyDescent="0.25">
      <c r="A43" s="10" t="s">
        <v>9</v>
      </c>
      <c r="B43" s="15">
        <v>2013</v>
      </c>
      <c r="C43" s="11">
        <v>4</v>
      </c>
      <c r="D43" s="11" t="s">
        <v>10</v>
      </c>
      <c r="E43" s="13">
        <v>98</v>
      </c>
      <c r="F43" s="12" t="s">
        <v>11</v>
      </c>
      <c r="G43" s="12">
        <v>14</v>
      </c>
      <c r="H43" s="12">
        <v>3</v>
      </c>
      <c r="I43" s="13" t="s">
        <v>14</v>
      </c>
      <c r="J43" s="14">
        <v>21</v>
      </c>
      <c r="K43" s="15">
        <v>92</v>
      </c>
      <c r="L43" s="27">
        <v>13</v>
      </c>
      <c r="M43" s="27">
        <v>49.4</v>
      </c>
      <c r="N43" s="28">
        <f t="shared" si="0"/>
        <v>3.8</v>
      </c>
      <c r="O43" s="29">
        <f t="shared" si="4"/>
        <v>-708.51063829787245</v>
      </c>
    </row>
    <row r="44" spans="1:15" x14ac:dyDescent="0.25">
      <c r="A44" s="10" t="s">
        <v>9</v>
      </c>
      <c r="B44" s="15">
        <v>2013</v>
      </c>
      <c r="C44" s="11">
        <v>8</v>
      </c>
      <c r="D44" s="11" t="s">
        <v>10</v>
      </c>
      <c r="E44" s="13">
        <v>196</v>
      </c>
      <c r="F44" s="12" t="s">
        <v>11</v>
      </c>
      <c r="G44" s="12">
        <v>15</v>
      </c>
      <c r="H44" s="12">
        <v>1</v>
      </c>
      <c r="I44" s="13" t="s">
        <v>14</v>
      </c>
      <c r="J44" s="14">
        <v>21</v>
      </c>
      <c r="K44" s="15">
        <v>99</v>
      </c>
      <c r="L44" s="27">
        <v>31</v>
      </c>
      <c r="M44" s="27">
        <v>132.9</v>
      </c>
      <c r="N44" s="28">
        <f t="shared" si="0"/>
        <v>4.2870967741935484</v>
      </c>
      <c r="O44" s="29">
        <f t="shared" si="4"/>
        <v>-812.14824982841469</v>
      </c>
    </row>
    <row r="45" spans="1:15" x14ac:dyDescent="0.25">
      <c r="A45" s="10" t="s">
        <v>9</v>
      </c>
      <c r="B45" s="15">
        <v>2013</v>
      </c>
      <c r="C45" s="11">
        <v>8</v>
      </c>
      <c r="D45" s="11" t="s">
        <v>10</v>
      </c>
      <c r="E45" s="13">
        <v>196</v>
      </c>
      <c r="F45" s="12" t="s">
        <v>11</v>
      </c>
      <c r="G45" s="12">
        <v>15</v>
      </c>
      <c r="H45" s="12">
        <v>2</v>
      </c>
      <c r="I45" s="13" t="s">
        <v>14</v>
      </c>
      <c r="J45" s="14">
        <v>21</v>
      </c>
      <c r="K45" s="15">
        <v>99</v>
      </c>
      <c r="L45" s="27">
        <v>19</v>
      </c>
      <c r="M45" s="27">
        <v>67.099999999999994</v>
      </c>
      <c r="N45" s="28">
        <f t="shared" si="0"/>
        <v>3.5315789473684207</v>
      </c>
      <c r="O45" s="29">
        <f>(0.47-N45)/(0.47)*100</f>
        <v>-651.39977603583429</v>
      </c>
    </row>
    <row r="46" spans="1:15" x14ac:dyDescent="0.25">
      <c r="A46" s="10" t="s">
        <v>9</v>
      </c>
      <c r="B46" s="15">
        <v>2013</v>
      </c>
      <c r="C46" s="11">
        <v>8</v>
      </c>
      <c r="D46" s="11" t="s">
        <v>10</v>
      </c>
      <c r="E46" s="13">
        <v>196</v>
      </c>
      <c r="F46" s="12" t="s">
        <v>11</v>
      </c>
      <c r="G46" s="12">
        <v>15</v>
      </c>
      <c r="H46" s="12">
        <v>3</v>
      </c>
      <c r="I46" s="13" t="s">
        <v>14</v>
      </c>
      <c r="J46" s="14">
        <v>21</v>
      </c>
      <c r="K46" s="15">
        <v>97</v>
      </c>
      <c r="L46" s="27">
        <v>9</v>
      </c>
      <c r="M46" s="27">
        <v>5.0999999999999996</v>
      </c>
      <c r="N46" s="28">
        <f t="shared" si="0"/>
        <v>0.56666666666666665</v>
      </c>
      <c r="O46" s="29">
        <f t="shared" si="4"/>
        <v>-20.567375886524829</v>
      </c>
    </row>
    <row r="47" spans="1:15" x14ac:dyDescent="0.25">
      <c r="A47" s="10" t="s">
        <v>9</v>
      </c>
      <c r="B47" s="15">
        <v>2014</v>
      </c>
      <c r="C47" s="11">
        <v>0</v>
      </c>
      <c r="D47" s="11" t="s">
        <v>10</v>
      </c>
      <c r="E47" s="12">
        <v>0</v>
      </c>
      <c r="F47" s="13" t="s">
        <v>11</v>
      </c>
      <c r="G47" s="13">
        <v>1</v>
      </c>
      <c r="H47" s="11">
        <v>1</v>
      </c>
      <c r="I47" s="13" t="s">
        <v>12</v>
      </c>
      <c r="J47" s="14">
        <v>21</v>
      </c>
      <c r="K47" s="15">
        <v>0</v>
      </c>
      <c r="L47" s="27">
        <v>64</v>
      </c>
      <c r="M47" s="30">
        <v>42.6</v>
      </c>
      <c r="N47" s="28">
        <f>M47/L47</f>
        <v>0.66562500000000002</v>
      </c>
      <c r="O47" s="29">
        <v>0</v>
      </c>
    </row>
    <row r="48" spans="1:15" x14ac:dyDescent="0.25">
      <c r="A48" s="10" t="s">
        <v>9</v>
      </c>
      <c r="B48" s="15">
        <v>2014</v>
      </c>
      <c r="C48" s="11">
        <v>0</v>
      </c>
      <c r="D48" s="11" t="s">
        <v>10</v>
      </c>
      <c r="E48" s="12">
        <v>0</v>
      </c>
      <c r="F48" s="13" t="s">
        <v>11</v>
      </c>
      <c r="G48" s="13">
        <v>1</v>
      </c>
      <c r="H48" s="11">
        <v>2</v>
      </c>
      <c r="I48" s="13" t="s">
        <v>12</v>
      </c>
      <c r="J48" s="14">
        <v>21</v>
      </c>
      <c r="K48" s="15">
        <v>0</v>
      </c>
      <c r="L48" s="27">
        <v>39</v>
      </c>
      <c r="M48" s="30">
        <v>44.2</v>
      </c>
      <c r="N48" s="28">
        <f t="shared" ref="N48:N88" si="5">M48/L48</f>
        <v>1.1333333333333333</v>
      </c>
      <c r="O48" s="29">
        <v>0</v>
      </c>
    </row>
    <row r="49" spans="1:15" x14ac:dyDescent="0.25">
      <c r="A49" s="10" t="s">
        <v>9</v>
      </c>
      <c r="B49" s="15">
        <v>2014</v>
      </c>
      <c r="C49" s="11">
        <v>0</v>
      </c>
      <c r="D49" s="11" t="s">
        <v>10</v>
      </c>
      <c r="E49" s="12">
        <v>0</v>
      </c>
      <c r="F49" s="13" t="s">
        <v>11</v>
      </c>
      <c r="G49" s="13">
        <v>1</v>
      </c>
      <c r="H49" s="11">
        <v>3</v>
      </c>
      <c r="I49" s="13" t="s">
        <v>12</v>
      </c>
      <c r="J49" s="14">
        <v>21</v>
      </c>
      <c r="K49" s="15">
        <v>0</v>
      </c>
      <c r="L49" s="27">
        <v>41</v>
      </c>
      <c r="M49" s="30">
        <v>48.6</v>
      </c>
      <c r="N49" s="28">
        <f t="shared" si="5"/>
        <v>1.1853658536585365</v>
      </c>
      <c r="O49" s="29">
        <v>0</v>
      </c>
    </row>
    <row r="50" spans="1:15" x14ac:dyDescent="0.25">
      <c r="A50" s="10" t="s">
        <v>9</v>
      </c>
      <c r="B50" s="15">
        <v>2014</v>
      </c>
      <c r="C50" s="16">
        <v>3</v>
      </c>
      <c r="D50" s="17" t="s">
        <v>10</v>
      </c>
      <c r="E50" s="12">
        <v>105</v>
      </c>
      <c r="F50" s="13" t="s">
        <v>11</v>
      </c>
      <c r="G50" s="15">
        <v>2</v>
      </c>
      <c r="H50" s="16">
        <v>1</v>
      </c>
      <c r="I50" s="13" t="s">
        <v>12</v>
      </c>
      <c r="J50" s="14">
        <v>21</v>
      </c>
      <c r="K50" s="15">
        <v>10</v>
      </c>
      <c r="L50" s="27">
        <v>40</v>
      </c>
      <c r="M50" s="30">
        <v>9.4</v>
      </c>
      <c r="N50" s="28">
        <f t="shared" si="5"/>
        <v>0.23500000000000001</v>
      </c>
      <c r="O50" s="29">
        <f>(0.62-N50)/(0.62)*100</f>
        <v>62.096774193548384</v>
      </c>
    </row>
    <row r="51" spans="1:15" x14ac:dyDescent="0.25">
      <c r="A51" s="10" t="s">
        <v>9</v>
      </c>
      <c r="B51" s="15">
        <v>2014</v>
      </c>
      <c r="C51" s="16">
        <v>3</v>
      </c>
      <c r="D51" s="17" t="s">
        <v>10</v>
      </c>
      <c r="E51" s="12">
        <v>105</v>
      </c>
      <c r="F51" s="13" t="s">
        <v>11</v>
      </c>
      <c r="G51" s="15">
        <v>2</v>
      </c>
      <c r="H51" s="16">
        <v>2</v>
      </c>
      <c r="I51" s="13" t="s">
        <v>12</v>
      </c>
      <c r="J51" s="14">
        <v>21</v>
      </c>
      <c r="K51" s="15">
        <v>15</v>
      </c>
      <c r="L51" s="27">
        <v>37</v>
      </c>
      <c r="M51" s="30">
        <v>19.100000000000001</v>
      </c>
      <c r="N51" s="28">
        <f t="shared" si="5"/>
        <v>0.51621621621621627</v>
      </c>
      <c r="O51" s="29">
        <f t="shared" ref="O51:O61" si="6">(0.62-N51)/(0.62)*100</f>
        <v>16.739319965126406</v>
      </c>
    </row>
    <row r="52" spans="1:15" x14ac:dyDescent="0.25">
      <c r="A52" s="10" t="s">
        <v>9</v>
      </c>
      <c r="B52" s="15">
        <v>2014</v>
      </c>
      <c r="C52" s="16">
        <v>3</v>
      </c>
      <c r="D52" s="17" t="s">
        <v>10</v>
      </c>
      <c r="E52" s="12">
        <v>105</v>
      </c>
      <c r="F52" s="13" t="s">
        <v>11</v>
      </c>
      <c r="G52" s="15">
        <v>2</v>
      </c>
      <c r="H52" s="16">
        <v>3</v>
      </c>
      <c r="I52" s="13" t="s">
        <v>12</v>
      </c>
      <c r="J52" s="14">
        <v>21</v>
      </c>
      <c r="K52" s="15">
        <v>20</v>
      </c>
      <c r="L52" s="27">
        <v>34</v>
      </c>
      <c r="M52" s="30">
        <v>22.4</v>
      </c>
      <c r="N52" s="28">
        <f t="shared" si="5"/>
        <v>0.6588235294117647</v>
      </c>
      <c r="O52" s="29">
        <f t="shared" si="6"/>
        <v>-6.2618595825426935</v>
      </c>
    </row>
    <row r="53" spans="1:15" x14ac:dyDescent="0.25">
      <c r="A53" s="10" t="s">
        <v>9</v>
      </c>
      <c r="B53" s="15">
        <v>2014</v>
      </c>
      <c r="C53" s="11">
        <v>6</v>
      </c>
      <c r="D53" s="11" t="s">
        <v>10</v>
      </c>
      <c r="E53" s="12">
        <v>210</v>
      </c>
      <c r="F53" s="13" t="s">
        <v>11</v>
      </c>
      <c r="G53" s="13">
        <v>3</v>
      </c>
      <c r="H53" s="11">
        <v>1</v>
      </c>
      <c r="I53" s="13" t="s">
        <v>12</v>
      </c>
      <c r="J53" s="14">
        <v>21</v>
      </c>
      <c r="K53" s="15">
        <v>40</v>
      </c>
      <c r="L53" s="27">
        <v>11</v>
      </c>
      <c r="M53" s="30">
        <v>2.4</v>
      </c>
      <c r="N53" s="28">
        <f t="shared" si="5"/>
        <v>0.21818181818181817</v>
      </c>
      <c r="O53" s="29">
        <f t="shared" si="6"/>
        <v>64.809384164222877</v>
      </c>
    </row>
    <row r="54" spans="1:15" x14ac:dyDescent="0.25">
      <c r="A54" s="10" t="s">
        <v>9</v>
      </c>
      <c r="B54" s="15">
        <v>2014</v>
      </c>
      <c r="C54" s="11">
        <v>6</v>
      </c>
      <c r="D54" s="11" t="s">
        <v>10</v>
      </c>
      <c r="E54" s="12">
        <v>210</v>
      </c>
      <c r="F54" s="13" t="s">
        <v>11</v>
      </c>
      <c r="G54" s="13">
        <v>3</v>
      </c>
      <c r="H54" s="11">
        <v>2</v>
      </c>
      <c r="I54" s="13" t="s">
        <v>12</v>
      </c>
      <c r="J54" s="14">
        <v>21</v>
      </c>
      <c r="K54" s="15">
        <v>20</v>
      </c>
      <c r="L54" s="27">
        <v>13</v>
      </c>
      <c r="M54" s="30">
        <v>2.7</v>
      </c>
      <c r="N54" s="28">
        <f t="shared" si="5"/>
        <v>0.2076923076923077</v>
      </c>
      <c r="O54" s="29">
        <f t="shared" si="6"/>
        <v>66.501240694789075</v>
      </c>
    </row>
    <row r="55" spans="1:15" x14ac:dyDescent="0.25">
      <c r="A55" s="10" t="s">
        <v>9</v>
      </c>
      <c r="B55" s="15">
        <v>2014</v>
      </c>
      <c r="C55" s="11">
        <v>6</v>
      </c>
      <c r="D55" s="11" t="s">
        <v>10</v>
      </c>
      <c r="E55" s="12">
        <v>210</v>
      </c>
      <c r="F55" s="13" t="s">
        <v>11</v>
      </c>
      <c r="G55" s="13">
        <v>3</v>
      </c>
      <c r="H55" s="11">
        <v>3</v>
      </c>
      <c r="I55" s="13" t="s">
        <v>12</v>
      </c>
      <c r="J55" s="14">
        <v>21</v>
      </c>
      <c r="K55" s="15">
        <v>50</v>
      </c>
      <c r="L55" s="27">
        <v>13</v>
      </c>
      <c r="M55" s="30">
        <v>3.9</v>
      </c>
      <c r="N55" s="28">
        <f t="shared" si="5"/>
        <v>0.3</v>
      </c>
      <c r="O55" s="29">
        <f>(0.62-N55)/(0.62)*100</f>
        <v>51.612903225806448</v>
      </c>
    </row>
    <row r="56" spans="1:15" x14ac:dyDescent="0.25">
      <c r="A56" s="10" t="s">
        <v>9</v>
      </c>
      <c r="B56" s="15">
        <v>2014</v>
      </c>
      <c r="C56" s="17">
        <v>12</v>
      </c>
      <c r="D56" s="17" t="s">
        <v>10</v>
      </c>
      <c r="E56" s="12">
        <v>420</v>
      </c>
      <c r="F56" s="13" t="s">
        <v>11</v>
      </c>
      <c r="G56" s="15">
        <v>4</v>
      </c>
      <c r="H56" s="17">
        <v>1</v>
      </c>
      <c r="I56" s="13" t="s">
        <v>12</v>
      </c>
      <c r="J56" s="14">
        <v>21</v>
      </c>
      <c r="K56" s="15">
        <v>50</v>
      </c>
      <c r="L56" s="27">
        <v>13</v>
      </c>
      <c r="M56" s="30">
        <v>2.7</v>
      </c>
      <c r="N56" s="28">
        <f t="shared" si="5"/>
        <v>0.2076923076923077</v>
      </c>
      <c r="O56" s="29">
        <f t="shared" si="6"/>
        <v>66.501240694789075</v>
      </c>
    </row>
    <row r="57" spans="1:15" x14ac:dyDescent="0.25">
      <c r="A57" s="10" t="s">
        <v>9</v>
      </c>
      <c r="B57" s="15">
        <v>2014</v>
      </c>
      <c r="C57" s="17">
        <v>12</v>
      </c>
      <c r="D57" s="17" t="s">
        <v>10</v>
      </c>
      <c r="E57" s="12">
        <v>420</v>
      </c>
      <c r="F57" s="13" t="s">
        <v>11</v>
      </c>
      <c r="G57" s="15">
        <v>4</v>
      </c>
      <c r="H57" s="17">
        <v>2</v>
      </c>
      <c r="I57" s="13" t="s">
        <v>12</v>
      </c>
      <c r="J57" s="14">
        <v>21</v>
      </c>
      <c r="K57" s="15">
        <v>50</v>
      </c>
      <c r="L57" s="27">
        <v>17</v>
      </c>
      <c r="M57" s="30">
        <v>2</v>
      </c>
      <c r="N57" s="28">
        <f t="shared" si="5"/>
        <v>0.11764705882352941</v>
      </c>
      <c r="O57" s="29">
        <f t="shared" si="6"/>
        <v>81.024667931688796</v>
      </c>
    </row>
    <row r="58" spans="1:15" x14ac:dyDescent="0.25">
      <c r="A58" s="10" t="s">
        <v>9</v>
      </c>
      <c r="B58" s="15">
        <v>2014</v>
      </c>
      <c r="C58" s="17">
        <v>12</v>
      </c>
      <c r="D58" s="17" t="s">
        <v>10</v>
      </c>
      <c r="E58" s="12">
        <v>420</v>
      </c>
      <c r="F58" s="13" t="s">
        <v>11</v>
      </c>
      <c r="G58" s="15">
        <v>4</v>
      </c>
      <c r="H58" s="17">
        <v>3</v>
      </c>
      <c r="I58" s="13" t="s">
        <v>12</v>
      </c>
      <c r="J58" s="14">
        <v>21</v>
      </c>
      <c r="K58" s="15">
        <v>25</v>
      </c>
      <c r="L58" s="27">
        <v>43</v>
      </c>
      <c r="M58" s="30">
        <v>8.1999999999999993</v>
      </c>
      <c r="N58" s="28">
        <f t="shared" si="5"/>
        <v>0.19069767441860463</v>
      </c>
      <c r="O58" s="29">
        <f t="shared" si="6"/>
        <v>69.242310577644417</v>
      </c>
    </row>
    <row r="59" spans="1:15" x14ac:dyDescent="0.25">
      <c r="A59" s="10" t="s">
        <v>9</v>
      </c>
      <c r="B59" s="15">
        <v>2014</v>
      </c>
      <c r="C59" s="11">
        <v>24</v>
      </c>
      <c r="D59" s="11" t="s">
        <v>10</v>
      </c>
      <c r="E59" s="12">
        <v>840</v>
      </c>
      <c r="F59" s="13" t="s">
        <v>11</v>
      </c>
      <c r="G59" s="13">
        <v>5</v>
      </c>
      <c r="H59" s="11">
        <v>1</v>
      </c>
      <c r="I59" s="13" t="s">
        <v>12</v>
      </c>
      <c r="J59" s="14">
        <v>21</v>
      </c>
      <c r="K59" s="15">
        <v>50</v>
      </c>
      <c r="L59" s="27">
        <v>23</v>
      </c>
      <c r="M59" s="30">
        <v>5</v>
      </c>
      <c r="N59" s="28">
        <f t="shared" si="5"/>
        <v>0.21739130434782608</v>
      </c>
      <c r="O59" s="29">
        <f t="shared" si="6"/>
        <v>64.936886395511934</v>
      </c>
    </row>
    <row r="60" spans="1:15" x14ac:dyDescent="0.25">
      <c r="A60" s="10" t="s">
        <v>9</v>
      </c>
      <c r="B60" s="15">
        <v>2014</v>
      </c>
      <c r="C60" s="11">
        <v>24</v>
      </c>
      <c r="D60" s="11" t="s">
        <v>10</v>
      </c>
      <c r="E60" s="12">
        <v>840</v>
      </c>
      <c r="F60" s="13" t="s">
        <v>11</v>
      </c>
      <c r="G60" s="13">
        <v>5</v>
      </c>
      <c r="H60" s="11">
        <v>2</v>
      </c>
      <c r="I60" s="13" t="s">
        <v>12</v>
      </c>
      <c r="J60" s="14">
        <v>21</v>
      </c>
      <c r="K60" s="15">
        <v>50</v>
      </c>
      <c r="L60" s="27">
        <v>15</v>
      </c>
      <c r="M60" s="30">
        <v>3</v>
      </c>
      <c r="N60" s="28">
        <f t="shared" si="5"/>
        <v>0.2</v>
      </c>
      <c r="O60" s="29">
        <f>(0.62-N60)/(0.62)*100</f>
        <v>67.741935483870961</v>
      </c>
    </row>
    <row r="61" spans="1:15" x14ac:dyDescent="0.25">
      <c r="A61" s="10" t="s">
        <v>9</v>
      </c>
      <c r="B61" s="15">
        <v>2014</v>
      </c>
      <c r="C61" s="11">
        <v>24</v>
      </c>
      <c r="D61" s="11" t="s">
        <v>10</v>
      </c>
      <c r="E61" s="12">
        <v>840</v>
      </c>
      <c r="F61" s="13" t="s">
        <v>11</v>
      </c>
      <c r="G61" s="13">
        <v>5</v>
      </c>
      <c r="H61" s="11">
        <v>3</v>
      </c>
      <c r="I61" s="13" t="s">
        <v>12</v>
      </c>
      <c r="J61" s="14">
        <v>21</v>
      </c>
      <c r="K61" s="15">
        <v>90</v>
      </c>
      <c r="L61" s="27">
        <v>2</v>
      </c>
      <c r="M61" s="30">
        <v>0.5</v>
      </c>
      <c r="N61" s="28">
        <f t="shared" si="5"/>
        <v>0.25</v>
      </c>
      <c r="O61" s="29">
        <f t="shared" si="6"/>
        <v>59.677419354838712</v>
      </c>
    </row>
    <row r="62" spans="1:15" x14ac:dyDescent="0.25">
      <c r="A62" s="10" t="s">
        <v>9</v>
      </c>
      <c r="B62" s="15">
        <v>2014</v>
      </c>
      <c r="C62" s="11">
        <v>0</v>
      </c>
      <c r="D62" s="11" t="s">
        <v>10</v>
      </c>
      <c r="E62" s="13">
        <v>0</v>
      </c>
      <c r="F62" s="13" t="s">
        <v>11</v>
      </c>
      <c r="G62" s="13">
        <v>6</v>
      </c>
      <c r="H62" s="11">
        <v>1</v>
      </c>
      <c r="I62" s="13" t="s">
        <v>13</v>
      </c>
      <c r="J62" s="14">
        <v>21</v>
      </c>
      <c r="K62" s="15">
        <v>0</v>
      </c>
      <c r="L62" s="30">
        <v>87</v>
      </c>
      <c r="M62" s="30">
        <v>0</v>
      </c>
      <c r="N62" s="28">
        <f t="shared" si="5"/>
        <v>0</v>
      </c>
      <c r="O62" s="29">
        <f>(0.46-N62)/(0.46)*100</f>
        <v>100</v>
      </c>
    </row>
    <row r="63" spans="1:15" x14ac:dyDescent="0.25">
      <c r="A63" s="10" t="s">
        <v>9</v>
      </c>
      <c r="B63" s="15">
        <v>2014</v>
      </c>
      <c r="C63" s="11">
        <v>0</v>
      </c>
      <c r="D63" s="11" t="s">
        <v>10</v>
      </c>
      <c r="E63" s="13">
        <v>0</v>
      </c>
      <c r="F63" s="13" t="s">
        <v>11</v>
      </c>
      <c r="G63" s="13">
        <v>6</v>
      </c>
      <c r="H63" s="11">
        <v>2</v>
      </c>
      <c r="I63" s="13" t="s">
        <v>13</v>
      </c>
      <c r="J63" s="14">
        <v>21</v>
      </c>
      <c r="K63" s="15">
        <v>0</v>
      </c>
      <c r="L63" s="30">
        <v>43</v>
      </c>
      <c r="M63" s="30">
        <v>39.200000000000003</v>
      </c>
      <c r="N63" s="28">
        <f t="shared" si="5"/>
        <v>0.91162790697674423</v>
      </c>
      <c r="O63" s="29">
        <f t="shared" ref="O63:O76" si="7">(0.46-N63)/(0.46)*100</f>
        <v>-98.179979777553086</v>
      </c>
    </row>
    <row r="64" spans="1:15" x14ac:dyDescent="0.25">
      <c r="A64" s="10" t="s">
        <v>9</v>
      </c>
      <c r="B64" s="15">
        <v>2014</v>
      </c>
      <c r="C64" s="11">
        <v>0</v>
      </c>
      <c r="D64" s="11" t="s">
        <v>10</v>
      </c>
      <c r="E64" s="13">
        <v>0</v>
      </c>
      <c r="F64" s="13" t="s">
        <v>11</v>
      </c>
      <c r="G64" s="13">
        <v>6</v>
      </c>
      <c r="H64" s="11">
        <v>3</v>
      </c>
      <c r="I64" s="13" t="s">
        <v>13</v>
      </c>
      <c r="J64" s="14">
        <v>21</v>
      </c>
      <c r="K64" s="15">
        <v>0</v>
      </c>
      <c r="L64" s="30">
        <v>30</v>
      </c>
      <c r="M64" s="30">
        <v>28.2</v>
      </c>
      <c r="N64" s="28">
        <f t="shared" si="5"/>
        <v>0.94</v>
      </c>
      <c r="O64" s="29">
        <f t="shared" si="7"/>
        <v>-104.3478260869565</v>
      </c>
    </row>
    <row r="65" spans="1:15" x14ac:dyDescent="0.25">
      <c r="A65" s="10" t="s">
        <v>9</v>
      </c>
      <c r="B65" s="15">
        <v>2014</v>
      </c>
      <c r="C65" s="11">
        <v>3</v>
      </c>
      <c r="D65" s="11" t="s">
        <v>10</v>
      </c>
      <c r="E65" s="13">
        <v>138</v>
      </c>
      <c r="F65" s="13" t="s">
        <v>11</v>
      </c>
      <c r="G65" s="13">
        <v>7</v>
      </c>
      <c r="H65" s="11">
        <v>1</v>
      </c>
      <c r="I65" s="13" t="s">
        <v>13</v>
      </c>
      <c r="J65" s="14">
        <v>21</v>
      </c>
      <c r="K65" s="15">
        <v>35</v>
      </c>
      <c r="L65" s="30">
        <v>11</v>
      </c>
      <c r="M65" s="30">
        <v>2.4</v>
      </c>
      <c r="N65" s="28">
        <f t="shared" si="5"/>
        <v>0.21818181818181817</v>
      </c>
      <c r="O65" s="29">
        <f t="shared" si="7"/>
        <v>52.569169960474312</v>
      </c>
    </row>
    <row r="66" spans="1:15" x14ac:dyDescent="0.25">
      <c r="A66" s="10" t="s">
        <v>9</v>
      </c>
      <c r="B66" s="15">
        <v>2014</v>
      </c>
      <c r="C66" s="13">
        <v>3</v>
      </c>
      <c r="D66" s="11" t="s">
        <v>10</v>
      </c>
      <c r="E66" s="13">
        <v>138</v>
      </c>
      <c r="F66" s="13" t="s">
        <v>11</v>
      </c>
      <c r="G66" s="13">
        <v>7</v>
      </c>
      <c r="H66" s="13">
        <v>2</v>
      </c>
      <c r="I66" s="13" t="s">
        <v>13</v>
      </c>
      <c r="J66" s="14">
        <v>21</v>
      </c>
      <c r="K66" s="15">
        <v>25</v>
      </c>
      <c r="L66" s="30">
        <v>34</v>
      </c>
      <c r="M66" s="30">
        <v>3.2</v>
      </c>
      <c r="N66" s="28">
        <f t="shared" si="5"/>
        <v>9.4117647058823528E-2</v>
      </c>
      <c r="O66" s="29">
        <f t="shared" si="7"/>
        <v>79.539641943734011</v>
      </c>
    </row>
    <row r="67" spans="1:15" x14ac:dyDescent="0.25">
      <c r="A67" s="10" t="s">
        <v>9</v>
      </c>
      <c r="B67" s="15">
        <v>2014</v>
      </c>
      <c r="C67" s="13">
        <v>3</v>
      </c>
      <c r="D67" s="11" t="s">
        <v>10</v>
      </c>
      <c r="E67" s="13">
        <v>138</v>
      </c>
      <c r="F67" s="13" t="s">
        <v>11</v>
      </c>
      <c r="G67" s="13">
        <v>7</v>
      </c>
      <c r="H67" s="13">
        <v>3</v>
      </c>
      <c r="I67" s="13" t="s">
        <v>13</v>
      </c>
      <c r="J67" s="14">
        <v>21</v>
      </c>
      <c r="K67" s="15">
        <v>50</v>
      </c>
      <c r="L67" s="30">
        <v>14</v>
      </c>
      <c r="M67" s="30">
        <v>5.2</v>
      </c>
      <c r="N67" s="28">
        <f t="shared" si="5"/>
        <v>0.37142857142857144</v>
      </c>
      <c r="O67" s="29">
        <f t="shared" si="7"/>
        <v>19.254658385093169</v>
      </c>
    </row>
    <row r="68" spans="1:15" x14ac:dyDescent="0.25">
      <c r="A68" s="10" t="s">
        <v>9</v>
      </c>
      <c r="B68" s="15">
        <v>2014</v>
      </c>
      <c r="C68" s="13">
        <v>6</v>
      </c>
      <c r="D68" s="11" t="s">
        <v>10</v>
      </c>
      <c r="E68" s="13">
        <v>276</v>
      </c>
      <c r="F68" s="13" t="s">
        <v>11</v>
      </c>
      <c r="G68" s="13">
        <v>8</v>
      </c>
      <c r="H68" s="13">
        <v>1</v>
      </c>
      <c r="I68" s="13" t="s">
        <v>13</v>
      </c>
      <c r="J68" s="14">
        <v>21</v>
      </c>
      <c r="K68" s="15">
        <v>55</v>
      </c>
      <c r="L68" s="30">
        <v>20</v>
      </c>
      <c r="M68" s="30">
        <v>3.3</v>
      </c>
      <c r="N68" s="28">
        <f t="shared" si="5"/>
        <v>0.16499999999999998</v>
      </c>
      <c r="O68" s="29">
        <f t="shared" si="7"/>
        <v>64.130434782608702</v>
      </c>
    </row>
    <row r="69" spans="1:15" x14ac:dyDescent="0.25">
      <c r="A69" s="10" t="s">
        <v>9</v>
      </c>
      <c r="B69" s="15">
        <v>2014</v>
      </c>
      <c r="C69" s="13">
        <v>6</v>
      </c>
      <c r="D69" s="11" t="s">
        <v>10</v>
      </c>
      <c r="E69" s="13">
        <v>276</v>
      </c>
      <c r="F69" s="13" t="s">
        <v>11</v>
      </c>
      <c r="G69" s="13">
        <v>8</v>
      </c>
      <c r="H69" s="13">
        <v>2</v>
      </c>
      <c r="I69" s="13" t="s">
        <v>13</v>
      </c>
      <c r="J69" s="14">
        <v>21</v>
      </c>
      <c r="K69" s="15">
        <v>65</v>
      </c>
      <c r="L69" s="30">
        <v>10</v>
      </c>
      <c r="M69" s="30">
        <v>1.9</v>
      </c>
      <c r="N69" s="28">
        <f t="shared" si="5"/>
        <v>0.19</v>
      </c>
      <c r="O69" s="29">
        <f t="shared" si="7"/>
        <v>58.695652173913047</v>
      </c>
    </row>
    <row r="70" spans="1:15" x14ac:dyDescent="0.25">
      <c r="A70" s="10" t="s">
        <v>9</v>
      </c>
      <c r="B70" s="15">
        <v>2014</v>
      </c>
      <c r="C70" s="13">
        <v>6</v>
      </c>
      <c r="D70" s="11" t="s">
        <v>10</v>
      </c>
      <c r="E70" s="13">
        <v>276</v>
      </c>
      <c r="F70" s="13" t="s">
        <v>11</v>
      </c>
      <c r="G70" s="13">
        <v>8</v>
      </c>
      <c r="H70" s="13">
        <v>3</v>
      </c>
      <c r="I70" s="13" t="s">
        <v>13</v>
      </c>
      <c r="J70" s="14">
        <v>21</v>
      </c>
      <c r="K70" s="15">
        <v>50</v>
      </c>
      <c r="L70" s="30">
        <v>24</v>
      </c>
      <c r="M70" s="30">
        <v>4.4000000000000004</v>
      </c>
      <c r="N70" s="28">
        <f t="shared" si="5"/>
        <v>0.18333333333333335</v>
      </c>
      <c r="O70" s="29">
        <f t="shared" si="7"/>
        <v>60.144927536231883</v>
      </c>
    </row>
    <row r="71" spans="1:15" x14ac:dyDescent="0.25">
      <c r="A71" s="10" t="s">
        <v>9</v>
      </c>
      <c r="B71" s="15">
        <v>2014</v>
      </c>
      <c r="C71" s="13">
        <v>12</v>
      </c>
      <c r="D71" s="11" t="s">
        <v>10</v>
      </c>
      <c r="E71" s="13">
        <v>550</v>
      </c>
      <c r="F71" s="13" t="s">
        <v>11</v>
      </c>
      <c r="G71" s="13">
        <v>9</v>
      </c>
      <c r="H71" s="13">
        <v>1</v>
      </c>
      <c r="I71" s="13" t="s">
        <v>13</v>
      </c>
      <c r="J71" s="14">
        <v>21</v>
      </c>
      <c r="K71" s="15">
        <v>85</v>
      </c>
      <c r="L71" s="30">
        <v>2</v>
      </c>
      <c r="M71" s="30">
        <v>2.5000000000000001E-2</v>
      </c>
      <c r="N71" s="28">
        <f t="shared" si="5"/>
        <v>1.2500000000000001E-2</v>
      </c>
      <c r="O71" s="29">
        <f t="shared" si="7"/>
        <v>97.282608695652172</v>
      </c>
    </row>
    <row r="72" spans="1:15" x14ac:dyDescent="0.25">
      <c r="A72" s="10" t="s">
        <v>9</v>
      </c>
      <c r="B72" s="15">
        <v>2014</v>
      </c>
      <c r="C72" s="13">
        <v>12</v>
      </c>
      <c r="D72" s="11" t="s">
        <v>10</v>
      </c>
      <c r="E72" s="13">
        <v>550</v>
      </c>
      <c r="F72" s="13" t="s">
        <v>11</v>
      </c>
      <c r="G72" s="13">
        <v>9</v>
      </c>
      <c r="H72" s="13">
        <v>2</v>
      </c>
      <c r="I72" s="13" t="s">
        <v>13</v>
      </c>
      <c r="J72" s="14">
        <v>21</v>
      </c>
      <c r="K72" s="15">
        <v>80</v>
      </c>
      <c r="L72" s="30">
        <v>11</v>
      </c>
      <c r="M72" s="30">
        <v>1.2</v>
      </c>
      <c r="N72" s="28">
        <f t="shared" si="5"/>
        <v>0.10909090909090909</v>
      </c>
      <c r="O72" s="29">
        <f t="shared" si="7"/>
        <v>76.284584980237156</v>
      </c>
    </row>
    <row r="73" spans="1:15" x14ac:dyDescent="0.25">
      <c r="A73" s="10" t="s">
        <v>9</v>
      </c>
      <c r="B73" s="15">
        <v>2014</v>
      </c>
      <c r="C73" s="13">
        <v>12</v>
      </c>
      <c r="D73" s="11" t="s">
        <v>10</v>
      </c>
      <c r="E73" s="13">
        <v>550</v>
      </c>
      <c r="F73" s="13" t="s">
        <v>11</v>
      </c>
      <c r="G73" s="13">
        <v>9</v>
      </c>
      <c r="H73" s="13">
        <v>3</v>
      </c>
      <c r="I73" s="13" t="s">
        <v>13</v>
      </c>
      <c r="J73" s="14">
        <v>21</v>
      </c>
      <c r="K73" s="15">
        <v>75</v>
      </c>
      <c r="L73" s="30">
        <v>12</v>
      </c>
      <c r="M73" s="30">
        <v>1.2</v>
      </c>
      <c r="N73" s="28">
        <f t="shared" si="5"/>
        <v>9.9999999999999992E-2</v>
      </c>
      <c r="O73" s="29">
        <f t="shared" si="7"/>
        <v>78.260869565217391</v>
      </c>
    </row>
    <row r="74" spans="1:15" x14ac:dyDescent="0.25">
      <c r="A74" s="10" t="s">
        <v>9</v>
      </c>
      <c r="B74" s="15">
        <v>2014</v>
      </c>
      <c r="C74" s="13">
        <v>24</v>
      </c>
      <c r="D74" s="11" t="s">
        <v>10</v>
      </c>
      <c r="E74" s="13">
        <v>1100</v>
      </c>
      <c r="F74" s="13" t="s">
        <v>11</v>
      </c>
      <c r="G74" s="13">
        <v>10</v>
      </c>
      <c r="H74" s="13">
        <v>1</v>
      </c>
      <c r="I74" s="13" t="s">
        <v>13</v>
      </c>
      <c r="J74" s="14">
        <v>21</v>
      </c>
      <c r="K74" s="15">
        <v>90</v>
      </c>
      <c r="L74" s="30">
        <v>1</v>
      </c>
      <c r="M74" s="30">
        <v>0.125</v>
      </c>
      <c r="N74" s="28">
        <f t="shared" si="5"/>
        <v>0.125</v>
      </c>
      <c r="O74" s="29">
        <f t="shared" si="7"/>
        <v>72.826086956521735</v>
      </c>
    </row>
    <row r="75" spans="1:15" x14ac:dyDescent="0.25">
      <c r="A75" s="10" t="s">
        <v>9</v>
      </c>
      <c r="B75" s="15">
        <v>2014</v>
      </c>
      <c r="C75" s="13">
        <v>24</v>
      </c>
      <c r="D75" s="11" t="s">
        <v>10</v>
      </c>
      <c r="E75" s="13">
        <v>1100</v>
      </c>
      <c r="F75" s="13" t="s">
        <v>11</v>
      </c>
      <c r="G75" s="13">
        <v>10</v>
      </c>
      <c r="H75" s="13">
        <v>2</v>
      </c>
      <c r="I75" s="13" t="s">
        <v>13</v>
      </c>
      <c r="J75" s="14">
        <v>21</v>
      </c>
      <c r="K75" s="15">
        <v>85</v>
      </c>
      <c r="L75" s="30">
        <v>1</v>
      </c>
      <c r="M75" s="30">
        <v>2.5000000000000001E-3</v>
      </c>
      <c r="N75" s="28">
        <f t="shared" si="5"/>
        <v>2.5000000000000001E-3</v>
      </c>
      <c r="O75" s="29">
        <f t="shared" si="7"/>
        <v>99.456521739130437</v>
      </c>
    </row>
    <row r="76" spans="1:15" x14ac:dyDescent="0.25">
      <c r="A76" s="10" t="s">
        <v>9</v>
      </c>
      <c r="B76" s="15">
        <v>2014</v>
      </c>
      <c r="C76" s="13">
        <v>24</v>
      </c>
      <c r="D76" s="11" t="s">
        <v>10</v>
      </c>
      <c r="E76" s="13">
        <v>1100</v>
      </c>
      <c r="F76" s="13" t="s">
        <v>11</v>
      </c>
      <c r="G76" s="13">
        <v>10</v>
      </c>
      <c r="H76" s="13">
        <v>3</v>
      </c>
      <c r="I76" s="13" t="s">
        <v>13</v>
      </c>
      <c r="J76" s="14">
        <v>21</v>
      </c>
      <c r="K76" s="15">
        <v>85</v>
      </c>
      <c r="L76" s="30">
        <v>7</v>
      </c>
      <c r="M76" s="30">
        <v>1</v>
      </c>
      <c r="N76" s="28">
        <f t="shared" si="5"/>
        <v>0.14285714285714285</v>
      </c>
      <c r="O76" s="29">
        <f t="shared" si="7"/>
        <v>68.944099378882001</v>
      </c>
    </row>
    <row r="77" spans="1:15" x14ac:dyDescent="0.25">
      <c r="A77" s="10" t="s">
        <v>9</v>
      </c>
      <c r="B77" s="15">
        <v>2014</v>
      </c>
      <c r="C77" s="13">
        <v>0</v>
      </c>
      <c r="D77" s="11" t="s">
        <v>10</v>
      </c>
      <c r="E77" s="13">
        <v>0</v>
      </c>
      <c r="F77" s="13" t="s">
        <v>11</v>
      </c>
      <c r="G77" s="13">
        <v>11</v>
      </c>
      <c r="H77" s="13">
        <v>1</v>
      </c>
      <c r="I77" s="13" t="s">
        <v>14</v>
      </c>
      <c r="J77" s="14">
        <v>21</v>
      </c>
      <c r="K77" s="15">
        <v>0</v>
      </c>
      <c r="L77" s="30">
        <v>58</v>
      </c>
      <c r="M77" s="30">
        <v>36.299999999999997</v>
      </c>
      <c r="N77" s="28">
        <f t="shared" si="5"/>
        <v>0.62586206896551722</v>
      </c>
      <c r="O77" s="29">
        <f>(1.47-N77)/1.47*100</f>
        <v>57.424349049964817</v>
      </c>
    </row>
    <row r="78" spans="1:15" x14ac:dyDescent="0.25">
      <c r="A78" s="10" t="s">
        <v>9</v>
      </c>
      <c r="B78" s="15">
        <v>2014</v>
      </c>
      <c r="C78" s="13">
        <v>0</v>
      </c>
      <c r="D78" s="11" t="s">
        <v>10</v>
      </c>
      <c r="E78" s="13">
        <v>0</v>
      </c>
      <c r="F78" s="13" t="s">
        <v>11</v>
      </c>
      <c r="G78" s="13">
        <v>11</v>
      </c>
      <c r="H78" s="13">
        <v>2</v>
      </c>
      <c r="I78" s="13" t="s">
        <v>14</v>
      </c>
      <c r="J78" s="14">
        <v>21</v>
      </c>
      <c r="K78" s="15">
        <v>0</v>
      </c>
      <c r="L78" s="30">
        <v>29</v>
      </c>
      <c r="M78" s="30">
        <v>36.799999999999997</v>
      </c>
      <c r="N78" s="28">
        <f t="shared" si="5"/>
        <v>1.2689655172413792</v>
      </c>
      <c r="O78" s="29">
        <f t="shared" ref="O78:O91" si="8">(1.47-N78)/1.47*100</f>
        <v>13.675815153647672</v>
      </c>
    </row>
    <row r="79" spans="1:15" x14ac:dyDescent="0.25">
      <c r="A79" s="10" t="s">
        <v>9</v>
      </c>
      <c r="B79" s="15">
        <v>2014</v>
      </c>
      <c r="C79" s="13">
        <v>0</v>
      </c>
      <c r="D79" s="11" t="s">
        <v>10</v>
      </c>
      <c r="E79" s="13">
        <v>0</v>
      </c>
      <c r="F79" s="13" t="s">
        <v>11</v>
      </c>
      <c r="G79" s="13">
        <v>11</v>
      </c>
      <c r="H79" s="13">
        <v>3</v>
      </c>
      <c r="I79" s="13" t="s">
        <v>14</v>
      </c>
      <c r="J79" s="14">
        <v>21</v>
      </c>
      <c r="K79" s="15">
        <v>0</v>
      </c>
      <c r="L79" s="30">
        <v>47</v>
      </c>
      <c r="M79" s="30">
        <v>38.6</v>
      </c>
      <c r="N79" s="28">
        <f t="shared" si="5"/>
        <v>0.82127659574468093</v>
      </c>
      <c r="O79" s="29">
        <f t="shared" si="8"/>
        <v>44.130843826892452</v>
      </c>
    </row>
    <row r="80" spans="1:15" x14ac:dyDescent="0.25">
      <c r="A80" s="10" t="s">
        <v>9</v>
      </c>
      <c r="B80" s="15">
        <v>2014</v>
      </c>
      <c r="C80" s="13">
        <v>1</v>
      </c>
      <c r="D80" s="11" t="s">
        <v>10</v>
      </c>
      <c r="E80" s="13">
        <v>24.5</v>
      </c>
      <c r="F80" s="13" t="s">
        <v>11</v>
      </c>
      <c r="G80" s="13">
        <v>12</v>
      </c>
      <c r="H80" s="13">
        <v>1</v>
      </c>
      <c r="I80" s="13" t="s">
        <v>14</v>
      </c>
      <c r="J80" s="14">
        <v>21</v>
      </c>
      <c r="K80" s="15">
        <v>90</v>
      </c>
      <c r="L80" s="30">
        <v>5</v>
      </c>
      <c r="M80" s="30">
        <v>1.1000000000000001</v>
      </c>
      <c r="N80" s="28">
        <f t="shared" si="5"/>
        <v>0.22000000000000003</v>
      </c>
      <c r="O80" s="29">
        <f t="shared" si="8"/>
        <v>85.034013605442183</v>
      </c>
    </row>
    <row r="81" spans="1:15" x14ac:dyDescent="0.25">
      <c r="A81" s="10" t="s">
        <v>9</v>
      </c>
      <c r="B81" s="15">
        <v>2014</v>
      </c>
      <c r="C81" s="13">
        <v>1</v>
      </c>
      <c r="D81" s="11" t="s">
        <v>10</v>
      </c>
      <c r="E81" s="13">
        <v>24.5</v>
      </c>
      <c r="F81" s="13" t="s">
        <v>11</v>
      </c>
      <c r="G81" s="13">
        <v>12</v>
      </c>
      <c r="H81" s="13">
        <v>2</v>
      </c>
      <c r="I81" s="13" t="s">
        <v>14</v>
      </c>
      <c r="J81" s="14">
        <v>21</v>
      </c>
      <c r="K81" s="15">
        <v>80</v>
      </c>
      <c r="L81" s="30">
        <v>5</v>
      </c>
      <c r="M81" s="30">
        <v>1.4</v>
      </c>
      <c r="N81" s="28">
        <f t="shared" si="5"/>
        <v>0.27999999999999997</v>
      </c>
      <c r="O81" s="29">
        <f t="shared" si="8"/>
        <v>80.952380952380949</v>
      </c>
    </row>
    <row r="82" spans="1:15" x14ac:dyDescent="0.25">
      <c r="A82" s="10" t="s">
        <v>9</v>
      </c>
      <c r="B82" s="15">
        <v>2014</v>
      </c>
      <c r="C82" s="13">
        <v>1</v>
      </c>
      <c r="D82" s="11" t="s">
        <v>10</v>
      </c>
      <c r="E82" s="13">
        <v>24.5</v>
      </c>
      <c r="F82" s="13" t="s">
        <v>11</v>
      </c>
      <c r="G82" s="13">
        <v>12</v>
      </c>
      <c r="H82" s="13">
        <v>3</v>
      </c>
      <c r="I82" s="13" t="s">
        <v>14</v>
      </c>
      <c r="J82" s="14">
        <v>21</v>
      </c>
      <c r="K82" s="15">
        <v>70</v>
      </c>
      <c r="L82" s="30">
        <v>8</v>
      </c>
      <c r="M82" s="30">
        <v>1</v>
      </c>
      <c r="N82" s="28">
        <f t="shared" si="5"/>
        <v>0.125</v>
      </c>
      <c r="O82" s="29">
        <f t="shared" si="8"/>
        <v>91.496598639455783</v>
      </c>
    </row>
    <row r="83" spans="1:15" x14ac:dyDescent="0.25">
      <c r="A83" s="10" t="s">
        <v>9</v>
      </c>
      <c r="B83" s="15">
        <v>2014</v>
      </c>
      <c r="C83" s="13">
        <v>2</v>
      </c>
      <c r="D83" s="11" t="s">
        <v>10</v>
      </c>
      <c r="E83" s="13">
        <v>49</v>
      </c>
      <c r="F83" s="13" t="s">
        <v>11</v>
      </c>
      <c r="G83" s="13">
        <v>13</v>
      </c>
      <c r="H83" s="13">
        <v>1</v>
      </c>
      <c r="I83" s="13" t="s">
        <v>14</v>
      </c>
      <c r="J83" s="14">
        <v>21</v>
      </c>
      <c r="K83" s="15">
        <v>95</v>
      </c>
      <c r="L83" s="30">
        <v>1</v>
      </c>
      <c r="M83" s="30">
        <v>0.2</v>
      </c>
      <c r="N83" s="28">
        <f t="shared" si="5"/>
        <v>0.2</v>
      </c>
      <c r="O83" s="29">
        <f t="shared" si="8"/>
        <v>86.394557823129261</v>
      </c>
    </row>
    <row r="84" spans="1:15" x14ac:dyDescent="0.25">
      <c r="A84" s="10" t="s">
        <v>9</v>
      </c>
      <c r="B84" s="15">
        <v>2014</v>
      </c>
      <c r="C84" s="13">
        <v>2</v>
      </c>
      <c r="D84" s="11" t="s">
        <v>10</v>
      </c>
      <c r="E84" s="13">
        <v>49</v>
      </c>
      <c r="F84" s="13" t="s">
        <v>11</v>
      </c>
      <c r="G84" s="13">
        <v>13</v>
      </c>
      <c r="H84" s="13">
        <v>2</v>
      </c>
      <c r="I84" s="13" t="s">
        <v>14</v>
      </c>
      <c r="J84" s="14">
        <v>21</v>
      </c>
      <c r="K84" s="15">
        <v>85</v>
      </c>
      <c r="L84" s="30">
        <v>7</v>
      </c>
      <c r="M84" s="30">
        <v>0.8</v>
      </c>
      <c r="N84" s="28">
        <f t="shared" si="5"/>
        <v>0.1142857142857143</v>
      </c>
      <c r="O84" s="29">
        <f t="shared" si="8"/>
        <v>92.225461613216709</v>
      </c>
    </row>
    <row r="85" spans="1:15" x14ac:dyDescent="0.25">
      <c r="A85" s="10" t="s">
        <v>9</v>
      </c>
      <c r="B85" s="15">
        <v>2014</v>
      </c>
      <c r="C85" s="13">
        <v>2</v>
      </c>
      <c r="D85" s="11" t="s">
        <v>10</v>
      </c>
      <c r="E85" s="13">
        <v>49</v>
      </c>
      <c r="F85" s="13" t="s">
        <v>11</v>
      </c>
      <c r="G85" s="13">
        <v>13</v>
      </c>
      <c r="H85" s="13">
        <v>3</v>
      </c>
      <c r="I85" s="13" t="s">
        <v>14</v>
      </c>
      <c r="J85" s="14">
        <v>21</v>
      </c>
      <c r="K85" s="15">
        <v>85</v>
      </c>
      <c r="L85" s="30">
        <v>4</v>
      </c>
      <c r="M85" s="30">
        <v>0.5</v>
      </c>
      <c r="N85" s="28">
        <f t="shared" si="5"/>
        <v>0.125</v>
      </c>
      <c r="O85" s="29">
        <f t="shared" si="8"/>
        <v>91.496598639455783</v>
      </c>
    </row>
    <row r="86" spans="1:15" x14ac:dyDescent="0.25">
      <c r="A86" s="10" t="s">
        <v>9</v>
      </c>
      <c r="B86" s="15">
        <v>2014</v>
      </c>
      <c r="C86" s="13">
        <v>4</v>
      </c>
      <c r="D86" s="11" t="s">
        <v>10</v>
      </c>
      <c r="E86" s="13">
        <v>98</v>
      </c>
      <c r="F86" s="13" t="s">
        <v>11</v>
      </c>
      <c r="G86" s="13">
        <v>14</v>
      </c>
      <c r="H86" s="13">
        <v>1</v>
      </c>
      <c r="I86" s="13" t="s">
        <v>14</v>
      </c>
      <c r="J86" s="14">
        <v>21</v>
      </c>
      <c r="K86" s="15">
        <v>95</v>
      </c>
      <c r="L86" s="30">
        <v>0</v>
      </c>
      <c r="M86" s="30">
        <v>0</v>
      </c>
      <c r="N86" s="28">
        <v>0</v>
      </c>
      <c r="O86" s="29">
        <f t="shared" si="8"/>
        <v>100</v>
      </c>
    </row>
    <row r="87" spans="1:15" x14ac:dyDescent="0.25">
      <c r="A87" s="10" t="s">
        <v>9</v>
      </c>
      <c r="B87" s="15">
        <v>2014</v>
      </c>
      <c r="C87" s="13">
        <v>4</v>
      </c>
      <c r="D87" s="11" t="s">
        <v>10</v>
      </c>
      <c r="E87" s="13">
        <v>98</v>
      </c>
      <c r="F87" s="13" t="s">
        <v>11</v>
      </c>
      <c r="G87" s="13">
        <v>14</v>
      </c>
      <c r="H87" s="13">
        <v>2</v>
      </c>
      <c r="I87" s="13" t="s">
        <v>14</v>
      </c>
      <c r="J87" s="14">
        <v>21</v>
      </c>
      <c r="K87" s="15">
        <v>85</v>
      </c>
      <c r="L87" s="30">
        <v>26</v>
      </c>
      <c r="M87" s="30">
        <v>2.6</v>
      </c>
      <c r="N87" s="28">
        <f t="shared" si="5"/>
        <v>0.1</v>
      </c>
      <c r="O87" s="29">
        <f t="shared" si="8"/>
        <v>93.197278911564624</v>
      </c>
    </row>
    <row r="88" spans="1:15" x14ac:dyDescent="0.25">
      <c r="A88" s="10" t="s">
        <v>9</v>
      </c>
      <c r="B88" s="15">
        <v>2014</v>
      </c>
      <c r="C88" s="13">
        <v>4</v>
      </c>
      <c r="D88" s="11" t="s">
        <v>10</v>
      </c>
      <c r="E88" s="13">
        <v>98</v>
      </c>
      <c r="F88" s="13" t="s">
        <v>11</v>
      </c>
      <c r="G88" s="13">
        <v>14</v>
      </c>
      <c r="H88" s="13">
        <v>3</v>
      </c>
      <c r="I88" s="13" t="s">
        <v>14</v>
      </c>
      <c r="J88" s="14">
        <v>21</v>
      </c>
      <c r="K88" s="15">
        <v>90</v>
      </c>
      <c r="L88" s="30">
        <v>9</v>
      </c>
      <c r="M88" s="30">
        <v>1.3</v>
      </c>
      <c r="N88" s="28">
        <f t="shared" si="5"/>
        <v>0.14444444444444446</v>
      </c>
      <c r="O88" s="29">
        <f t="shared" si="8"/>
        <v>90.173847316704467</v>
      </c>
    </row>
    <row r="89" spans="1:15" x14ac:dyDescent="0.25">
      <c r="A89" s="10" t="s">
        <v>9</v>
      </c>
      <c r="B89" s="15">
        <v>2014</v>
      </c>
      <c r="C89" s="13">
        <v>8</v>
      </c>
      <c r="D89" s="11" t="s">
        <v>10</v>
      </c>
      <c r="E89" s="13">
        <v>196</v>
      </c>
      <c r="F89" s="13" t="s">
        <v>11</v>
      </c>
      <c r="G89" s="13">
        <v>15</v>
      </c>
      <c r="H89" s="13">
        <v>1</v>
      </c>
      <c r="I89" s="13" t="s">
        <v>14</v>
      </c>
      <c r="J89" s="14">
        <v>21</v>
      </c>
      <c r="K89" s="15">
        <v>100</v>
      </c>
      <c r="L89" s="30">
        <v>0</v>
      </c>
      <c r="M89" s="30">
        <v>0</v>
      </c>
      <c r="N89" s="28">
        <v>0</v>
      </c>
      <c r="O89" s="29">
        <f t="shared" si="8"/>
        <v>100</v>
      </c>
    </row>
    <row r="90" spans="1:15" x14ac:dyDescent="0.25">
      <c r="A90" s="10" t="s">
        <v>9</v>
      </c>
      <c r="B90" s="15">
        <v>2014</v>
      </c>
      <c r="C90" s="13">
        <v>8</v>
      </c>
      <c r="D90" s="11" t="s">
        <v>10</v>
      </c>
      <c r="E90" s="13">
        <v>196</v>
      </c>
      <c r="F90" s="13" t="s">
        <v>11</v>
      </c>
      <c r="G90" s="13">
        <v>15</v>
      </c>
      <c r="H90" s="13">
        <v>2</v>
      </c>
      <c r="I90" s="13" t="s">
        <v>14</v>
      </c>
      <c r="J90" s="14">
        <v>21</v>
      </c>
      <c r="K90" s="15">
        <v>100</v>
      </c>
      <c r="L90" s="30">
        <v>0</v>
      </c>
      <c r="M90" s="30">
        <v>0</v>
      </c>
      <c r="N90" s="28">
        <v>0</v>
      </c>
      <c r="O90" s="29">
        <f t="shared" si="8"/>
        <v>100</v>
      </c>
    </row>
    <row r="91" spans="1:15" x14ac:dyDescent="0.25">
      <c r="A91" s="10" t="s">
        <v>9</v>
      </c>
      <c r="B91" s="15">
        <v>2014</v>
      </c>
      <c r="C91" s="13">
        <v>8</v>
      </c>
      <c r="D91" s="11" t="s">
        <v>10</v>
      </c>
      <c r="E91" s="13">
        <v>196</v>
      </c>
      <c r="F91" s="13" t="s">
        <v>11</v>
      </c>
      <c r="G91" s="13">
        <v>15</v>
      </c>
      <c r="H91" s="13">
        <v>3</v>
      </c>
      <c r="I91" s="13" t="s">
        <v>14</v>
      </c>
      <c r="J91" s="14">
        <v>21</v>
      </c>
      <c r="K91" s="15">
        <v>85</v>
      </c>
      <c r="L91" s="30">
        <v>0</v>
      </c>
      <c r="M91" s="30">
        <v>0</v>
      </c>
      <c r="N91" s="28">
        <v>0</v>
      </c>
      <c r="O91" s="29">
        <f t="shared" si="8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I44" sqref="I44"/>
    </sheetView>
  </sheetViews>
  <sheetFormatPr defaultRowHeight="15" x14ac:dyDescent="0.25"/>
  <cols>
    <col min="1" max="1" width="11.5703125" bestFit="1" customWidth="1"/>
    <col min="3" max="3" width="10.28515625" bestFit="1" customWidth="1"/>
  </cols>
  <sheetData>
    <row r="1" spans="1:8" x14ac:dyDescent="0.25">
      <c r="A1" s="22" t="s">
        <v>0</v>
      </c>
      <c r="B1" s="23" t="s">
        <v>3</v>
      </c>
      <c r="C1" s="9" t="s">
        <v>4</v>
      </c>
      <c r="D1" s="6" t="s">
        <v>5</v>
      </c>
      <c r="E1" s="22" t="s">
        <v>6</v>
      </c>
      <c r="F1" s="19" t="s">
        <v>7</v>
      </c>
      <c r="G1" s="8" t="s">
        <v>15</v>
      </c>
      <c r="H1" s="9" t="s">
        <v>8</v>
      </c>
    </row>
    <row r="2" spans="1:8" x14ac:dyDescent="0.25">
      <c r="A2" s="15" t="s">
        <v>9</v>
      </c>
      <c r="B2" s="12">
        <v>0</v>
      </c>
      <c r="C2" s="12" t="s">
        <v>11</v>
      </c>
      <c r="D2" s="12">
        <v>1</v>
      </c>
      <c r="E2" s="12">
        <v>1</v>
      </c>
      <c r="F2" s="19" t="s">
        <v>16</v>
      </c>
      <c r="G2" s="14">
        <v>41</v>
      </c>
      <c r="H2" s="15">
        <v>0</v>
      </c>
    </row>
    <row r="3" spans="1:8" x14ac:dyDescent="0.25">
      <c r="A3" s="15" t="s">
        <v>9</v>
      </c>
      <c r="B3" s="12">
        <v>0</v>
      </c>
      <c r="C3" s="12" t="s">
        <v>11</v>
      </c>
      <c r="D3" s="12">
        <v>1</v>
      </c>
      <c r="E3" s="12">
        <v>2</v>
      </c>
      <c r="F3" s="19" t="s">
        <v>16</v>
      </c>
      <c r="G3" s="14">
        <v>41</v>
      </c>
      <c r="H3" s="15">
        <v>0</v>
      </c>
    </row>
    <row r="4" spans="1:8" x14ac:dyDescent="0.25">
      <c r="A4" s="15" t="s">
        <v>9</v>
      </c>
      <c r="B4" s="12">
        <v>0</v>
      </c>
      <c r="C4" s="12" t="s">
        <v>11</v>
      </c>
      <c r="D4" s="12">
        <v>1</v>
      </c>
      <c r="E4" s="12">
        <v>3</v>
      </c>
      <c r="F4" s="19" t="s">
        <v>16</v>
      </c>
      <c r="G4" s="14">
        <v>41</v>
      </c>
      <c r="H4" s="15">
        <v>0</v>
      </c>
    </row>
    <row r="5" spans="1:8" x14ac:dyDescent="0.25">
      <c r="A5" s="15" t="s">
        <v>9</v>
      </c>
      <c r="B5" s="12">
        <v>0</v>
      </c>
      <c r="C5" s="12" t="s">
        <v>11</v>
      </c>
      <c r="D5" s="12">
        <v>1</v>
      </c>
      <c r="E5" s="12">
        <v>4</v>
      </c>
      <c r="F5" s="19" t="s">
        <v>16</v>
      </c>
      <c r="G5" s="14">
        <v>41</v>
      </c>
      <c r="H5" s="15">
        <v>0</v>
      </c>
    </row>
    <row r="6" spans="1:8" x14ac:dyDescent="0.25">
      <c r="A6" s="15" t="s">
        <v>9</v>
      </c>
      <c r="B6" s="12">
        <v>0</v>
      </c>
      <c r="C6" s="12" t="s">
        <v>11</v>
      </c>
      <c r="D6" s="12">
        <v>1</v>
      </c>
      <c r="E6" s="12">
        <v>5</v>
      </c>
      <c r="F6" s="19" t="s">
        <v>16</v>
      </c>
      <c r="G6" s="14">
        <v>41</v>
      </c>
      <c r="H6" s="15">
        <v>0</v>
      </c>
    </row>
    <row r="7" spans="1:8" x14ac:dyDescent="0.25">
      <c r="A7" s="15" t="s">
        <v>9</v>
      </c>
      <c r="B7" s="12">
        <v>0</v>
      </c>
      <c r="C7" s="12" t="s">
        <v>11</v>
      </c>
      <c r="D7" s="12">
        <v>1</v>
      </c>
      <c r="E7" s="12">
        <v>6</v>
      </c>
      <c r="F7" s="19" t="s">
        <v>16</v>
      </c>
      <c r="G7" s="14">
        <v>41</v>
      </c>
      <c r="H7" s="15">
        <v>0</v>
      </c>
    </row>
    <row r="8" spans="1:8" x14ac:dyDescent="0.25">
      <c r="A8" s="15" t="s">
        <v>9</v>
      </c>
      <c r="B8" s="12">
        <v>1382</v>
      </c>
      <c r="C8" s="12" t="s">
        <v>11</v>
      </c>
      <c r="D8" s="12">
        <v>2</v>
      </c>
      <c r="E8" s="12">
        <v>1</v>
      </c>
      <c r="F8" s="19" t="s">
        <v>16</v>
      </c>
      <c r="G8" s="14">
        <v>41</v>
      </c>
      <c r="H8" s="15">
        <v>65</v>
      </c>
    </row>
    <row r="9" spans="1:8" x14ac:dyDescent="0.25">
      <c r="A9" s="15" t="s">
        <v>9</v>
      </c>
      <c r="B9" s="12">
        <v>1382</v>
      </c>
      <c r="C9" s="12" t="s">
        <v>11</v>
      </c>
      <c r="D9" s="12">
        <v>2</v>
      </c>
      <c r="E9" s="12">
        <v>2</v>
      </c>
      <c r="F9" s="19" t="s">
        <v>16</v>
      </c>
      <c r="G9" s="14">
        <v>41</v>
      </c>
      <c r="H9" s="15">
        <v>70</v>
      </c>
    </row>
    <row r="10" spans="1:8" x14ac:dyDescent="0.25">
      <c r="A10" s="15" t="s">
        <v>9</v>
      </c>
      <c r="B10" s="12">
        <v>1382</v>
      </c>
      <c r="C10" s="12" t="s">
        <v>11</v>
      </c>
      <c r="D10" s="12">
        <v>2</v>
      </c>
      <c r="E10" s="12">
        <v>3</v>
      </c>
      <c r="F10" s="19" t="s">
        <v>16</v>
      </c>
      <c r="G10" s="14">
        <v>41</v>
      </c>
      <c r="H10" s="15">
        <v>70</v>
      </c>
    </row>
    <row r="11" spans="1:8" x14ac:dyDescent="0.25">
      <c r="A11" s="15" t="s">
        <v>9</v>
      </c>
      <c r="B11" s="12">
        <v>1382</v>
      </c>
      <c r="C11" s="12" t="s">
        <v>11</v>
      </c>
      <c r="D11" s="12">
        <v>2</v>
      </c>
      <c r="E11" s="12">
        <v>4</v>
      </c>
      <c r="F11" s="19" t="s">
        <v>16</v>
      </c>
      <c r="G11" s="14">
        <v>41</v>
      </c>
      <c r="H11" s="15">
        <v>65</v>
      </c>
    </row>
    <row r="12" spans="1:8" x14ac:dyDescent="0.25">
      <c r="A12" s="15" t="s">
        <v>9</v>
      </c>
      <c r="B12" s="12">
        <v>1382</v>
      </c>
      <c r="C12" s="12" t="s">
        <v>11</v>
      </c>
      <c r="D12" s="12">
        <v>2</v>
      </c>
      <c r="E12" s="12">
        <v>5</v>
      </c>
      <c r="F12" s="19" t="s">
        <v>16</v>
      </c>
      <c r="G12" s="14">
        <v>41</v>
      </c>
      <c r="H12" s="15">
        <v>60</v>
      </c>
    </row>
    <row r="13" spans="1:8" x14ac:dyDescent="0.25">
      <c r="A13" s="15" t="s">
        <v>9</v>
      </c>
      <c r="B13" s="12">
        <v>1382</v>
      </c>
      <c r="C13" s="12" t="s">
        <v>11</v>
      </c>
      <c r="D13" s="12">
        <v>2</v>
      </c>
      <c r="E13" s="12">
        <v>6</v>
      </c>
      <c r="F13" s="19" t="s">
        <v>16</v>
      </c>
      <c r="G13" s="14">
        <v>41</v>
      </c>
      <c r="H13" s="15">
        <v>60</v>
      </c>
    </row>
    <row r="14" spans="1:8" x14ac:dyDescent="0.25">
      <c r="A14" s="15" t="s">
        <v>9</v>
      </c>
      <c r="B14" s="13">
        <v>2764</v>
      </c>
      <c r="C14" s="12" t="s">
        <v>11</v>
      </c>
      <c r="D14" s="12">
        <v>3</v>
      </c>
      <c r="E14" s="12">
        <v>1</v>
      </c>
      <c r="F14" s="19" t="s">
        <v>16</v>
      </c>
      <c r="G14" s="14">
        <v>41</v>
      </c>
      <c r="H14" s="15">
        <v>85</v>
      </c>
    </row>
    <row r="15" spans="1:8" x14ac:dyDescent="0.25">
      <c r="A15" s="15" t="s">
        <v>9</v>
      </c>
      <c r="B15" s="13">
        <v>2764</v>
      </c>
      <c r="C15" s="12" t="s">
        <v>11</v>
      </c>
      <c r="D15" s="12">
        <v>3</v>
      </c>
      <c r="E15" s="12">
        <v>2</v>
      </c>
      <c r="F15" s="19" t="s">
        <v>16</v>
      </c>
      <c r="G15" s="14">
        <v>41</v>
      </c>
      <c r="H15" s="15">
        <v>95</v>
      </c>
    </row>
    <row r="16" spans="1:8" x14ac:dyDescent="0.25">
      <c r="A16" s="15" t="s">
        <v>9</v>
      </c>
      <c r="B16" s="13">
        <v>2764</v>
      </c>
      <c r="C16" s="12" t="s">
        <v>11</v>
      </c>
      <c r="D16" s="12">
        <v>3</v>
      </c>
      <c r="E16" s="12">
        <v>3</v>
      </c>
      <c r="F16" s="19" t="s">
        <v>16</v>
      </c>
      <c r="G16" s="14">
        <v>41</v>
      </c>
      <c r="H16" s="15">
        <v>90</v>
      </c>
    </row>
    <row r="17" spans="1:8" x14ac:dyDescent="0.25">
      <c r="A17" s="15" t="s">
        <v>9</v>
      </c>
      <c r="B17" s="13">
        <v>2764</v>
      </c>
      <c r="C17" s="12" t="s">
        <v>11</v>
      </c>
      <c r="D17" s="12">
        <v>3</v>
      </c>
      <c r="E17" s="12">
        <v>4</v>
      </c>
      <c r="F17" s="19" t="s">
        <v>16</v>
      </c>
      <c r="G17" s="14">
        <v>41</v>
      </c>
      <c r="H17" s="15">
        <v>75</v>
      </c>
    </row>
    <row r="18" spans="1:8" x14ac:dyDescent="0.25">
      <c r="A18" s="15" t="s">
        <v>9</v>
      </c>
      <c r="B18" s="13">
        <v>2764</v>
      </c>
      <c r="C18" s="12" t="s">
        <v>11</v>
      </c>
      <c r="D18" s="12">
        <v>3</v>
      </c>
      <c r="E18" s="12">
        <v>5</v>
      </c>
      <c r="F18" s="19" t="s">
        <v>16</v>
      </c>
      <c r="G18" s="14">
        <v>41</v>
      </c>
      <c r="H18" s="15">
        <v>70</v>
      </c>
    </row>
    <row r="19" spans="1:8" x14ac:dyDescent="0.25">
      <c r="A19" s="15" t="s">
        <v>9</v>
      </c>
      <c r="B19" s="13">
        <v>2764</v>
      </c>
      <c r="C19" s="12" t="s">
        <v>11</v>
      </c>
      <c r="D19" s="12">
        <v>3</v>
      </c>
      <c r="E19" s="12">
        <v>6</v>
      </c>
      <c r="F19" s="19" t="s">
        <v>16</v>
      </c>
      <c r="G19" s="14">
        <v>41</v>
      </c>
      <c r="H19" s="15">
        <v>85</v>
      </c>
    </row>
    <row r="20" spans="1:8" x14ac:dyDescent="0.25">
      <c r="A20" s="15" t="s">
        <v>9</v>
      </c>
      <c r="B20" s="13">
        <v>5528</v>
      </c>
      <c r="C20" s="12" t="s">
        <v>11</v>
      </c>
      <c r="D20" s="12">
        <v>4</v>
      </c>
      <c r="E20" s="12">
        <v>1</v>
      </c>
      <c r="F20" s="19" t="s">
        <v>16</v>
      </c>
      <c r="G20" s="14">
        <v>41</v>
      </c>
      <c r="H20" s="15">
        <v>97</v>
      </c>
    </row>
    <row r="21" spans="1:8" x14ac:dyDescent="0.25">
      <c r="A21" s="15" t="s">
        <v>9</v>
      </c>
      <c r="B21" s="13">
        <v>5528</v>
      </c>
      <c r="C21" s="12" t="s">
        <v>11</v>
      </c>
      <c r="D21" s="12">
        <v>4</v>
      </c>
      <c r="E21" s="12">
        <v>2</v>
      </c>
      <c r="F21" s="19" t="s">
        <v>16</v>
      </c>
      <c r="G21" s="14">
        <v>41</v>
      </c>
      <c r="H21" s="15">
        <v>100</v>
      </c>
    </row>
    <row r="22" spans="1:8" x14ac:dyDescent="0.25">
      <c r="A22" s="15" t="s">
        <v>9</v>
      </c>
      <c r="B22" s="13">
        <v>5528</v>
      </c>
      <c r="C22" s="12" t="s">
        <v>11</v>
      </c>
      <c r="D22" s="12">
        <v>4</v>
      </c>
      <c r="E22" s="12">
        <v>3</v>
      </c>
      <c r="F22" s="19" t="s">
        <v>16</v>
      </c>
      <c r="G22" s="14">
        <v>41</v>
      </c>
      <c r="H22" s="15">
        <v>100</v>
      </c>
    </row>
    <row r="23" spans="1:8" x14ac:dyDescent="0.25">
      <c r="A23" s="15" t="s">
        <v>9</v>
      </c>
      <c r="B23" s="13">
        <v>5528</v>
      </c>
      <c r="C23" s="12" t="s">
        <v>11</v>
      </c>
      <c r="D23" s="12">
        <v>4</v>
      </c>
      <c r="E23" s="12">
        <v>4</v>
      </c>
      <c r="F23" s="19" t="s">
        <v>16</v>
      </c>
      <c r="G23" s="14">
        <v>41</v>
      </c>
      <c r="H23" s="15">
        <v>95</v>
      </c>
    </row>
    <row r="24" spans="1:8" x14ac:dyDescent="0.25">
      <c r="A24" s="15" t="s">
        <v>9</v>
      </c>
      <c r="B24" s="13">
        <v>5528</v>
      </c>
      <c r="C24" s="12" t="s">
        <v>11</v>
      </c>
      <c r="D24" s="12">
        <v>4</v>
      </c>
      <c r="E24" s="12">
        <v>5</v>
      </c>
      <c r="F24" s="19" t="s">
        <v>16</v>
      </c>
      <c r="G24" s="14">
        <v>41</v>
      </c>
      <c r="H24" s="15">
        <v>90</v>
      </c>
    </row>
    <row r="25" spans="1:8" x14ac:dyDescent="0.25">
      <c r="A25" s="15" t="s">
        <v>9</v>
      </c>
      <c r="B25" s="13">
        <v>5528</v>
      </c>
      <c r="C25" s="12" t="s">
        <v>11</v>
      </c>
      <c r="D25" s="12">
        <v>4</v>
      </c>
      <c r="E25" s="12">
        <v>6</v>
      </c>
      <c r="F25" s="19" t="s">
        <v>16</v>
      </c>
      <c r="G25" s="14">
        <v>41</v>
      </c>
      <c r="H25" s="15">
        <v>85</v>
      </c>
    </row>
    <row r="26" spans="1:8" x14ac:dyDescent="0.25">
      <c r="A26" s="15" t="s">
        <v>9</v>
      </c>
      <c r="B26" s="13">
        <v>11056</v>
      </c>
      <c r="C26" s="12" t="s">
        <v>11</v>
      </c>
      <c r="D26" s="12">
        <v>5</v>
      </c>
      <c r="E26" s="12">
        <v>1</v>
      </c>
      <c r="F26" s="19" t="s">
        <v>16</v>
      </c>
      <c r="G26" s="14">
        <v>41</v>
      </c>
      <c r="H26" s="15">
        <v>100</v>
      </c>
    </row>
    <row r="27" spans="1:8" x14ac:dyDescent="0.25">
      <c r="A27" s="15" t="s">
        <v>9</v>
      </c>
      <c r="B27" s="13">
        <v>11056</v>
      </c>
      <c r="C27" s="12" t="s">
        <v>11</v>
      </c>
      <c r="D27" s="12">
        <v>5</v>
      </c>
      <c r="E27" s="12">
        <v>2</v>
      </c>
      <c r="F27" s="19" t="s">
        <v>16</v>
      </c>
      <c r="G27" s="14">
        <v>41</v>
      </c>
      <c r="H27" s="15">
        <v>100</v>
      </c>
    </row>
    <row r="28" spans="1:8" x14ac:dyDescent="0.25">
      <c r="A28" s="15" t="s">
        <v>9</v>
      </c>
      <c r="B28" s="13">
        <v>11056</v>
      </c>
      <c r="C28" s="12" t="s">
        <v>11</v>
      </c>
      <c r="D28" s="12">
        <v>5</v>
      </c>
      <c r="E28" s="12">
        <v>3</v>
      </c>
      <c r="F28" s="19" t="s">
        <v>16</v>
      </c>
      <c r="G28" s="14">
        <v>41</v>
      </c>
      <c r="H28" s="15">
        <v>100</v>
      </c>
    </row>
    <row r="29" spans="1:8" x14ac:dyDescent="0.25">
      <c r="A29" s="15" t="s">
        <v>9</v>
      </c>
      <c r="B29" s="13">
        <v>11056</v>
      </c>
      <c r="C29" s="12" t="s">
        <v>11</v>
      </c>
      <c r="D29" s="12">
        <v>5</v>
      </c>
      <c r="E29" s="12">
        <v>4</v>
      </c>
      <c r="F29" s="19" t="s">
        <v>16</v>
      </c>
      <c r="G29" s="14">
        <v>41</v>
      </c>
      <c r="H29" s="15">
        <v>100</v>
      </c>
    </row>
    <row r="30" spans="1:8" x14ac:dyDescent="0.25">
      <c r="A30" s="15" t="s">
        <v>9</v>
      </c>
      <c r="B30" s="13">
        <v>11056</v>
      </c>
      <c r="C30" s="12" t="s">
        <v>11</v>
      </c>
      <c r="D30" s="12">
        <v>5</v>
      </c>
      <c r="E30" s="12">
        <v>5</v>
      </c>
      <c r="F30" s="19" t="s">
        <v>16</v>
      </c>
      <c r="G30" s="14">
        <v>41</v>
      </c>
      <c r="H30" s="15">
        <v>100</v>
      </c>
    </row>
    <row r="31" spans="1:8" x14ac:dyDescent="0.25">
      <c r="A31" s="15" t="s">
        <v>9</v>
      </c>
      <c r="B31" s="13">
        <v>11056</v>
      </c>
      <c r="C31" s="12" t="s">
        <v>11</v>
      </c>
      <c r="D31" s="12">
        <v>5</v>
      </c>
      <c r="E31" s="12">
        <v>6</v>
      </c>
      <c r="F31" s="19" t="s">
        <v>16</v>
      </c>
      <c r="G31" s="14">
        <v>41</v>
      </c>
      <c r="H31" s="15">
        <v>100</v>
      </c>
    </row>
    <row r="32" spans="1:8" x14ac:dyDescent="0.25">
      <c r="A32" s="15" t="s">
        <v>9</v>
      </c>
      <c r="B32" s="12">
        <v>0</v>
      </c>
      <c r="C32" s="12" t="s">
        <v>11</v>
      </c>
      <c r="D32" s="12">
        <v>6</v>
      </c>
      <c r="E32" s="12">
        <v>1</v>
      </c>
      <c r="F32" s="19" t="s">
        <v>12</v>
      </c>
      <c r="G32" s="14">
        <v>41</v>
      </c>
      <c r="H32" s="15">
        <v>0</v>
      </c>
    </row>
    <row r="33" spans="1:8" x14ac:dyDescent="0.25">
      <c r="A33" s="15" t="s">
        <v>9</v>
      </c>
      <c r="B33" s="12">
        <v>0</v>
      </c>
      <c r="C33" s="12" t="s">
        <v>11</v>
      </c>
      <c r="D33" s="12">
        <v>6</v>
      </c>
      <c r="E33" s="12">
        <v>2</v>
      </c>
      <c r="F33" s="19" t="s">
        <v>12</v>
      </c>
      <c r="G33" s="14">
        <v>41</v>
      </c>
      <c r="H33" s="15">
        <v>0</v>
      </c>
    </row>
    <row r="34" spans="1:8" x14ac:dyDescent="0.25">
      <c r="A34" s="15" t="s">
        <v>9</v>
      </c>
      <c r="B34" s="12">
        <v>0</v>
      </c>
      <c r="C34" s="12" t="s">
        <v>11</v>
      </c>
      <c r="D34" s="12">
        <v>6</v>
      </c>
      <c r="E34" s="12">
        <v>3</v>
      </c>
      <c r="F34" s="19" t="s">
        <v>12</v>
      </c>
      <c r="G34" s="14">
        <v>41</v>
      </c>
      <c r="H34" s="15">
        <v>0</v>
      </c>
    </row>
    <row r="35" spans="1:8" x14ac:dyDescent="0.25">
      <c r="A35" s="15" t="s">
        <v>9</v>
      </c>
      <c r="B35" s="12">
        <v>0</v>
      </c>
      <c r="C35" s="12" t="s">
        <v>11</v>
      </c>
      <c r="D35" s="12">
        <v>6</v>
      </c>
      <c r="E35" s="12">
        <v>4</v>
      </c>
      <c r="F35" s="19" t="s">
        <v>12</v>
      </c>
      <c r="G35" s="14">
        <v>41</v>
      </c>
      <c r="H35" s="15">
        <v>0</v>
      </c>
    </row>
    <row r="36" spans="1:8" x14ac:dyDescent="0.25">
      <c r="A36" s="15" t="s">
        <v>9</v>
      </c>
      <c r="B36" s="12">
        <v>0</v>
      </c>
      <c r="C36" s="12" t="s">
        <v>11</v>
      </c>
      <c r="D36" s="12">
        <v>6</v>
      </c>
      <c r="E36" s="12">
        <v>5</v>
      </c>
      <c r="F36" s="19" t="s">
        <v>12</v>
      </c>
      <c r="G36" s="14">
        <v>41</v>
      </c>
      <c r="H36" s="15">
        <v>0</v>
      </c>
    </row>
    <row r="37" spans="1:8" x14ac:dyDescent="0.25">
      <c r="A37" s="15" t="s">
        <v>9</v>
      </c>
      <c r="B37" s="12">
        <v>0</v>
      </c>
      <c r="C37" s="12" t="s">
        <v>11</v>
      </c>
      <c r="D37" s="12">
        <v>6</v>
      </c>
      <c r="E37" s="12">
        <v>6</v>
      </c>
      <c r="F37" s="19" t="s">
        <v>12</v>
      </c>
      <c r="G37" s="14">
        <v>41</v>
      </c>
      <c r="H37" s="15">
        <v>0</v>
      </c>
    </row>
    <row r="38" spans="1:8" x14ac:dyDescent="0.25">
      <c r="A38" s="15" t="s">
        <v>9</v>
      </c>
      <c r="B38" s="12">
        <v>95</v>
      </c>
      <c r="C38" s="12" t="s">
        <v>11</v>
      </c>
      <c r="D38" s="12">
        <v>7</v>
      </c>
      <c r="E38" s="12">
        <v>1</v>
      </c>
      <c r="F38" s="19" t="s">
        <v>12</v>
      </c>
      <c r="G38" s="14">
        <v>41</v>
      </c>
      <c r="H38" s="15">
        <v>50</v>
      </c>
    </row>
    <row r="39" spans="1:8" x14ac:dyDescent="0.25">
      <c r="A39" s="15" t="s">
        <v>9</v>
      </c>
      <c r="B39" s="12">
        <v>95</v>
      </c>
      <c r="C39" s="12" t="s">
        <v>11</v>
      </c>
      <c r="D39" s="12">
        <v>7</v>
      </c>
      <c r="E39" s="12">
        <v>2</v>
      </c>
      <c r="F39" s="19" t="s">
        <v>12</v>
      </c>
      <c r="G39" s="14">
        <v>41</v>
      </c>
      <c r="H39" s="15">
        <v>40</v>
      </c>
    </row>
    <row r="40" spans="1:8" x14ac:dyDescent="0.25">
      <c r="A40" s="15" t="s">
        <v>9</v>
      </c>
      <c r="B40" s="12">
        <v>95</v>
      </c>
      <c r="C40" s="12" t="s">
        <v>11</v>
      </c>
      <c r="D40" s="12">
        <v>7</v>
      </c>
      <c r="E40" s="12">
        <v>3</v>
      </c>
      <c r="F40" s="19" t="s">
        <v>12</v>
      </c>
      <c r="G40" s="14">
        <v>41</v>
      </c>
      <c r="H40" s="15">
        <v>40</v>
      </c>
    </row>
    <row r="41" spans="1:8" x14ac:dyDescent="0.25">
      <c r="A41" s="15" t="s">
        <v>9</v>
      </c>
      <c r="B41" s="12">
        <v>95</v>
      </c>
      <c r="C41" s="12" t="s">
        <v>11</v>
      </c>
      <c r="D41" s="12">
        <v>7</v>
      </c>
      <c r="E41" s="12">
        <v>4</v>
      </c>
      <c r="F41" s="19" t="s">
        <v>12</v>
      </c>
      <c r="G41" s="14">
        <v>41</v>
      </c>
      <c r="H41" s="15">
        <v>50</v>
      </c>
    </row>
    <row r="42" spans="1:8" x14ac:dyDescent="0.25">
      <c r="A42" s="15" t="s">
        <v>9</v>
      </c>
      <c r="B42" s="12">
        <v>95</v>
      </c>
      <c r="C42" s="12" t="s">
        <v>11</v>
      </c>
      <c r="D42" s="12">
        <v>7</v>
      </c>
      <c r="E42" s="12">
        <v>5</v>
      </c>
      <c r="F42" s="19" t="s">
        <v>12</v>
      </c>
      <c r="G42" s="14">
        <v>41</v>
      </c>
      <c r="H42" s="15">
        <v>50</v>
      </c>
    </row>
    <row r="43" spans="1:8" x14ac:dyDescent="0.25">
      <c r="A43" s="15" t="s">
        <v>9</v>
      </c>
      <c r="B43" s="12">
        <v>95</v>
      </c>
      <c r="C43" s="12" t="s">
        <v>11</v>
      </c>
      <c r="D43" s="12">
        <v>7</v>
      </c>
      <c r="E43" s="12">
        <v>6</v>
      </c>
      <c r="F43" s="19" t="s">
        <v>12</v>
      </c>
      <c r="G43" s="14">
        <v>41</v>
      </c>
      <c r="H43" s="15">
        <v>40</v>
      </c>
    </row>
    <row r="44" spans="1:8" x14ac:dyDescent="0.25">
      <c r="A44" s="15" t="s">
        <v>9</v>
      </c>
      <c r="B44" s="13">
        <v>190</v>
      </c>
      <c r="C44" s="12" t="s">
        <v>11</v>
      </c>
      <c r="D44" s="12">
        <v>8</v>
      </c>
      <c r="E44" s="12">
        <v>1</v>
      </c>
      <c r="F44" s="19" t="s">
        <v>12</v>
      </c>
      <c r="G44" s="14">
        <v>41</v>
      </c>
      <c r="H44" s="15">
        <v>50</v>
      </c>
    </row>
    <row r="45" spans="1:8" x14ac:dyDescent="0.25">
      <c r="A45" s="15" t="s">
        <v>9</v>
      </c>
      <c r="B45" s="13">
        <v>190</v>
      </c>
      <c r="C45" s="12" t="s">
        <v>11</v>
      </c>
      <c r="D45" s="12">
        <v>8</v>
      </c>
      <c r="E45" s="12">
        <v>2</v>
      </c>
      <c r="F45" s="19" t="s">
        <v>12</v>
      </c>
      <c r="G45" s="14">
        <v>41</v>
      </c>
      <c r="H45" s="15">
        <v>50</v>
      </c>
    </row>
    <row r="46" spans="1:8" x14ac:dyDescent="0.25">
      <c r="A46" s="15" t="s">
        <v>9</v>
      </c>
      <c r="B46" s="13">
        <v>190</v>
      </c>
      <c r="C46" s="12" t="s">
        <v>11</v>
      </c>
      <c r="D46" s="12">
        <v>8</v>
      </c>
      <c r="E46" s="12">
        <v>3</v>
      </c>
      <c r="F46" s="19" t="s">
        <v>12</v>
      </c>
      <c r="G46" s="14">
        <v>41</v>
      </c>
      <c r="H46" s="15">
        <v>65</v>
      </c>
    </row>
    <row r="47" spans="1:8" x14ac:dyDescent="0.25">
      <c r="A47" s="15" t="s">
        <v>9</v>
      </c>
      <c r="B47" s="13">
        <v>190</v>
      </c>
      <c r="C47" s="12" t="s">
        <v>11</v>
      </c>
      <c r="D47" s="12">
        <v>8</v>
      </c>
      <c r="E47" s="12">
        <v>4</v>
      </c>
      <c r="F47" s="19" t="s">
        <v>12</v>
      </c>
      <c r="G47" s="14">
        <v>41</v>
      </c>
      <c r="H47" s="15">
        <v>70</v>
      </c>
    </row>
    <row r="48" spans="1:8" x14ac:dyDescent="0.25">
      <c r="A48" s="15" t="s">
        <v>9</v>
      </c>
      <c r="B48" s="13">
        <v>190</v>
      </c>
      <c r="C48" s="12" t="s">
        <v>11</v>
      </c>
      <c r="D48" s="12">
        <v>8</v>
      </c>
      <c r="E48" s="12">
        <v>5</v>
      </c>
      <c r="F48" s="19" t="s">
        <v>12</v>
      </c>
      <c r="G48" s="14">
        <v>41</v>
      </c>
      <c r="H48" s="15">
        <v>70</v>
      </c>
    </row>
    <row r="49" spans="1:8" x14ac:dyDescent="0.25">
      <c r="A49" s="15" t="s">
        <v>9</v>
      </c>
      <c r="B49" s="13">
        <v>190</v>
      </c>
      <c r="C49" s="12" t="s">
        <v>11</v>
      </c>
      <c r="D49" s="12">
        <v>8</v>
      </c>
      <c r="E49" s="12">
        <v>6</v>
      </c>
      <c r="F49" s="19" t="s">
        <v>12</v>
      </c>
      <c r="G49" s="14">
        <v>41</v>
      </c>
      <c r="H49" s="15">
        <v>75</v>
      </c>
    </row>
    <row r="50" spans="1:8" x14ac:dyDescent="0.25">
      <c r="A50" s="15" t="s">
        <v>9</v>
      </c>
      <c r="B50" s="13">
        <v>380</v>
      </c>
      <c r="C50" s="12" t="s">
        <v>11</v>
      </c>
      <c r="D50" s="12">
        <v>9</v>
      </c>
      <c r="E50" s="12">
        <v>1</v>
      </c>
      <c r="F50" s="19" t="s">
        <v>12</v>
      </c>
      <c r="G50" s="14">
        <v>41</v>
      </c>
      <c r="H50" s="15">
        <v>99</v>
      </c>
    </row>
    <row r="51" spans="1:8" x14ac:dyDescent="0.25">
      <c r="A51" s="15" t="s">
        <v>9</v>
      </c>
      <c r="B51" s="13">
        <v>380</v>
      </c>
      <c r="C51" s="12" t="s">
        <v>11</v>
      </c>
      <c r="D51" s="12">
        <v>9</v>
      </c>
      <c r="E51" s="12">
        <v>2</v>
      </c>
      <c r="F51" s="19" t="s">
        <v>12</v>
      </c>
      <c r="G51" s="14">
        <v>41</v>
      </c>
      <c r="H51" s="15">
        <v>90</v>
      </c>
    </row>
    <row r="52" spans="1:8" x14ac:dyDescent="0.25">
      <c r="A52" s="15" t="s">
        <v>9</v>
      </c>
      <c r="B52" s="13">
        <v>380</v>
      </c>
      <c r="C52" s="12" t="s">
        <v>11</v>
      </c>
      <c r="D52" s="12">
        <v>9</v>
      </c>
      <c r="E52" s="12">
        <v>3</v>
      </c>
      <c r="F52" s="19" t="s">
        <v>12</v>
      </c>
      <c r="G52" s="14">
        <v>41</v>
      </c>
      <c r="H52" s="15">
        <v>85</v>
      </c>
    </row>
    <row r="53" spans="1:8" x14ac:dyDescent="0.25">
      <c r="A53" s="15" t="s">
        <v>9</v>
      </c>
      <c r="B53" s="13">
        <v>380</v>
      </c>
      <c r="C53" s="12" t="s">
        <v>11</v>
      </c>
      <c r="D53" s="12">
        <v>9</v>
      </c>
      <c r="E53" s="12">
        <v>4</v>
      </c>
      <c r="F53" s="19" t="s">
        <v>12</v>
      </c>
      <c r="G53" s="14">
        <v>41</v>
      </c>
      <c r="H53" s="15">
        <v>90</v>
      </c>
    </row>
    <row r="54" spans="1:8" x14ac:dyDescent="0.25">
      <c r="A54" s="15" t="s">
        <v>9</v>
      </c>
      <c r="B54" s="13">
        <v>380</v>
      </c>
      <c r="C54" s="12" t="s">
        <v>11</v>
      </c>
      <c r="D54" s="12">
        <v>9</v>
      </c>
      <c r="E54" s="12">
        <v>5</v>
      </c>
      <c r="F54" s="19" t="s">
        <v>12</v>
      </c>
      <c r="G54" s="14">
        <v>41</v>
      </c>
      <c r="H54" s="15">
        <v>95</v>
      </c>
    </row>
    <row r="55" spans="1:8" x14ac:dyDescent="0.25">
      <c r="A55" s="15" t="s">
        <v>9</v>
      </c>
      <c r="B55" s="13">
        <v>380</v>
      </c>
      <c r="C55" s="12" t="s">
        <v>11</v>
      </c>
      <c r="D55" s="12">
        <v>9</v>
      </c>
      <c r="E55" s="12">
        <v>6</v>
      </c>
      <c r="F55" s="19" t="s">
        <v>12</v>
      </c>
      <c r="G55" s="14">
        <v>41</v>
      </c>
      <c r="H55" s="15">
        <v>80</v>
      </c>
    </row>
    <row r="56" spans="1:8" x14ac:dyDescent="0.25">
      <c r="A56" s="15" t="s">
        <v>9</v>
      </c>
      <c r="B56" s="13">
        <v>760</v>
      </c>
      <c r="C56" s="12" t="s">
        <v>11</v>
      </c>
      <c r="D56" s="12">
        <v>10</v>
      </c>
      <c r="E56" s="12">
        <v>1</v>
      </c>
      <c r="F56" s="19" t="s">
        <v>12</v>
      </c>
      <c r="G56" s="14">
        <v>41</v>
      </c>
      <c r="H56" s="15">
        <v>100</v>
      </c>
    </row>
    <row r="57" spans="1:8" x14ac:dyDescent="0.25">
      <c r="A57" s="15" t="s">
        <v>9</v>
      </c>
      <c r="B57" s="13">
        <v>760</v>
      </c>
      <c r="C57" s="12" t="s">
        <v>11</v>
      </c>
      <c r="D57" s="12">
        <v>10</v>
      </c>
      <c r="E57" s="12">
        <v>2</v>
      </c>
      <c r="F57" s="19" t="s">
        <v>12</v>
      </c>
      <c r="G57" s="14">
        <v>41</v>
      </c>
      <c r="H57" s="15">
        <v>100</v>
      </c>
    </row>
    <row r="58" spans="1:8" x14ac:dyDescent="0.25">
      <c r="A58" s="15" t="s">
        <v>9</v>
      </c>
      <c r="B58" s="13">
        <v>760</v>
      </c>
      <c r="C58" s="12" t="s">
        <v>11</v>
      </c>
      <c r="D58" s="12">
        <v>10</v>
      </c>
      <c r="E58" s="12">
        <v>3</v>
      </c>
      <c r="F58" s="19" t="s">
        <v>12</v>
      </c>
      <c r="G58" s="14">
        <v>41</v>
      </c>
      <c r="H58" s="15">
        <v>100</v>
      </c>
    </row>
    <row r="59" spans="1:8" x14ac:dyDescent="0.25">
      <c r="A59" s="15" t="s">
        <v>9</v>
      </c>
      <c r="B59" s="13">
        <v>760</v>
      </c>
      <c r="C59" s="12" t="s">
        <v>11</v>
      </c>
      <c r="D59" s="12">
        <v>10</v>
      </c>
      <c r="E59" s="12">
        <v>4</v>
      </c>
      <c r="F59" s="19" t="s">
        <v>12</v>
      </c>
      <c r="G59" s="14">
        <v>41</v>
      </c>
      <c r="H59" s="15">
        <v>95</v>
      </c>
    </row>
    <row r="60" spans="1:8" x14ac:dyDescent="0.25">
      <c r="A60" s="15" t="s">
        <v>9</v>
      </c>
      <c r="B60" s="13">
        <v>760</v>
      </c>
      <c r="C60" s="12" t="s">
        <v>11</v>
      </c>
      <c r="D60" s="12">
        <v>10</v>
      </c>
      <c r="E60" s="12">
        <v>5</v>
      </c>
      <c r="F60" s="19" t="s">
        <v>12</v>
      </c>
      <c r="G60" s="14">
        <v>41</v>
      </c>
      <c r="H60" s="15">
        <v>100</v>
      </c>
    </row>
    <row r="61" spans="1:8" x14ac:dyDescent="0.25">
      <c r="A61" s="15" t="s">
        <v>9</v>
      </c>
      <c r="B61" s="13">
        <v>760</v>
      </c>
      <c r="C61" s="12" t="s">
        <v>11</v>
      </c>
      <c r="D61" s="12">
        <v>10</v>
      </c>
      <c r="E61" s="12">
        <v>6</v>
      </c>
      <c r="F61" s="19" t="s">
        <v>12</v>
      </c>
      <c r="G61" s="14">
        <v>41</v>
      </c>
      <c r="H61" s="15">
        <v>95</v>
      </c>
    </row>
    <row r="62" spans="1:8" x14ac:dyDescent="0.25">
      <c r="A62" s="15" t="s">
        <v>9</v>
      </c>
      <c r="B62" s="12">
        <v>0</v>
      </c>
      <c r="C62" s="12" t="s">
        <v>11</v>
      </c>
      <c r="D62" s="12">
        <v>11</v>
      </c>
      <c r="E62" s="12">
        <v>1</v>
      </c>
      <c r="F62" s="19" t="s">
        <v>17</v>
      </c>
      <c r="G62" s="14">
        <v>41</v>
      </c>
      <c r="H62" s="15">
        <v>0</v>
      </c>
    </row>
    <row r="63" spans="1:8" x14ac:dyDescent="0.25">
      <c r="A63" s="15" t="s">
        <v>9</v>
      </c>
      <c r="B63" s="12">
        <v>0</v>
      </c>
      <c r="C63" s="12" t="s">
        <v>11</v>
      </c>
      <c r="D63" s="12">
        <v>11</v>
      </c>
      <c r="E63" s="12">
        <v>2</v>
      </c>
      <c r="F63" s="19" t="s">
        <v>17</v>
      </c>
      <c r="G63" s="14">
        <v>41</v>
      </c>
      <c r="H63" s="15">
        <v>0</v>
      </c>
    </row>
    <row r="64" spans="1:8" x14ac:dyDescent="0.25">
      <c r="A64" s="15" t="s">
        <v>9</v>
      </c>
      <c r="B64" s="12">
        <v>0</v>
      </c>
      <c r="C64" s="12" t="s">
        <v>11</v>
      </c>
      <c r="D64" s="12">
        <v>11</v>
      </c>
      <c r="E64" s="12">
        <v>3</v>
      </c>
      <c r="F64" s="19" t="s">
        <v>17</v>
      </c>
      <c r="G64" s="14">
        <v>41</v>
      </c>
      <c r="H64" s="15">
        <v>0</v>
      </c>
    </row>
    <row r="65" spans="1:8" x14ac:dyDescent="0.25">
      <c r="A65" s="15" t="s">
        <v>9</v>
      </c>
      <c r="B65" s="12">
        <v>0</v>
      </c>
      <c r="C65" s="12" t="s">
        <v>11</v>
      </c>
      <c r="D65" s="12">
        <v>11</v>
      </c>
      <c r="E65" s="12">
        <v>4</v>
      </c>
      <c r="F65" s="19" t="s">
        <v>17</v>
      </c>
      <c r="G65" s="14">
        <v>41</v>
      </c>
      <c r="H65" s="15">
        <v>0</v>
      </c>
    </row>
    <row r="66" spans="1:8" x14ac:dyDescent="0.25">
      <c r="A66" s="15" t="s">
        <v>9</v>
      </c>
      <c r="B66" s="12">
        <v>0</v>
      </c>
      <c r="C66" s="12" t="s">
        <v>11</v>
      </c>
      <c r="D66" s="12">
        <v>11</v>
      </c>
      <c r="E66" s="12">
        <v>5</v>
      </c>
      <c r="F66" s="19" t="s">
        <v>17</v>
      </c>
      <c r="G66" s="14">
        <v>41</v>
      </c>
      <c r="H66" s="15">
        <v>0</v>
      </c>
    </row>
    <row r="67" spans="1:8" x14ac:dyDescent="0.25">
      <c r="A67" s="15" t="s">
        <v>9</v>
      </c>
      <c r="B67" s="12">
        <v>0</v>
      </c>
      <c r="C67" s="12" t="s">
        <v>11</v>
      </c>
      <c r="D67" s="12">
        <v>11</v>
      </c>
      <c r="E67" s="12">
        <v>6</v>
      </c>
      <c r="F67" s="19" t="s">
        <v>17</v>
      </c>
      <c r="G67" s="14">
        <v>41</v>
      </c>
      <c r="H67" s="15">
        <v>0</v>
      </c>
    </row>
    <row r="68" spans="1:8" x14ac:dyDescent="0.25">
      <c r="A68" s="15" t="s">
        <v>9</v>
      </c>
      <c r="B68" s="12">
        <v>95</v>
      </c>
      <c r="C68" s="12" t="s">
        <v>11</v>
      </c>
      <c r="D68" s="12">
        <v>12</v>
      </c>
      <c r="E68" s="12">
        <v>1</v>
      </c>
      <c r="F68" s="19" t="s">
        <v>17</v>
      </c>
      <c r="G68" s="14">
        <v>41</v>
      </c>
      <c r="H68" s="15">
        <v>85</v>
      </c>
    </row>
    <row r="69" spans="1:8" x14ac:dyDescent="0.25">
      <c r="A69" s="15" t="s">
        <v>9</v>
      </c>
      <c r="B69" s="12">
        <v>95</v>
      </c>
      <c r="C69" s="12" t="s">
        <v>11</v>
      </c>
      <c r="D69" s="12">
        <v>12</v>
      </c>
      <c r="E69" s="12">
        <v>2</v>
      </c>
      <c r="F69" s="19" t="s">
        <v>17</v>
      </c>
      <c r="G69" s="14">
        <v>41</v>
      </c>
      <c r="H69" s="15">
        <v>95</v>
      </c>
    </row>
    <row r="70" spans="1:8" x14ac:dyDescent="0.25">
      <c r="A70" s="15" t="s">
        <v>9</v>
      </c>
      <c r="B70" s="12">
        <v>95</v>
      </c>
      <c r="C70" s="12" t="s">
        <v>11</v>
      </c>
      <c r="D70" s="12">
        <v>12</v>
      </c>
      <c r="E70" s="12">
        <v>3</v>
      </c>
      <c r="F70" s="19" t="s">
        <v>17</v>
      </c>
      <c r="G70" s="14">
        <v>41</v>
      </c>
      <c r="H70" s="15">
        <v>85</v>
      </c>
    </row>
    <row r="71" spans="1:8" x14ac:dyDescent="0.25">
      <c r="A71" s="15" t="s">
        <v>9</v>
      </c>
      <c r="B71" s="12">
        <v>95</v>
      </c>
      <c r="C71" s="12" t="s">
        <v>11</v>
      </c>
      <c r="D71" s="12">
        <v>12</v>
      </c>
      <c r="E71" s="12">
        <v>4</v>
      </c>
      <c r="F71" s="19" t="s">
        <v>17</v>
      </c>
      <c r="G71" s="14">
        <v>41</v>
      </c>
      <c r="H71" s="15">
        <v>90</v>
      </c>
    </row>
    <row r="72" spans="1:8" x14ac:dyDescent="0.25">
      <c r="A72" s="15" t="s">
        <v>9</v>
      </c>
      <c r="B72" s="12">
        <v>95</v>
      </c>
      <c r="C72" s="12" t="s">
        <v>11</v>
      </c>
      <c r="D72" s="12">
        <v>12</v>
      </c>
      <c r="E72" s="12">
        <v>5</v>
      </c>
      <c r="F72" s="19" t="s">
        <v>17</v>
      </c>
      <c r="G72" s="14">
        <v>41</v>
      </c>
      <c r="H72" s="15">
        <v>90</v>
      </c>
    </row>
    <row r="73" spans="1:8" x14ac:dyDescent="0.25">
      <c r="A73" s="15" t="s">
        <v>9</v>
      </c>
      <c r="B73" s="12">
        <v>95</v>
      </c>
      <c r="C73" s="12" t="s">
        <v>11</v>
      </c>
      <c r="D73" s="12">
        <v>12</v>
      </c>
      <c r="E73" s="12">
        <v>6</v>
      </c>
      <c r="F73" s="19" t="s">
        <v>17</v>
      </c>
      <c r="G73" s="14">
        <v>41</v>
      </c>
      <c r="H73" s="15">
        <v>90</v>
      </c>
    </row>
    <row r="74" spans="1:8" x14ac:dyDescent="0.25">
      <c r="A74" s="15" t="s">
        <v>9</v>
      </c>
      <c r="B74" s="13">
        <v>190</v>
      </c>
      <c r="C74" s="12" t="s">
        <v>11</v>
      </c>
      <c r="D74" s="12">
        <v>13</v>
      </c>
      <c r="E74" s="12">
        <v>1</v>
      </c>
      <c r="F74" s="19" t="s">
        <v>17</v>
      </c>
      <c r="G74" s="14">
        <v>41</v>
      </c>
      <c r="H74" s="15">
        <v>95</v>
      </c>
    </row>
    <row r="75" spans="1:8" x14ac:dyDescent="0.25">
      <c r="A75" s="15" t="s">
        <v>9</v>
      </c>
      <c r="B75" s="13">
        <v>190</v>
      </c>
      <c r="C75" s="12" t="s">
        <v>11</v>
      </c>
      <c r="D75" s="12">
        <v>13</v>
      </c>
      <c r="E75" s="12">
        <v>2</v>
      </c>
      <c r="F75" s="19" t="s">
        <v>17</v>
      </c>
      <c r="G75" s="14">
        <v>41</v>
      </c>
      <c r="H75" s="15">
        <v>95</v>
      </c>
    </row>
    <row r="76" spans="1:8" x14ac:dyDescent="0.25">
      <c r="A76" s="15" t="s">
        <v>9</v>
      </c>
      <c r="B76" s="13">
        <v>190</v>
      </c>
      <c r="C76" s="12" t="s">
        <v>11</v>
      </c>
      <c r="D76" s="12">
        <v>13</v>
      </c>
      <c r="E76" s="12">
        <v>3</v>
      </c>
      <c r="F76" s="19" t="s">
        <v>17</v>
      </c>
      <c r="G76" s="14">
        <v>41</v>
      </c>
      <c r="H76" s="15">
        <v>90</v>
      </c>
    </row>
    <row r="77" spans="1:8" x14ac:dyDescent="0.25">
      <c r="A77" s="15" t="s">
        <v>9</v>
      </c>
      <c r="B77" s="13">
        <v>190</v>
      </c>
      <c r="C77" s="12" t="s">
        <v>11</v>
      </c>
      <c r="D77" s="12">
        <v>13</v>
      </c>
      <c r="E77" s="12">
        <v>4</v>
      </c>
      <c r="F77" s="19" t="s">
        <v>17</v>
      </c>
      <c r="G77" s="14">
        <v>41</v>
      </c>
      <c r="H77" s="15">
        <v>85</v>
      </c>
    </row>
    <row r="78" spans="1:8" x14ac:dyDescent="0.25">
      <c r="A78" s="15" t="s">
        <v>9</v>
      </c>
      <c r="B78" s="13">
        <v>190</v>
      </c>
      <c r="C78" s="12" t="s">
        <v>11</v>
      </c>
      <c r="D78" s="12">
        <v>13</v>
      </c>
      <c r="E78" s="12">
        <v>5</v>
      </c>
      <c r="F78" s="19" t="s">
        <v>17</v>
      </c>
      <c r="G78" s="14">
        <v>41</v>
      </c>
      <c r="H78" s="15">
        <v>90</v>
      </c>
    </row>
    <row r="79" spans="1:8" x14ac:dyDescent="0.25">
      <c r="A79" s="15" t="s">
        <v>9</v>
      </c>
      <c r="B79" s="13">
        <v>190</v>
      </c>
      <c r="C79" s="12" t="s">
        <v>11</v>
      </c>
      <c r="D79" s="12">
        <v>13</v>
      </c>
      <c r="E79" s="12">
        <v>6</v>
      </c>
      <c r="F79" s="19" t="s">
        <v>17</v>
      </c>
      <c r="G79" s="14">
        <v>41</v>
      </c>
      <c r="H79" s="15">
        <v>85</v>
      </c>
    </row>
    <row r="80" spans="1:8" x14ac:dyDescent="0.25">
      <c r="A80" s="15" t="s">
        <v>9</v>
      </c>
      <c r="B80" s="13">
        <v>380</v>
      </c>
      <c r="C80" s="12" t="s">
        <v>11</v>
      </c>
      <c r="D80" s="12">
        <v>14</v>
      </c>
      <c r="E80" s="12">
        <v>1</v>
      </c>
      <c r="F80" s="19" t="s">
        <v>17</v>
      </c>
      <c r="G80" s="14">
        <v>41</v>
      </c>
      <c r="H80" s="15">
        <v>95</v>
      </c>
    </row>
    <row r="81" spans="1:8" x14ac:dyDescent="0.25">
      <c r="A81" s="15" t="s">
        <v>9</v>
      </c>
      <c r="B81" s="13">
        <v>380</v>
      </c>
      <c r="C81" s="12" t="s">
        <v>11</v>
      </c>
      <c r="D81" s="12">
        <v>14</v>
      </c>
      <c r="E81" s="12">
        <v>2</v>
      </c>
      <c r="F81" s="19" t="s">
        <v>17</v>
      </c>
      <c r="G81" s="14">
        <v>41</v>
      </c>
      <c r="H81" s="15">
        <v>95</v>
      </c>
    </row>
    <row r="82" spans="1:8" x14ac:dyDescent="0.25">
      <c r="A82" s="15" t="s">
        <v>9</v>
      </c>
      <c r="B82" s="13">
        <v>380</v>
      </c>
      <c r="C82" s="12" t="s">
        <v>11</v>
      </c>
      <c r="D82" s="12">
        <v>14</v>
      </c>
      <c r="E82" s="12">
        <v>3</v>
      </c>
      <c r="F82" s="19" t="s">
        <v>17</v>
      </c>
      <c r="G82" s="14">
        <v>41</v>
      </c>
      <c r="H82" s="15">
        <v>99</v>
      </c>
    </row>
    <row r="83" spans="1:8" x14ac:dyDescent="0.25">
      <c r="A83" s="15" t="s">
        <v>9</v>
      </c>
      <c r="B83" s="13">
        <v>380</v>
      </c>
      <c r="C83" s="12" t="s">
        <v>11</v>
      </c>
      <c r="D83" s="12">
        <v>14</v>
      </c>
      <c r="E83" s="12">
        <v>4</v>
      </c>
      <c r="F83" s="19" t="s">
        <v>17</v>
      </c>
      <c r="G83" s="14">
        <v>41</v>
      </c>
      <c r="H83" s="15">
        <v>70</v>
      </c>
    </row>
    <row r="84" spans="1:8" x14ac:dyDescent="0.25">
      <c r="A84" s="15" t="s">
        <v>9</v>
      </c>
      <c r="B84" s="13">
        <v>380</v>
      </c>
      <c r="C84" s="12" t="s">
        <v>11</v>
      </c>
      <c r="D84" s="12">
        <v>14</v>
      </c>
      <c r="E84" s="12">
        <v>5</v>
      </c>
      <c r="F84" s="19" t="s">
        <v>17</v>
      </c>
      <c r="G84" s="14">
        <v>41</v>
      </c>
      <c r="H84" s="15">
        <v>70</v>
      </c>
    </row>
    <row r="85" spans="1:8" x14ac:dyDescent="0.25">
      <c r="A85" s="15" t="s">
        <v>9</v>
      </c>
      <c r="B85" s="13">
        <v>380</v>
      </c>
      <c r="C85" s="12" t="s">
        <v>11</v>
      </c>
      <c r="D85" s="12">
        <v>14</v>
      </c>
      <c r="E85" s="12">
        <v>6</v>
      </c>
      <c r="F85" s="19" t="s">
        <v>17</v>
      </c>
      <c r="G85" s="14">
        <v>41</v>
      </c>
      <c r="H85" s="15">
        <v>85</v>
      </c>
    </row>
    <row r="86" spans="1:8" x14ac:dyDescent="0.25">
      <c r="A86" s="15" t="s">
        <v>9</v>
      </c>
      <c r="B86" s="13">
        <v>760</v>
      </c>
      <c r="C86" s="12" t="s">
        <v>11</v>
      </c>
      <c r="D86" s="12">
        <v>15</v>
      </c>
      <c r="E86" s="12">
        <v>1</v>
      </c>
      <c r="F86" s="19" t="s">
        <v>17</v>
      </c>
      <c r="G86" s="14">
        <v>41</v>
      </c>
      <c r="H86" s="15">
        <v>100</v>
      </c>
    </row>
    <row r="87" spans="1:8" x14ac:dyDescent="0.25">
      <c r="A87" s="15" t="s">
        <v>9</v>
      </c>
      <c r="B87" s="13">
        <v>760</v>
      </c>
      <c r="C87" s="12" t="s">
        <v>11</v>
      </c>
      <c r="D87" s="12">
        <v>15</v>
      </c>
      <c r="E87" s="12">
        <v>2</v>
      </c>
      <c r="F87" s="19" t="s">
        <v>17</v>
      </c>
      <c r="G87" s="14">
        <v>41</v>
      </c>
      <c r="H87" s="15">
        <v>99</v>
      </c>
    </row>
    <row r="88" spans="1:8" x14ac:dyDescent="0.25">
      <c r="A88" s="15" t="s">
        <v>9</v>
      </c>
      <c r="B88" s="13">
        <v>760</v>
      </c>
      <c r="C88" s="12" t="s">
        <v>11</v>
      </c>
      <c r="D88" s="12">
        <v>15</v>
      </c>
      <c r="E88" s="12">
        <v>3</v>
      </c>
      <c r="F88" s="19" t="s">
        <v>17</v>
      </c>
      <c r="G88" s="14">
        <v>41</v>
      </c>
      <c r="H88" s="15">
        <v>100</v>
      </c>
    </row>
    <row r="89" spans="1:8" x14ac:dyDescent="0.25">
      <c r="A89" s="15" t="s">
        <v>9</v>
      </c>
      <c r="B89" s="13">
        <v>760</v>
      </c>
      <c r="C89" s="12" t="s">
        <v>11</v>
      </c>
      <c r="D89" s="12">
        <v>15</v>
      </c>
      <c r="E89" s="12">
        <v>4</v>
      </c>
      <c r="F89" s="19" t="s">
        <v>17</v>
      </c>
      <c r="G89" s="14">
        <v>41</v>
      </c>
      <c r="H89" s="15">
        <v>100</v>
      </c>
    </row>
    <row r="90" spans="1:8" x14ac:dyDescent="0.25">
      <c r="A90" s="15" t="s">
        <v>9</v>
      </c>
      <c r="B90" s="13">
        <v>760</v>
      </c>
      <c r="C90" s="12" t="s">
        <v>11</v>
      </c>
      <c r="D90" s="12">
        <v>15</v>
      </c>
      <c r="E90" s="12">
        <v>5</v>
      </c>
      <c r="F90" s="19" t="s">
        <v>17</v>
      </c>
      <c r="G90" s="14">
        <v>41</v>
      </c>
      <c r="H90" s="15">
        <v>98</v>
      </c>
    </row>
    <row r="91" spans="1:8" x14ac:dyDescent="0.25">
      <c r="A91" s="15" t="s">
        <v>9</v>
      </c>
      <c r="B91" s="13">
        <v>760</v>
      </c>
      <c r="C91" s="12" t="s">
        <v>11</v>
      </c>
      <c r="D91" s="12">
        <v>15</v>
      </c>
      <c r="E91" s="12">
        <v>6</v>
      </c>
      <c r="F91" s="19" t="s">
        <v>17</v>
      </c>
      <c r="G91" s="14">
        <v>41</v>
      </c>
      <c r="H91" s="1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sqref="A1:J1048576"/>
    </sheetView>
  </sheetViews>
  <sheetFormatPr defaultRowHeight="15" x14ac:dyDescent="0.25"/>
  <cols>
    <col min="1" max="1" width="11.5703125" bestFit="1" customWidth="1"/>
    <col min="10" max="10" width="9.140625" style="18"/>
  </cols>
  <sheetData>
    <row r="1" spans="1:10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1" t="s">
        <v>6</v>
      </c>
      <c r="H1" s="7" t="s">
        <v>7</v>
      </c>
      <c r="I1" s="8" t="s">
        <v>15</v>
      </c>
      <c r="J1" s="9" t="s">
        <v>8</v>
      </c>
    </row>
    <row r="2" spans="1:10" x14ac:dyDescent="0.25">
      <c r="A2" s="10" t="s">
        <v>9</v>
      </c>
      <c r="B2" s="11">
        <v>0</v>
      </c>
      <c r="C2" s="11" t="s">
        <v>10</v>
      </c>
      <c r="D2" s="12">
        <v>0</v>
      </c>
      <c r="E2" s="12" t="s">
        <v>11</v>
      </c>
      <c r="F2" s="12">
        <v>1</v>
      </c>
      <c r="G2" s="12">
        <v>1</v>
      </c>
      <c r="H2" s="13" t="s">
        <v>12</v>
      </c>
      <c r="I2" s="14">
        <v>21</v>
      </c>
      <c r="J2" s="15">
        <v>0</v>
      </c>
    </row>
    <row r="3" spans="1:10" x14ac:dyDescent="0.25">
      <c r="A3" s="10" t="s">
        <v>9</v>
      </c>
      <c r="B3" s="11">
        <v>0</v>
      </c>
      <c r="C3" s="11" t="s">
        <v>10</v>
      </c>
      <c r="D3" s="12">
        <v>0</v>
      </c>
      <c r="E3" s="12" t="s">
        <v>11</v>
      </c>
      <c r="F3" s="12">
        <v>1</v>
      </c>
      <c r="G3" s="12">
        <v>2</v>
      </c>
      <c r="H3" s="13" t="s">
        <v>12</v>
      </c>
      <c r="I3" s="14">
        <v>21</v>
      </c>
      <c r="J3" s="15">
        <v>0</v>
      </c>
    </row>
    <row r="4" spans="1:10" x14ac:dyDescent="0.25">
      <c r="A4" s="10" t="s">
        <v>9</v>
      </c>
      <c r="B4" s="11">
        <v>0</v>
      </c>
      <c r="C4" s="11" t="s">
        <v>10</v>
      </c>
      <c r="D4" s="12">
        <v>0</v>
      </c>
      <c r="E4" s="12" t="s">
        <v>11</v>
      </c>
      <c r="F4" s="12">
        <v>1</v>
      </c>
      <c r="G4" s="12">
        <v>3</v>
      </c>
      <c r="H4" s="13" t="s">
        <v>12</v>
      </c>
      <c r="I4" s="14">
        <v>21</v>
      </c>
      <c r="J4" s="15">
        <v>0</v>
      </c>
    </row>
    <row r="5" spans="1:10" x14ac:dyDescent="0.25">
      <c r="A5" s="10" t="s">
        <v>9</v>
      </c>
      <c r="B5" s="11">
        <v>3</v>
      </c>
      <c r="C5" s="11" t="s">
        <v>10</v>
      </c>
      <c r="D5" s="12">
        <v>105</v>
      </c>
      <c r="E5" s="12" t="s">
        <v>11</v>
      </c>
      <c r="F5" s="12">
        <v>2</v>
      </c>
      <c r="G5" s="12">
        <v>1</v>
      </c>
      <c r="H5" s="13" t="s">
        <v>12</v>
      </c>
      <c r="I5" s="14">
        <v>21</v>
      </c>
      <c r="J5" s="15">
        <v>25</v>
      </c>
    </row>
    <row r="6" spans="1:10" x14ac:dyDescent="0.25">
      <c r="A6" s="10" t="s">
        <v>9</v>
      </c>
      <c r="B6" s="11">
        <v>3</v>
      </c>
      <c r="C6" s="11" t="s">
        <v>10</v>
      </c>
      <c r="D6" s="12">
        <v>105</v>
      </c>
      <c r="E6" s="12" t="s">
        <v>11</v>
      </c>
      <c r="F6" s="12">
        <v>2</v>
      </c>
      <c r="G6" s="12">
        <v>2</v>
      </c>
      <c r="H6" s="13" t="s">
        <v>12</v>
      </c>
      <c r="I6" s="14">
        <v>21</v>
      </c>
      <c r="J6" s="15">
        <v>25</v>
      </c>
    </row>
    <row r="7" spans="1:10" x14ac:dyDescent="0.25">
      <c r="A7" s="10" t="s">
        <v>9</v>
      </c>
      <c r="B7" s="11">
        <v>3</v>
      </c>
      <c r="C7" s="11" t="s">
        <v>10</v>
      </c>
      <c r="D7" s="12">
        <v>105</v>
      </c>
      <c r="E7" s="12" t="s">
        <v>11</v>
      </c>
      <c r="F7" s="12">
        <v>2</v>
      </c>
      <c r="G7" s="12">
        <v>3</v>
      </c>
      <c r="H7" s="13" t="s">
        <v>12</v>
      </c>
      <c r="I7" s="14">
        <v>21</v>
      </c>
      <c r="J7" s="15">
        <v>10</v>
      </c>
    </row>
    <row r="8" spans="1:10" x14ac:dyDescent="0.25">
      <c r="A8" s="10" t="s">
        <v>9</v>
      </c>
      <c r="B8" s="11">
        <v>6</v>
      </c>
      <c r="C8" s="11" t="s">
        <v>10</v>
      </c>
      <c r="D8" s="12">
        <v>210</v>
      </c>
      <c r="E8" s="12" t="s">
        <v>11</v>
      </c>
      <c r="F8" s="12">
        <v>3</v>
      </c>
      <c r="G8" s="12">
        <v>1</v>
      </c>
      <c r="H8" s="13" t="s">
        <v>12</v>
      </c>
      <c r="I8" s="14">
        <v>21</v>
      </c>
      <c r="J8" s="15">
        <v>50</v>
      </c>
    </row>
    <row r="9" spans="1:10" x14ac:dyDescent="0.25">
      <c r="A9" s="10" t="s">
        <v>9</v>
      </c>
      <c r="B9" s="11">
        <v>6</v>
      </c>
      <c r="C9" s="11" t="s">
        <v>10</v>
      </c>
      <c r="D9" s="12">
        <v>210</v>
      </c>
      <c r="E9" s="12" t="s">
        <v>11</v>
      </c>
      <c r="F9" s="12">
        <v>3</v>
      </c>
      <c r="G9" s="12">
        <v>2</v>
      </c>
      <c r="H9" s="13" t="s">
        <v>12</v>
      </c>
      <c r="I9" s="14">
        <v>21</v>
      </c>
      <c r="J9" s="15">
        <v>50</v>
      </c>
    </row>
    <row r="10" spans="1:10" x14ac:dyDescent="0.25">
      <c r="A10" s="10" t="s">
        <v>9</v>
      </c>
      <c r="B10" s="11">
        <v>6</v>
      </c>
      <c r="C10" s="11" t="s">
        <v>10</v>
      </c>
      <c r="D10" s="12">
        <v>210</v>
      </c>
      <c r="E10" s="12" t="s">
        <v>11</v>
      </c>
      <c r="F10" s="12">
        <v>3</v>
      </c>
      <c r="G10" s="12">
        <v>3</v>
      </c>
      <c r="H10" s="13" t="s">
        <v>12</v>
      </c>
      <c r="I10" s="14">
        <v>21</v>
      </c>
      <c r="J10" s="15">
        <v>40</v>
      </c>
    </row>
    <row r="11" spans="1:10" x14ac:dyDescent="0.25">
      <c r="A11" s="10" t="s">
        <v>9</v>
      </c>
      <c r="B11" s="11">
        <v>12</v>
      </c>
      <c r="C11" s="11" t="s">
        <v>10</v>
      </c>
      <c r="D11" s="12">
        <v>420</v>
      </c>
      <c r="E11" s="12" t="s">
        <v>11</v>
      </c>
      <c r="F11" s="12">
        <v>4</v>
      </c>
      <c r="G11" s="12">
        <v>1</v>
      </c>
      <c r="H11" s="13" t="s">
        <v>12</v>
      </c>
      <c r="I11" s="14">
        <v>21</v>
      </c>
      <c r="J11" s="15">
        <v>60</v>
      </c>
    </row>
    <row r="12" spans="1:10" x14ac:dyDescent="0.25">
      <c r="A12" s="10" t="s">
        <v>9</v>
      </c>
      <c r="B12" s="11">
        <v>12</v>
      </c>
      <c r="C12" s="11" t="s">
        <v>10</v>
      </c>
      <c r="D12" s="12">
        <v>420</v>
      </c>
      <c r="E12" s="12" t="s">
        <v>11</v>
      </c>
      <c r="F12" s="12">
        <v>4</v>
      </c>
      <c r="G12" s="12">
        <v>2</v>
      </c>
      <c r="H12" s="13" t="s">
        <v>12</v>
      </c>
      <c r="I12" s="14">
        <v>21</v>
      </c>
      <c r="J12" s="15">
        <v>50</v>
      </c>
    </row>
    <row r="13" spans="1:10" x14ac:dyDescent="0.25">
      <c r="A13" s="10" t="s">
        <v>9</v>
      </c>
      <c r="B13" s="11">
        <v>12</v>
      </c>
      <c r="C13" s="11" t="s">
        <v>10</v>
      </c>
      <c r="D13" s="12">
        <v>420</v>
      </c>
      <c r="E13" s="12" t="s">
        <v>11</v>
      </c>
      <c r="F13" s="12">
        <v>4</v>
      </c>
      <c r="G13" s="12">
        <v>3</v>
      </c>
      <c r="H13" s="13" t="s">
        <v>12</v>
      </c>
      <c r="I13" s="14">
        <v>21</v>
      </c>
      <c r="J13" s="15">
        <v>60</v>
      </c>
    </row>
    <row r="14" spans="1:10" x14ac:dyDescent="0.25">
      <c r="A14" s="10" t="s">
        <v>9</v>
      </c>
      <c r="B14" s="11">
        <v>24</v>
      </c>
      <c r="C14" s="11" t="s">
        <v>10</v>
      </c>
      <c r="D14" s="12">
        <v>840</v>
      </c>
      <c r="E14" s="12" t="s">
        <v>11</v>
      </c>
      <c r="F14" s="12">
        <v>5</v>
      </c>
      <c r="G14" s="12">
        <v>1</v>
      </c>
      <c r="H14" s="13" t="s">
        <v>12</v>
      </c>
      <c r="I14" s="14">
        <v>21</v>
      </c>
      <c r="J14" s="15">
        <v>80</v>
      </c>
    </row>
    <row r="15" spans="1:10" x14ac:dyDescent="0.25">
      <c r="A15" s="10" t="s">
        <v>9</v>
      </c>
      <c r="B15" s="11">
        <v>24</v>
      </c>
      <c r="C15" s="11" t="s">
        <v>10</v>
      </c>
      <c r="D15" s="12">
        <v>840</v>
      </c>
      <c r="E15" s="12" t="s">
        <v>11</v>
      </c>
      <c r="F15" s="12">
        <v>5</v>
      </c>
      <c r="G15" s="12">
        <v>2</v>
      </c>
      <c r="H15" s="13" t="s">
        <v>12</v>
      </c>
      <c r="I15" s="14">
        <v>21</v>
      </c>
      <c r="J15" s="15">
        <v>80</v>
      </c>
    </row>
    <row r="16" spans="1:10" x14ac:dyDescent="0.25">
      <c r="A16" s="10" t="s">
        <v>9</v>
      </c>
      <c r="B16" s="11">
        <v>24</v>
      </c>
      <c r="C16" s="11" t="s">
        <v>10</v>
      </c>
      <c r="D16" s="12">
        <v>840</v>
      </c>
      <c r="E16" s="12" t="s">
        <v>11</v>
      </c>
      <c r="F16" s="12">
        <v>5</v>
      </c>
      <c r="G16" s="12">
        <v>3</v>
      </c>
      <c r="H16" s="13" t="s">
        <v>12</v>
      </c>
      <c r="I16" s="14">
        <v>21</v>
      </c>
      <c r="J16" s="15">
        <v>80</v>
      </c>
    </row>
    <row r="17" spans="1:10" x14ac:dyDescent="0.25">
      <c r="A17" s="10" t="s">
        <v>9</v>
      </c>
      <c r="B17" s="11">
        <v>0</v>
      </c>
      <c r="C17" s="11" t="s">
        <v>10</v>
      </c>
      <c r="D17" s="13">
        <v>0</v>
      </c>
      <c r="E17" s="12" t="s">
        <v>11</v>
      </c>
      <c r="F17" s="12">
        <v>6</v>
      </c>
      <c r="G17" s="12">
        <v>1</v>
      </c>
      <c r="H17" s="12" t="s">
        <v>13</v>
      </c>
      <c r="I17" s="14">
        <v>21</v>
      </c>
      <c r="J17" s="15">
        <v>0</v>
      </c>
    </row>
    <row r="18" spans="1:10" x14ac:dyDescent="0.25">
      <c r="A18" s="10" t="s">
        <v>9</v>
      </c>
      <c r="B18" s="11">
        <v>0</v>
      </c>
      <c r="C18" s="11" t="s">
        <v>10</v>
      </c>
      <c r="D18" s="13">
        <v>0</v>
      </c>
      <c r="E18" s="12" t="s">
        <v>11</v>
      </c>
      <c r="F18" s="12">
        <v>6</v>
      </c>
      <c r="G18" s="12">
        <v>2</v>
      </c>
      <c r="H18" s="12" t="s">
        <v>13</v>
      </c>
      <c r="I18" s="14">
        <v>21</v>
      </c>
      <c r="J18" s="15">
        <v>0</v>
      </c>
    </row>
    <row r="19" spans="1:10" x14ac:dyDescent="0.25">
      <c r="A19" s="10" t="s">
        <v>9</v>
      </c>
      <c r="B19" s="11">
        <v>0</v>
      </c>
      <c r="C19" s="11" t="s">
        <v>10</v>
      </c>
      <c r="D19" s="13">
        <v>0</v>
      </c>
      <c r="E19" s="12" t="s">
        <v>11</v>
      </c>
      <c r="F19" s="12">
        <v>6</v>
      </c>
      <c r="G19" s="12">
        <v>3</v>
      </c>
      <c r="H19" s="12" t="s">
        <v>13</v>
      </c>
      <c r="I19" s="14">
        <v>21</v>
      </c>
      <c r="J19" s="15">
        <v>0</v>
      </c>
    </row>
    <row r="20" spans="1:10" x14ac:dyDescent="0.25">
      <c r="A20" s="10" t="s">
        <v>9</v>
      </c>
      <c r="B20" s="11">
        <v>3</v>
      </c>
      <c r="C20" s="11" t="s">
        <v>10</v>
      </c>
      <c r="D20" s="13">
        <v>138</v>
      </c>
      <c r="E20" s="12" t="s">
        <v>11</v>
      </c>
      <c r="F20" s="12">
        <v>7</v>
      </c>
      <c r="G20" s="12">
        <v>1</v>
      </c>
      <c r="H20" s="12" t="s">
        <v>13</v>
      </c>
      <c r="I20" s="14">
        <v>21</v>
      </c>
      <c r="J20" s="15">
        <v>50</v>
      </c>
    </row>
    <row r="21" spans="1:10" x14ac:dyDescent="0.25">
      <c r="A21" s="10" t="s">
        <v>9</v>
      </c>
      <c r="B21" s="11">
        <v>3</v>
      </c>
      <c r="C21" s="11" t="s">
        <v>10</v>
      </c>
      <c r="D21" s="13">
        <v>138</v>
      </c>
      <c r="E21" s="12" t="s">
        <v>11</v>
      </c>
      <c r="F21" s="12">
        <v>7</v>
      </c>
      <c r="G21" s="12">
        <v>2</v>
      </c>
      <c r="H21" s="12" t="s">
        <v>13</v>
      </c>
      <c r="I21" s="14">
        <v>21</v>
      </c>
      <c r="J21" s="15">
        <v>50</v>
      </c>
    </row>
    <row r="22" spans="1:10" x14ac:dyDescent="0.25">
      <c r="A22" s="10" t="s">
        <v>9</v>
      </c>
      <c r="B22" s="11">
        <v>3</v>
      </c>
      <c r="C22" s="11" t="s">
        <v>10</v>
      </c>
      <c r="D22" s="13">
        <v>138</v>
      </c>
      <c r="E22" s="12" t="s">
        <v>11</v>
      </c>
      <c r="F22" s="12">
        <v>7</v>
      </c>
      <c r="G22" s="12">
        <v>3</v>
      </c>
      <c r="H22" s="12" t="s">
        <v>13</v>
      </c>
      <c r="I22" s="14">
        <v>21</v>
      </c>
      <c r="J22" s="15">
        <v>50</v>
      </c>
    </row>
    <row r="23" spans="1:10" x14ac:dyDescent="0.25">
      <c r="A23" s="10" t="s">
        <v>9</v>
      </c>
      <c r="B23" s="11">
        <v>6</v>
      </c>
      <c r="C23" s="11" t="s">
        <v>10</v>
      </c>
      <c r="D23" s="13">
        <v>276</v>
      </c>
      <c r="E23" s="12" t="s">
        <v>11</v>
      </c>
      <c r="F23" s="12">
        <v>8</v>
      </c>
      <c r="G23" s="12">
        <v>1</v>
      </c>
      <c r="H23" s="12" t="s">
        <v>13</v>
      </c>
      <c r="I23" s="14">
        <v>21</v>
      </c>
      <c r="J23" s="15">
        <v>75</v>
      </c>
    </row>
    <row r="24" spans="1:10" x14ac:dyDescent="0.25">
      <c r="A24" s="10" t="s">
        <v>9</v>
      </c>
      <c r="B24" s="11">
        <v>6</v>
      </c>
      <c r="C24" s="11" t="s">
        <v>10</v>
      </c>
      <c r="D24" s="13">
        <v>276</v>
      </c>
      <c r="E24" s="12" t="s">
        <v>11</v>
      </c>
      <c r="F24" s="12">
        <v>8</v>
      </c>
      <c r="G24" s="12">
        <v>2</v>
      </c>
      <c r="H24" s="12" t="s">
        <v>13</v>
      </c>
      <c r="I24" s="14">
        <v>21</v>
      </c>
      <c r="J24" s="15">
        <v>85</v>
      </c>
    </row>
    <row r="25" spans="1:10" x14ac:dyDescent="0.25">
      <c r="A25" s="10" t="s">
        <v>9</v>
      </c>
      <c r="B25" s="11">
        <v>6</v>
      </c>
      <c r="C25" s="11" t="s">
        <v>10</v>
      </c>
      <c r="D25" s="13">
        <v>276</v>
      </c>
      <c r="E25" s="12" t="s">
        <v>11</v>
      </c>
      <c r="F25" s="12">
        <v>8</v>
      </c>
      <c r="G25" s="12">
        <v>3</v>
      </c>
      <c r="H25" s="12" t="s">
        <v>13</v>
      </c>
      <c r="I25" s="14">
        <v>21</v>
      </c>
      <c r="J25" s="15">
        <v>85</v>
      </c>
    </row>
    <row r="26" spans="1:10" x14ac:dyDescent="0.25">
      <c r="A26" s="10" t="s">
        <v>9</v>
      </c>
      <c r="B26" s="11">
        <v>12</v>
      </c>
      <c r="C26" s="11" t="s">
        <v>10</v>
      </c>
      <c r="D26" s="13">
        <v>550</v>
      </c>
      <c r="E26" s="12" t="s">
        <v>11</v>
      </c>
      <c r="F26" s="12">
        <v>9</v>
      </c>
      <c r="G26" s="12">
        <v>1</v>
      </c>
      <c r="H26" s="12" t="s">
        <v>13</v>
      </c>
      <c r="I26" s="14">
        <v>21</v>
      </c>
      <c r="J26" s="15">
        <v>75</v>
      </c>
    </row>
    <row r="27" spans="1:10" x14ac:dyDescent="0.25">
      <c r="A27" s="10" t="s">
        <v>9</v>
      </c>
      <c r="B27" s="11">
        <v>12</v>
      </c>
      <c r="C27" s="11" t="s">
        <v>10</v>
      </c>
      <c r="D27" s="13">
        <v>550</v>
      </c>
      <c r="E27" s="12" t="s">
        <v>11</v>
      </c>
      <c r="F27" s="12">
        <v>9</v>
      </c>
      <c r="G27" s="12">
        <v>2</v>
      </c>
      <c r="H27" s="12" t="s">
        <v>13</v>
      </c>
      <c r="I27" s="14">
        <v>21</v>
      </c>
      <c r="J27" s="15">
        <v>85</v>
      </c>
    </row>
    <row r="28" spans="1:10" x14ac:dyDescent="0.25">
      <c r="A28" s="10" t="s">
        <v>9</v>
      </c>
      <c r="B28" s="11">
        <v>12</v>
      </c>
      <c r="C28" s="11" t="s">
        <v>10</v>
      </c>
      <c r="D28" s="13">
        <v>550</v>
      </c>
      <c r="E28" s="12" t="s">
        <v>11</v>
      </c>
      <c r="F28" s="12">
        <v>9</v>
      </c>
      <c r="G28" s="12">
        <v>3</v>
      </c>
      <c r="H28" s="12" t="s">
        <v>13</v>
      </c>
      <c r="I28" s="14">
        <v>21</v>
      </c>
      <c r="J28" s="15">
        <v>92</v>
      </c>
    </row>
    <row r="29" spans="1:10" x14ac:dyDescent="0.25">
      <c r="A29" s="10" t="s">
        <v>9</v>
      </c>
      <c r="B29" s="11">
        <v>24</v>
      </c>
      <c r="C29" s="11" t="s">
        <v>10</v>
      </c>
      <c r="D29" s="13">
        <v>1100</v>
      </c>
      <c r="E29" s="12" t="s">
        <v>11</v>
      </c>
      <c r="F29" s="12">
        <v>10</v>
      </c>
      <c r="G29" s="12">
        <v>1</v>
      </c>
      <c r="H29" s="12" t="s">
        <v>13</v>
      </c>
      <c r="I29" s="14">
        <v>21</v>
      </c>
      <c r="J29" s="15">
        <v>95</v>
      </c>
    </row>
    <row r="30" spans="1:10" x14ac:dyDescent="0.25">
      <c r="A30" s="10" t="s">
        <v>9</v>
      </c>
      <c r="B30" s="11">
        <v>24</v>
      </c>
      <c r="C30" s="11" t="s">
        <v>10</v>
      </c>
      <c r="D30" s="13">
        <v>1100</v>
      </c>
      <c r="E30" s="12" t="s">
        <v>11</v>
      </c>
      <c r="F30" s="12">
        <v>10</v>
      </c>
      <c r="G30" s="12">
        <v>2</v>
      </c>
      <c r="H30" s="12" t="s">
        <v>13</v>
      </c>
      <c r="I30" s="14">
        <v>21</v>
      </c>
      <c r="J30" s="15">
        <v>99</v>
      </c>
    </row>
    <row r="31" spans="1:10" x14ac:dyDescent="0.25">
      <c r="A31" s="10" t="s">
        <v>9</v>
      </c>
      <c r="B31" s="11">
        <v>24</v>
      </c>
      <c r="C31" s="11" t="s">
        <v>10</v>
      </c>
      <c r="D31" s="13">
        <v>1100</v>
      </c>
      <c r="E31" s="12" t="s">
        <v>11</v>
      </c>
      <c r="F31" s="12">
        <v>10</v>
      </c>
      <c r="G31" s="12">
        <v>3</v>
      </c>
      <c r="H31" s="12" t="s">
        <v>13</v>
      </c>
      <c r="I31" s="14">
        <v>21</v>
      </c>
      <c r="J31" s="15">
        <v>98</v>
      </c>
    </row>
    <row r="32" spans="1:10" x14ac:dyDescent="0.25">
      <c r="A32" s="10" t="s">
        <v>9</v>
      </c>
      <c r="B32" s="11">
        <v>0</v>
      </c>
      <c r="C32" s="11" t="s">
        <v>10</v>
      </c>
      <c r="D32" s="13">
        <v>0</v>
      </c>
      <c r="E32" s="12" t="s">
        <v>11</v>
      </c>
      <c r="F32" s="12">
        <v>11</v>
      </c>
      <c r="G32" s="12">
        <v>1</v>
      </c>
      <c r="H32" s="13" t="s">
        <v>14</v>
      </c>
      <c r="I32" s="14">
        <v>21</v>
      </c>
      <c r="J32" s="15">
        <v>0</v>
      </c>
    </row>
    <row r="33" spans="1:10" x14ac:dyDescent="0.25">
      <c r="A33" s="10" t="s">
        <v>9</v>
      </c>
      <c r="B33" s="11">
        <v>0</v>
      </c>
      <c r="C33" s="11" t="s">
        <v>10</v>
      </c>
      <c r="D33" s="13">
        <v>0</v>
      </c>
      <c r="E33" s="12" t="s">
        <v>11</v>
      </c>
      <c r="F33" s="12">
        <v>11</v>
      </c>
      <c r="G33" s="12">
        <v>2</v>
      </c>
      <c r="H33" s="13" t="s">
        <v>14</v>
      </c>
      <c r="I33" s="14">
        <v>21</v>
      </c>
      <c r="J33" s="15">
        <v>0</v>
      </c>
    </row>
    <row r="34" spans="1:10" x14ac:dyDescent="0.25">
      <c r="A34" s="10" t="s">
        <v>9</v>
      </c>
      <c r="B34" s="11">
        <v>0</v>
      </c>
      <c r="C34" s="11" t="s">
        <v>10</v>
      </c>
      <c r="D34" s="13">
        <v>0</v>
      </c>
      <c r="E34" s="12" t="s">
        <v>11</v>
      </c>
      <c r="F34" s="12">
        <v>11</v>
      </c>
      <c r="G34" s="12">
        <v>3</v>
      </c>
      <c r="H34" s="13" t="s">
        <v>14</v>
      </c>
      <c r="I34" s="14">
        <v>21</v>
      </c>
      <c r="J34" s="15">
        <v>0</v>
      </c>
    </row>
    <row r="35" spans="1:10" x14ac:dyDescent="0.25">
      <c r="A35" s="10" t="s">
        <v>9</v>
      </c>
      <c r="B35" s="11">
        <v>1</v>
      </c>
      <c r="C35" s="11" t="s">
        <v>10</v>
      </c>
      <c r="D35" s="13">
        <v>24.5</v>
      </c>
      <c r="E35" s="12" t="s">
        <v>11</v>
      </c>
      <c r="F35" s="12">
        <v>12</v>
      </c>
      <c r="G35" s="12">
        <v>1</v>
      </c>
      <c r="H35" s="13" t="s">
        <v>14</v>
      </c>
      <c r="I35" s="14">
        <v>21</v>
      </c>
      <c r="J35" s="15">
        <v>85</v>
      </c>
    </row>
    <row r="36" spans="1:10" x14ac:dyDescent="0.25">
      <c r="A36" s="10" t="s">
        <v>9</v>
      </c>
      <c r="B36" s="11">
        <v>1</v>
      </c>
      <c r="C36" s="11" t="s">
        <v>10</v>
      </c>
      <c r="D36" s="13">
        <v>24.5</v>
      </c>
      <c r="E36" s="12" t="s">
        <v>11</v>
      </c>
      <c r="F36" s="12">
        <v>12</v>
      </c>
      <c r="G36" s="12">
        <v>2</v>
      </c>
      <c r="H36" s="13" t="s">
        <v>14</v>
      </c>
      <c r="I36" s="14">
        <v>21</v>
      </c>
      <c r="J36" s="15">
        <v>85</v>
      </c>
    </row>
    <row r="37" spans="1:10" x14ac:dyDescent="0.25">
      <c r="A37" s="10" t="s">
        <v>9</v>
      </c>
      <c r="B37" s="11">
        <v>1</v>
      </c>
      <c r="C37" s="11" t="s">
        <v>10</v>
      </c>
      <c r="D37" s="13">
        <v>24.5</v>
      </c>
      <c r="E37" s="12" t="s">
        <v>11</v>
      </c>
      <c r="F37" s="12">
        <v>12</v>
      </c>
      <c r="G37" s="12">
        <v>3</v>
      </c>
      <c r="H37" s="13" t="s">
        <v>14</v>
      </c>
      <c r="I37" s="14">
        <v>21</v>
      </c>
      <c r="J37" s="15">
        <v>75</v>
      </c>
    </row>
    <row r="38" spans="1:10" x14ac:dyDescent="0.25">
      <c r="A38" s="10" t="s">
        <v>9</v>
      </c>
      <c r="B38" s="11">
        <v>2</v>
      </c>
      <c r="C38" s="11" t="s">
        <v>10</v>
      </c>
      <c r="D38" s="13">
        <v>49</v>
      </c>
      <c r="E38" s="12" t="s">
        <v>11</v>
      </c>
      <c r="F38" s="12">
        <v>13</v>
      </c>
      <c r="G38" s="12">
        <v>1</v>
      </c>
      <c r="H38" s="13" t="s">
        <v>14</v>
      </c>
      <c r="I38" s="14">
        <v>21</v>
      </c>
      <c r="J38" s="15">
        <v>85</v>
      </c>
    </row>
    <row r="39" spans="1:10" x14ac:dyDescent="0.25">
      <c r="A39" s="10" t="s">
        <v>9</v>
      </c>
      <c r="B39" s="11">
        <v>2</v>
      </c>
      <c r="C39" s="11" t="s">
        <v>10</v>
      </c>
      <c r="D39" s="13">
        <v>49</v>
      </c>
      <c r="E39" s="12" t="s">
        <v>11</v>
      </c>
      <c r="F39" s="12">
        <v>13</v>
      </c>
      <c r="G39" s="12">
        <v>2</v>
      </c>
      <c r="H39" s="13" t="s">
        <v>14</v>
      </c>
      <c r="I39" s="14">
        <v>21</v>
      </c>
      <c r="J39" s="15">
        <v>90</v>
      </c>
    </row>
    <row r="40" spans="1:10" x14ac:dyDescent="0.25">
      <c r="A40" s="10" t="s">
        <v>9</v>
      </c>
      <c r="B40" s="11">
        <v>2</v>
      </c>
      <c r="C40" s="11" t="s">
        <v>10</v>
      </c>
      <c r="D40" s="13">
        <v>49</v>
      </c>
      <c r="E40" s="12" t="s">
        <v>11</v>
      </c>
      <c r="F40" s="12">
        <v>13</v>
      </c>
      <c r="G40" s="12">
        <v>3</v>
      </c>
      <c r="H40" s="13" t="s">
        <v>14</v>
      </c>
      <c r="I40" s="14">
        <v>21</v>
      </c>
      <c r="J40" s="15">
        <v>90</v>
      </c>
    </row>
    <row r="41" spans="1:10" x14ac:dyDescent="0.25">
      <c r="A41" s="10" t="s">
        <v>9</v>
      </c>
      <c r="B41" s="11">
        <v>4</v>
      </c>
      <c r="C41" s="11" t="s">
        <v>10</v>
      </c>
      <c r="D41" s="13">
        <v>98</v>
      </c>
      <c r="E41" s="12" t="s">
        <v>11</v>
      </c>
      <c r="F41" s="12">
        <v>14</v>
      </c>
      <c r="G41" s="12">
        <v>1</v>
      </c>
      <c r="H41" s="13" t="s">
        <v>14</v>
      </c>
      <c r="I41" s="14">
        <v>21</v>
      </c>
      <c r="J41" s="15">
        <v>95</v>
      </c>
    </row>
    <row r="42" spans="1:10" x14ac:dyDescent="0.25">
      <c r="A42" s="10" t="s">
        <v>9</v>
      </c>
      <c r="B42" s="11">
        <v>4</v>
      </c>
      <c r="C42" s="11" t="s">
        <v>10</v>
      </c>
      <c r="D42" s="13">
        <v>98</v>
      </c>
      <c r="E42" s="12" t="s">
        <v>11</v>
      </c>
      <c r="F42" s="12">
        <v>14</v>
      </c>
      <c r="G42" s="12">
        <v>2</v>
      </c>
      <c r="H42" s="13" t="s">
        <v>14</v>
      </c>
      <c r="I42" s="14">
        <v>21</v>
      </c>
      <c r="J42" s="15">
        <v>95</v>
      </c>
    </row>
    <row r="43" spans="1:10" x14ac:dyDescent="0.25">
      <c r="A43" s="10" t="s">
        <v>9</v>
      </c>
      <c r="B43" s="11">
        <v>4</v>
      </c>
      <c r="C43" s="11" t="s">
        <v>10</v>
      </c>
      <c r="D43" s="13">
        <v>98</v>
      </c>
      <c r="E43" s="12" t="s">
        <v>11</v>
      </c>
      <c r="F43" s="12">
        <v>14</v>
      </c>
      <c r="G43" s="12">
        <v>3</v>
      </c>
      <c r="H43" s="13" t="s">
        <v>14</v>
      </c>
      <c r="I43" s="14">
        <v>21</v>
      </c>
      <c r="J43" s="15">
        <v>92</v>
      </c>
    </row>
    <row r="44" spans="1:10" x14ac:dyDescent="0.25">
      <c r="A44" s="10" t="s">
        <v>9</v>
      </c>
      <c r="B44" s="11">
        <v>8</v>
      </c>
      <c r="C44" s="11" t="s">
        <v>10</v>
      </c>
      <c r="D44" s="13">
        <v>196</v>
      </c>
      <c r="E44" s="12" t="s">
        <v>11</v>
      </c>
      <c r="F44" s="12">
        <v>15</v>
      </c>
      <c r="G44" s="12">
        <v>1</v>
      </c>
      <c r="H44" s="13" t="s">
        <v>14</v>
      </c>
      <c r="I44" s="14">
        <v>21</v>
      </c>
      <c r="J44" s="15">
        <v>99</v>
      </c>
    </row>
    <row r="45" spans="1:10" x14ac:dyDescent="0.25">
      <c r="A45" s="10" t="s">
        <v>9</v>
      </c>
      <c r="B45" s="11">
        <v>8</v>
      </c>
      <c r="C45" s="11" t="s">
        <v>10</v>
      </c>
      <c r="D45" s="13">
        <v>196</v>
      </c>
      <c r="E45" s="12" t="s">
        <v>11</v>
      </c>
      <c r="F45" s="12">
        <v>15</v>
      </c>
      <c r="G45" s="12">
        <v>2</v>
      </c>
      <c r="H45" s="13" t="s">
        <v>14</v>
      </c>
      <c r="I45" s="14">
        <v>21</v>
      </c>
      <c r="J45" s="15">
        <v>99</v>
      </c>
    </row>
    <row r="46" spans="1:10" x14ac:dyDescent="0.25">
      <c r="A46" s="10" t="s">
        <v>9</v>
      </c>
      <c r="B46" s="11">
        <v>8</v>
      </c>
      <c r="C46" s="11" t="s">
        <v>10</v>
      </c>
      <c r="D46" s="13">
        <v>196</v>
      </c>
      <c r="E46" s="12" t="s">
        <v>11</v>
      </c>
      <c r="F46" s="12">
        <v>15</v>
      </c>
      <c r="G46" s="12">
        <v>3</v>
      </c>
      <c r="H46" s="13" t="s">
        <v>14</v>
      </c>
      <c r="I46" s="14">
        <v>21</v>
      </c>
      <c r="J46" s="15">
        <v>97</v>
      </c>
    </row>
    <row r="47" spans="1:10" x14ac:dyDescent="0.25">
      <c r="A47" s="10" t="s">
        <v>9</v>
      </c>
      <c r="B47" s="11">
        <v>0</v>
      </c>
      <c r="C47" s="11" t="s">
        <v>10</v>
      </c>
      <c r="D47" s="12">
        <v>0</v>
      </c>
      <c r="E47" s="13" t="s">
        <v>11</v>
      </c>
      <c r="F47" s="13">
        <v>1</v>
      </c>
      <c r="G47" s="11">
        <v>1</v>
      </c>
      <c r="H47" s="13" t="s">
        <v>12</v>
      </c>
      <c r="I47" s="14">
        <v>21</v>
      </c>
      <c r="J47" s="15">
        <v>0</v>
      </c>
    </row>
    <row r="48" spans="1:10" x14ac:dyDescent="0.25">
      <c r="A48" s="10" t="s">
        <v>9</v>
      </c>
      <c r="B48" s="11">
        <v>0</v>
      </c>
      <c r="C48" s="11" t="s">
        <v>10</v>
      </c>
      <c r="D48" s="12">
        <v>0</v>
      </c>
      <c r="E48" s="13" t="s">
        <v>11</v>
      </c>
      <c r="F48" s="13">
        <v>1</v>
      </c>
      <c r="G48" s="11">
        <v>2</v>
      </c>
      <c r="H48" s="13" t="s">
        <v>12</v>
      </c>
      <c r="I48" s="14">
        <v>21</v>
      </c>
      <c r="J48" s="15">
        <v>0</v>
      </c>
    </row>
    <row r="49" spans="1:10" x14ac:dyDescent="0.25">
      <c r="A49" s="10" t="s">
        <v>9</v>
      </c>
      <c r="B49" s="11">
        <v>0</v>
      </c>
      <c r="C49" s="11" t="s">
        <v>10</v>
      </c>
      <c r="D49" s="12">
        <v>0</v>
      </c>
      <c r="E49" s="13" t="s">
        <v>11</v>
      </c>
      <c r="F49" s="13">
        <v>1</v>
      </c>
      <c r="G49" s="11">
        <v>3</v>
      </c>
      <c r="H49" s="13" t="s">
        <v>12</v>
      </c>
      <c r="I49" s="14">
        <v>21</v>
      </c>
      <c r="J49" s="15">
        <v>0</v>
      </c>
    </row>
    <row r="50" spans="1:10" x14ac:dyDescent="0.25">
      <c r="A50" s="10" t="s">
        <v>9</v>
      </c>
      <c r="B50" s="16">
        <v>3</v>
      </c>
      <c r="C50" s="17" t="s">
        <v>10</v>
      </c>
      <c r="D50" s="12">
        <v>105</v>
      </c>
      <c r="E50" s="13" t="s">
        <v>11</v>
      </c>
      <c r="F50" s="15">
        <v>2</v>
      </c>
      <c r="G50" s="16">
        <v>1</v>
      </c>
      <c r="H50" s="13" t="s">
        <v>12</v>
      </c>
      <c r="I50" s="14">
        <v>21</v>
      </c>
      <c r="J50" s="15">
        <v>10</v>
      </c>
    </row>
    <row r="51" spans="1:10" x14ac:dyDescent="0.25">
      <c r="A51" s="10" t="s">
        <v>9</v>
      </c>
      <c r="B51" s="16">
        <v>3</v>
      </c>
      <c r="C51" s="17" t="s">
        <v>10</v>
      </c>
      <c r="D51" s="12">
        <v>105</v>
      </c>
      <c r="E51" s="13" t="s">
        <v>11</v>
      </c>
      <c r="F51" s="15">
        <v>2</v>
      </c>
      <c r="G51" s="16">
        <v>2</v>
      </c>
      <c r="H51" s="13" t="s">
        <v>12</v>
      </c>
      <c r="I51" s="14">
        <v>21</v>
      </c>
      <c r="J51" s="15">
        <v>15</v>
      </c>
    </row>
    <row r="52" spans="1:10" x14ac:dyDescent="0.25">
      <c r="A52" s="10" t="s">
        <v>9</v>
      </c>
      <c r="B52" s="16">
        <v>3</v>
      </c>
      <c r="C52" s="17" t="s">
        <v>10</v>
      </c>
      <c r="D52" s="12">
        <v>105</v>
      </c>
      <c r="E52" s="13" t="s">
        <v>11</v>
      </c>
      <c r="F52" s="15">
        <v>2</v>
      </c>
      <c r="G52" s="16">
        <v>3</v>
      </c>
      <c r="H52" s="13" t="s">
        <v>12</v>
      </c>
      <c r="I52" s="14">
        <v>21</v>
      </c>
      <c r="J52" s="15">
        <v>20</v>
      </c>
    </row>
    <row r="53" spans="1:10" x14ac:dyDescent="0.25">
      <c r="A53" s="10" t="s">
        <v>9</v>
      </c>
      <c r="B53" s="11">
        <v>6</v>
      </c>
      <c r="C53" s="11" t="s">
        <v>10</v>
      </c>
      <c r="D53" s="12">
        <v>210</v>
      </c>
      <c r="E53" s="13" t="s">
        <v>11</v>
      </c>
      <c r="F53" s="13">
        <v>3</v>
      </c>
      <c r="G53" s="11">
        <v>1</v>
      </c>
      <c r="H53" s="13" t="s">
        <v>12</v>
      </c>
      <c r="I53" s="14">
        <v>21</v>
      </c>
      <c r="J53" s="15">
        <v>40</v>
      </c>
    </row>
    <row r="54" spans="1:10" x14ac:dyDescent="0.25">
      <c r="A54" s="10" t="s">
        <v>9</v>
      </c>
      <c r="B54" s="11">
        <v>6</v>
      </c>
      <c r="C54" s="11" t="s">
        <v>10</v>
      </c>
      <c r="D54" s="12">
        <v>210</v>
      </c>
      <c r="E54" s="13" t="s">
        <v>11</v>
      </c>
      <c r="F54" s="13">
        <v>3</v>
      </c>
      <c r="G54" s="11">
        <v>2</v>
      </c>
      <c r="H54" s="13" t="s">
        <v>12</v>
      </c>
      <c r="I54" s="14">
        <v>21</v>
      </c>
      <c r="J54" s="15">
        <v>20</v>
      </c>
    </row>
    <row r="55" spans="1:10" x14ac:dyDescent="0.25">
      <c r="A55" s="10" t="s">
        <v>9</v>
      </c>
      <c r="B55" s="11">
        <v>6</v>
      </c>
      <c r="C55" s="11" t="s">
        <v>10</v>
      </c>
      <c r="D55" s="12">
        <v>210</v>
      </c>
      <c r="E55" s="13" t="s">
        <v>11</v>
      </c>
      <c r="F55" s="13">
        <v>3</v>
      </c>
      <c r="G55" s="11">
        <v>3</v>
      </c>
      <c r="H55" s="13" t="s">
        <v>12</v>
      </c>
      <c r="I55" s="14">
        <v>21</v>
      </c>
      <c r="J55" s="15">
        <v>50</v>
      </c>
    </row>
    <row r="56" spans="1:10" x14ac:dyDescent="0.25">
      <c r="A56" s="10" t="s">
        <v>9</v>
      </c>
      <c r="B56" s="17">
        <v>12</v>
      </c>
      <c r="C56" s="17" t="s">
        <v>10</v>
      </c>
      <c r="D56" s="12">
        <v>420</v>
      </c>
      <c r="E56" s="13" t="s">
        <v>11</v>
      </c>
      <c r="F56" s="15">
        <v>4</v>
      </c>
      <c r="G56" s="17">
        <v>1</v>
      </c>
      <c r="H56" s="13" t="s">
        <v>12</v>
      </c>
      <c r="I56" s="14">
        <v>21</v>
      </c>
      <c r="J56" s="15">
        <v>50</v>
      </c>
    </row>
    <row r="57" spans="1:10" x14ac:dyDescent="0.25">
      <c r="A57" s="10" t="s">
        <v>9</v>
      </c>
      <c r="B57" s="17">
        <v>12</v>
      </c>
      <c r="C57" s="17" t="s">
        <v>10</v>
      </c>
      <c r="D57" s="12">
        <v>420</v>
      </c>
      <c r="E57" s="13" t="s">
        <v>11</v>
      </c>
      <c r="F57" s="15">
        <v>4</v>
      </c>
      <c r="G57" s="17">
        <v>2</v>
      </c>
      <c r="H57" s="13" t="s">
        <v>12</v>
      </c>
      <c r="I57" s="14">
        <v>21</v>
      </c>
      <c r="J57" s="15">
        <v>50</v>
      </c>
    </row>
    <row r="58" spans="1:10" x14ac:dyDescent="0.25">
      <c r="A58" s="10" t="s">
        <v>9</v>
      </c>
      <c r="B58" s="17">
        <v>12</v>
      </c>
      <c r="C58" s="17" t="s">
        <v>10</v>
      </c>
      <c r="D58" s="12">
        <v>420</v>
      </c>
      <c r="E58" s="13" t="s">
        <v>11</v>
      </c>
      <c r="F58" s="15">
        <v>4</v>
      </c>
      <c r="G58" s="17">
        <v>3</v>
      </c>
      <c r="H58" s="13" t="s">
        <v>12</v>
      </c>
      <c r="I58" s="14">
        <v>21</v>
      </c>
      <c r="J58" s="15">
        <v>25</v>
      </c>
    </row>
    <row r="59" spans="1:10" x14ac:dyDescent="0.25">
      <c r="A59" s="10" t="s">
        <v>9</v>
      </c>
      <c r="B59" s="11">
        <v>24</v>
      </c>
      <c r="C59" s="11" t="s">
        <v>10</v>
      </c>
      <c r="D59" s="12">
        <v>840</v>
      </c>
      <c r="E59" s="13" t="s">
        <v>11</v>
      </c>
      <c r="F59" s="13">
        <v>5</v>
      </c>
      <c r="G59" s="11">
        <v>1</v>
      </c>
      <c r="H59" s="13" t="s">
        <v>12</v>
      </c>
      <c r="I59" s="14">
        <v>21</v>
      </c>
      <c r="J59" s="15">
        <v>50</v>
      </c>
    </row>
    <row r="60" spans="1:10" x14ac:dyDescent="0.25">
      <c r="A60" s="10" t="s">
        <v>9</v>
      </c>
      <c r="B60" s="11">
        <v>24</v>
      </c>
      <c r="C60" s="11" t="s">
        <v>10</v>
      </c>
      <c r="D60" s="12">
        <v>840</v>
      </c>
      <c r="E60" s="13" t="s">
        <v>11</v>
      </c>
      <c r="F60" s="13">
        <v>5</v>
      </c>
      <c r="G60" s="11">
        <v>2</v>
      </c>
      <c r="H60" s="13" t="s">
        <v>12</v>
      </c>
      <c r="I60" s="14">
        <v>21</v>
      </c>
      <c r="J60" s="15">
        <v>50</v>
      </c>
    </row>
    <row r="61" spans="1:10" x14ac:dyDescent="0.25">
      <c r="A61" s="10" t="s">
        <v>9</v>
      </c>
      <c r="B61" s="11">
        <v>24</v>
      </c>
      <c r="C61" s="11" t="s">
        <v>10</v>
      </c>
      <c r="D61" s="12">
        <v>840</v>
      </c>
      <c r="E61" s="13" t="s">
        <v>11</v>
      </c>
      <c r="F61" s="13">
        <v>5</v>
      </c>
      <c r="G61" s="11">
        <v>3</v>
      </c>
      <c r="H61" s="13" t="s">
        <v>12</v>
      </c>
      <c r="I61" s="14">
        <v>21</v>
      </c>
      <c r="J61" s="15">
        <v>90</v>
      </c>
    </row>
    <row r="62" spans="1:10" x14ac:dyDescent="0.25">
      <c r="A62" s="10" t="s">
        <v>9</v>
      </c>
      <c r="B62" s="11">
        <v>0</v>
      </c>
      <c r="C62" s="11" t="s">
        <v>10</v>
      </c>
      <c r="D62" s="13">
        <v>0</v>
      </c>
      <c r="E62" s="13" t="s">
        <v>11</v>
      </c>
      <c r="F62" s="13">
        <v>6</v>
      </c>
      <c r="G62" s="11">
        <v>1</v>
      </c>
      <c r="H62" s="13" t="s">
        <v>13</v>
      </c>
      <c r="I62" s="14">
        <v>21</v>
      </c>
      <c r="J62" s="15">
        <v>0</v>
      </c>
    </row>
    <row r="63" spans="1:10" x14ac:dyDescent="0.25">
      <c r="A63" s="10" t="s">
        <v>9</v>
      </c>
      <c r="B63" s="11">
        <v>0</v>
      </c>
      <c r="C63" s="11" t="s">
        <v>10</v>
      </c>
      <c r="D63" s="13">
        <v>0</v>
      </c>
      <c r="E63" s="13" t="s">
        <v>11</v>
      </c>
      <c r="F63" s="13">
        <v>6</v>
      </c>
      <c r="G63" s="11">
        <v>2</v>
      </c>
      <c r="H63" s="13" t="s">
        <v>13</v>
      </c>
      <c r="I63" s="14">
        <v>21</v>
      </c>
      <c r="J63" s="15">
        <v>0</v>
      </c>
    </row>
    <row r="64" spans="1:10" x14ac:dyDescent="0.25">
      <c r="A64" s="10" t="s">
        <v>9</v>
      </c>
      <c r="B64" s="11">
        <v>0</v>
      </c>
      <c r="C64" s="11" t="s">
        <v>10</v>
      </c>
      <c r="D64" s="13">
        <v>0</v>
      </c>
      <c r="E64" s="13" t="s">
        <v>11</v>
      </c>
      <c r="F64" s="13">
        <v>6</v>
      </c>
      <c r="G64" s="11">
        <v>3</v>
      </c>
      <c r="H64" s="13" t="s">
        <v>13</v>
      </c>
      <c r="I64" s="14">
        <v>21</v>
      </c>
      <c r="J64" s="15">
        <v>0</v>
      </c>
    </row>
    <row r="65" spans="1:10" x14ac:dyDescent="0.25">
      <c r="A65" s="10" t="s">
        <v>9</v>
      </c>
      <c r="B65" s="11">
        <v>3</v>
      </c>
      <c r="C65" s="11" t="s">
        <v>10</v>
      </c>
      <c r="D65" s="13">
        <v>138</v>
      </c>
      <c r="E65" s="13" t="s">
        <v>11</v>
      </c>
      <c r="F65" s="13">
        <v>7</v>
      </c>
      <c r="G65" s="11">
        <v>1</v>
      </c>
      <c r="H65" s="13" t="s">
        <v>13</v>
      </c>
      <c r="I65" s="14">
        <v>21</v>
      </c>
      <c r="J65" s="15">
        <v>35</v>
      </c>
    </row>
    <row r="66" spans="1:10" x14ac:dyDescent="0.25">
      <c r="A66" s="10" t="s">
        <v>9</v>
      </c>
      <c r="B66" s="13">
        <v>3</v>
      </c>
      <c r="C66" s="11" t="s">
        <v>10</v>
      </c>
      <c r="D66" s="13">
        <v>138</v>
      </c>
      <c r="E66" s="13" t="s">
        <v>11</v>
      </c>
      <c r="F66" s="13">
        <v>7</v>
      </c>
      <c r="G66" s="13">
        <v>2</v>
      </c>
      <c r="H66" s="13" t="s">
        <v>13</v>
      </c>
      <c r="I66" s="14">
        <v>21</v>
      </c>
      <c r="J66" s="15">
        <v>25</v>
      </c>
    </row>
    <row r="67" spans="1:10" x14ac:dyDescent="0.25">
      <c r="A67" s="10" t="s">
        <v>9</v>
      </c>
      <c r="B67" s="13">
        <v>3</v>
      </c>
      <c r="C67" s="11" t="s">
        <v>10</v>
      </c>
      <c r="D67" s="13">
        <v>138</v>
      </c>
      <c r="E67" s="13" t="s">
        <v>11</v>
      </c>
      <c r="F67" s="13">
        <v>7</v>
      </c>
      <c r="G67" s="13">
        <v>3</v>
      </c>
      <c r="H67" s="13" t="s">
        <v>13</v>
      </c>
      <c r="I67" s="14">
        <v>21</v>
      </c>
      <c r="J67" s="15">
        <v>50</v>
      </c>
    </row>
    <row r="68" spans="1:10" x14ac:dyDescent="0.25">
      <c r="A68" s="10" t="s">
        <v>9</v>
      </c>
      <c r="B68" s="13">
        <v>6</v>
      </c>
      <c r="C68" s="11" t="s">
        <v>10</v>
      </c>
      <c r="D68" s="13">
        <v>276</v>
      </c>
      <c r="E68" s="13" t="s">
        <v>11</v>
      </c>
      <c r="F68" s="13">
        <v>8</v>
      </c>
      <c r="G68" s="13">
        <v>1</v>
      </c>
      <c r="H68" s="13" t="s">
        <v>13</v>
      </c>
      <c r="I68" s="14">
        <v>21</v>
      </c>
      <c r="J68" s="15">
        <v>55</v>
      </c>
    </row>
    <row r="69" spans="1:10" x14ac:dyDescent="0.25">
      <c r="A69" s="10" t="s">
        <v>9</v>
      </c>
      <c r="B69" s="13">
        <v>6</v>
      </c>
      <c r="C69" s="11" t="s">
        <v>10</v>
      </c>
      <c r="D69" s="13">
        <v>276</v>
      </c>
      <c r="E69" s="13" t="s">
        <v>11</v>
      </c>
      <c r="F69" s="13">
        <v>8</v>
      </c>
      <c r="G69" s="13">
        <v>2</v>
      </c>
      <c r="H69" s="13" t="s">
        <v>13</v>
      </c>
      <c r="I69" s="14">
        <v>21</v>
      </c>
      <c r="J69" s="15">
        <v>65</v>
      </c>
    </row>
    <row r="70" spans="1:10" x14ac:dyDescent="0.25">
      <c r="A70" s="10" t="s">
        <v>9</v>
      </c>
      <c r="B70" s="13">
        <v>6</v>
      </c>
      <c r="C70" s="11" t="s">
        <v>10</v>
      </c>
      <c r="D70" s="13">
        <v>276</v>
      </c>
      <c r="E70" s="13" t="s">
        <v>11</v>
      </c>
      <c r="F70" s="13">
        <v>8</v>
      </c>
      <c r="G70" s="13">
        <v>3</v>
      </c>
      <c r="H70" s="13" t="s">
        <v>13</v>
      </c>
      <c r="I70" s="14">
        <v>21</v>
      </c>
      <c r="J70" s="15">
        <v>50</v>
      </c>
    </row>
    <row r="71" spans="1:10" x14ac:dyDescent="0.25">
      <c r="A71" s="10" t="s">
        <v>9</v>
      </c>
      <c r="B71" s="13">
        <v>12</v>
      </c>
      <c r="C71" s="11" t="s">
        <v>10</v>
      </c>
      <c r="D71" s="13">
        <v>550</v>
      </c>
      <c r="E71" s="13" t="s">
        <v>11</v>
      </c>
      <c r="F71" s="13">
        <v>9</v>
      </c>
      <c r="G71" s="13">
        <v>1</v>
      </c>
      <c r="H71" s="13" t="s">
        <v>13</v>
      </c>
      <c r="I71" s="14">
        <v>21</v>
      </c>
      <c r="J71" s="15">
        <v>85</v>
      </c>
    </row>
    <row r="72" spans="1:10" x14ac:dyDescent="0.25">
      <c r="A72" s="10" t="s">
        <v>9</v>
      </c>
      <c r="B72" s="13">
        <v>12</v>
      </c>
      <c r="C72" s="11" t="s">
        <v>10</v>
      </c>
      <c r="D72" s="13">
        <v>550</v>
      </c>
      <c r="E72" s="13" t="s">
        <v>11</v>
      </c>
      <c r="F72" s="13">
        <v>9</v>
      </c>
      <c r="G72" s="13">
        <v>2</v>
      </c>
      <c r="H72" s="13" t="s">
        <v>13</v>
      </c>
      <c r="I72" s="14">
        <v>21</v>
      </c>
      <c r="J72" s="15">
        <v>80</v>
      </c>
    </row>
    <row r="73" spans="1:10" x14ac:dyDescent="0.25">
      <c r="A73" s="10" t="s">
        <v>9</v>
      </c>
      <c r="B73" s="13">
        <v>12</v>
      </c>
      <c r="C73" s="11" t="s">
        <v>10</v>
      </c>
      <c r="D73" s="13">
        <v>550</v>
      </c>
      <c r="E73" s="13" t="s">
        <v>11</v>
      </c>
      <c r="F73" s="13">
        <v>9</v>
      </c>
      <c r="G73" s="13">
        <v>3</v>
      </c>
      <c r="H73" s="13" t="s">
        <v>13</v>
      </c>
      <c r="I73" s="14">
        <v>21</v>
      </c>
      <c r="J73" s="15">
        <v>75</v>
      </c>
    </row>
    <row r="74" spans="1:10" x14ac:dyDescent="0.25">
      <c r="A74" s="10" t="s">
        <v>9</v>
      </c>
      <c r="B74" s="13">
        <v>24</v>
      </c>
      <c r="C74" s="11" t="s">
        <v>10</v>
      </c>
      <c r="D74" s="13">
        <v>1100</v>
      </c>
      <c r="E74" s="13" t="s">
        <v>11</v>
      </c>
      <c r="F74" s="13">
        <v>10</v>
      </c>
      <c r="G74" s="13">
        <v>1</v>
      </c>
      <c r="H74" s="13" t="s">
        <v>13</v>
      </c>
      <c r="I74" s="14">
        <v>21</v>
      </c>
      <c r="J74" s="15">
        <v>90</v>
      </c>
    </row>
    <row r="75" spans="1:10" x14ac:dyDescent="0.25">
      <c r="A75" s="10" t="s">
        <v>9</v>
      </c>
      <c r="B75" s="13">
        <v>24</v>
      </c>
      <c r="C75" s="11" t="s">
        <v>10</v>
      </c>
      <c r="D75" s="13">
        <v>1100</v>
      </c>
      <c r="E75" s="13" t="s">
        <v>11</v>
      </c>
      <c r="F75" s="13">
        <v>10</v>
      </c>
      <c r="G75" s="13">
        <v>2</v>
      </c>
      <c r="H75" s="13" t="s">
        <v>13</v>
      </c>
      <c r="I75" s="14">
        <v>21</v>
      </c>
      <c r="J75" s="15">
        <v>85</v>
      </c>
    </row>
    <row r="76" spans="1:10" x14ac:dyDescent="0.25">
      <c r="A76" s="10" t="s">
        <v>9</v>
      </c>
      <c r="B76" s="13">
        <v>24</v>
      </c>
      <c r="C76" s="11" t="s">
        <v>10</v>
      </c>
      <c r="D76" s="13">
        <v>1100</v>
      </c>
      <c r="E76" s="13" t="s">
        <v>11</v>
      </c>
      <c r="F76" s="13">
        <v>10</v>
      </c>
      <c r="G76" s="13">
        <v>3</v>
      </c>
      <c r="H76" s="13" t="s">
        <v>13</v>
      </c>
      <c r="I76" s="14">
        <v>21</v>
      </c>
      <c r="J76" s="15">
        <v>85</v>
      </c>
    </row>
    <row r="77" spans="1:10" x14ac:dyDescent="0.25">
      <c r="A77" s="10" t="s">
        <v>9</v>
      </c>
      <c r="B77" s="13">
        <v>0</v>
      </c>
      <c r="C77" s="11" t="s">
        <v>10</v>
      </c>
      <c r="D77" s="13">
        <v>0</v>
      </c>
      <c r="E77" s="13" t="s">
        <v>11</v>
      </c>
      <c r="F77" s="13">
        <v>11</v>
      </c>
      <c r="G77" s="13">
        <v>1</v>
      </c>
      <c r="H77" s="13" t="s">
        <v>14</v>
      </c>
      <c r="I77" s="14">
        <v>21</v>
      </c>
      <c r="J77" s="15">
        <v>0</v>
      </c>
    </row>
    <row r="78" spans="1:10" x14ac:dyDescent="0.25">
      <c r="A78" s="10" t="s">
        <v>9</v>
      </c>
      <c r="B78" s="13">
        <v>0</v>
      </c>
      <c r="C78" s="11" t="s">
        <v>10</v>
      </c>
      <c r="D78" s="13">
        <v>0</v>
      </c>
      <c r="E78" s="13" t="s">
        <v>11</v>
      </c>
      <c r="F78" s="13">
        <v>11</v>
      </c>
      <c r="G78" s="13">
        <v>2</v>
      </c>
      <c r="H78" s="13" t="s">
        <v>14</v>
      </c>
      <c r="I78" s="14">
        <v>21</v>
      </c>
      <c r="J78" s="15">
        <v>0</v>
      </c>
    </row>
    <row r="79" spans="1:10" x14ac:dyDescent="0.25">
      <c r="A79" s="10" t="s">
        <v>9</v>
      </c>
      <c r="B79" s="13">
        <v>0</v>
      </c>
      <c r="C79" s="11" t="s">
        <v>10</v>
      </c>
      <c r="D79" s="13">
        <v>0</v>
      </c>
      <c r="E79" s="13" t="s">
        <v>11</v>
      </c>
      <c r="F79" s="13">
        <v>11</v>
      </c>
      <c r="G79" s="13">
        <v>3</v>
      </c>
      <c r="H79" s="13" t="s">
        <v>14</v>
      </c>
      <c r="I79" s="14">
        <v>21</v>
      </c>
      <c r="J79" s="15">
        <v>0</v>
      </c>
    </row>
    <row r="80" spans="1:10" x14ac:dyDescent="0.25">
      <c r="A80" s="10" t="s">
        <v>9</v>
      </c>
      <c r="B80" s="13">
        <v>1</v>
      </c>
      <c r="C80" s="11" t="s">
        <v>10</v>
      </c>
      <c r="D80" s="13">
        <v>24.5</v>
      </c>
      <c r="E80" s="13" t="s">
        <v>11</v>
      </c>
      <c r="F80" s="13">
        <v>12</v>
      </c>
      <c r="G80" s="13">
        <v>1</v>
      </c>
      <c r="H80" s="13" t="s">
        <v>14</v>
      </c>
      <c r="I80" s="14">
        <v>21</v>
      </c>
      <c r="J80" s="15">
        <v>90</v>
      </c>
    </row>
    <row r="81" spans="1:10" x14ac:dyDescent="0.25">
      <c r="A81" s="10" t="s">
        <v>9</v>
      </c>
      <c r="B81" s="13">
        <v>1</v>
      </c>
      <c r="C81" s="11" t="s">
        <v>10</v>
      </c>
      <c r="D81" s="13">
        <v>24.5</v>
      </c>
      <c r="E81" s="13" t="s">
        <v>11</v>
      </c>
      <c r="F81" s="13">
        <v>12</v>
      </c>
      <c r="G81" s="13">
        <v>2</v>
      </c>
      <c r="H81" s="13" t="s">
        <v>14</v>
      </c>
      <c r="I81" s="14">
        <v>21</v>
      </c>
      <c r="J81" s="15">
        <v>80</v>
      </c>
    </row>
    <row r="82" spans="1:10" x14ac:dyDescent="0.25">
      <c r="A82" s="10" t="s">
        <v>9</v>
      </c>
      <c r="B82" s="13">
        <v>1</v>
      </c>
      <c r="C82" s="11" t="s">
        <v>10</v>
      </c>
      <c r="D82" s="13">
        <v>24.5</v>
      </c>
      <c r="E82" s="13" t="s">
        <v>11</v>
      </c>
      <c r="F82" s="13">
        <v>12</v>
      </c>
      <c r="G82" s="13">
        <v>3</v>
      </c>
      <c r="H82" s="13" t="s">
        <v>14</v>
      </c>
      <c r="I82" s="14">
        <v>21</v>
      </c>
      <c r="J82" s="15">
        <v>70</v>
      </c>
    </row>
    <row r="83" spans="1:10" x14ac:dyDescent="0.25">
      <c r="A83" s="10" t="s">
        <v>9</v>
      </c>
      <c r="B83" s="13">
        <v>2</v>
      </c>
      <c r="C83" s="11" t="s">
        <v>10</v>
      </c>
      <c r="D83" s="13">
        <v>49</v>
      </c>
      <c r="E83" s="13" t="s">
        <v>11</v>
      </c>
      <c r="F83" s="13">
        <v>13</v>
      </c>
      <c r="G83" s="13">
        <v>1</v>
      </c>
      <c r="H83" s="13" t="s">
        <v>14</v>
      </c>
      <c r="I83" s="14">
        <v>21</v>
      </c>
      <c r="J83" s="15">
        <v>95</v>
      </c>
    </row>
    <row r="84" spans="1:10" x14ac:dyDescent="0.25">
      <c r="A84" s="10" t="s">
        <v>9</v>
      </c>
      <c r="B84" s="13">
        <v>2</v>
      </c>
      <c r="C84" s="11" t="s">
        <v>10</v>
      </c>
      <c r="D84" s="13">
        <v>49</v>
      </c>
      <c r="E84" s="13" t="s">
        <v>11</v>
      </c>
      <c r="F84" s="13">
        <v>13</v>
      </c>
      <c r="G84" s="13">
        <v>2</v>
      </c>
      <c r="H84" s="13" t="s">
        <v>14</v>
      </c>
      <c r="I84" s="14">
        <v>21</v>
      </c>
      <c r="J84" s="15">
        <v>85</v>
      </c>
    </row>
    <row r="85" spans="1:10" x14ac:dyDescent="0.25">
      <c r="A85" s="10" t="s">
        <v>9</v>
      </c>
      <c r="B85" s="13">
        <v>2</v>
      </c>
      <c r="C85" s="11" t="s">
        <v>10</v>
      </c>
      <c r="D85" s="13">
        <v>49</v>
      </c>
      <c r="E85" s="13" t="s">
        <v>11</v>
      </c>
      <c r="F85" s="13">
        <v>13</v>
      </c>
      <c r="G85" s="13">
        <v>3</v>
      </c>
      <c r="H85" s="13" t="s">
        <v>14</v>
      </c>
      <c r="I85" s="14">
        <v>21</v>
      </c>
      <c r="J85" s="15">
        <v>85</v>
      </c>
    </row>
    <row r="86" spans="1:10" x14ac:dyDescent="0.25">
      <c r="A86" s="10" t="s">
        <v>9</v>
      </c>
      <c r="B86" s="13">
        <v>4</v>
      </c>
      <c r="C86" s="11" t="s">
        <v>10</v>
      </c>
      <c r="D86" s="13">
        <v>98</v>
      </c>
      <c r="E86" s="13" t="s">
        <v>11</v>
      </c>
      <c r="F86" s="13">
        <v>14</v>
      </c>
      <c r="G86" s="13">
        <v>1</v>
      </c>
      <c r="H86" s="13" t="s">
        <v>14</v>
      </c>
      <c r="I86" s="14">
        <v>21</v>
      </c>
      <c r="J86" s="15">
        <v>95</v>
      </c>
    </row>
    <row r="87" spans="1:10" x14ac:dyDescent="0.25">
      <c r="A87" s="10" t="s">
        <v>9</v>
      </c>
      <c r="B87" s="13">
        <v>4</v>
      </c>
      <c r="C87" s="11" t="s">
        <v>10</v>
      </c>
      <c r="D87" s="13">
        <v>98</v>
      </c>
      <c r="E87" s="13" t="s">
        <v>11</v>
      </c>
      <c r="F87" s="13">
        <v>14</v>
      </c>
      <c r="G87" s="13">
        <v>2</v>
      </c>
      <c r="H87" s="13" t="s">
        <v>14</v>
      </c>
      <c r="I87" s="14">
        <v>21</v>
      </c>
      <c r="J87" s="15">
        <v>85</v>
      </c>
    </row>
    <row r="88" spans="1:10" x14ac:dyDescent="0.25">
      <c r="A88" s="10" t="s">
        <v>9</v>
      </c>
      <c r="B88" s="13">
        <v>4</v>
      </c>
      <c r="C88" s="11" t="s">
        <v>10</v>
      </c>
      <c r="D88" s="13">
        <v>98</v>
      </c>
      <c r="E88" s="13" t="s">
        <v>11</v>
      </c>
      <c r="F88" s="13">
        <v>14</v>
      </c>
      <c r="G88" s="13">
        <v>3</v>
      </c>
      <c r="H88" s="13" t="s">
        <v>14</v>
      </c>
      <c r="I88" s="14">
        <v>21</v>
      </c>
      <c r="J88" s="15">
        <v>90</v>
      </c>
    </row>
    <row r="89" spans="1:10" x14ac:dyDescent="0.25">
      <c r="A89" s="10" t="s">
        <v>9</v>
      </c>
      <c r="B89" s="13">
        <v>8</v>
      </c>
      <c r="C89" s="11" t="s">
        <v>10</v>
      </c>
      <c r="D89" s="13">
        <v>196</v>
      </c>
      <c r="E89" s="13" t="s">
        <v>11</v>
      </c>
      <c r="F89" s="13">
        <v>15</v>
      </c>
      <c r="G89" s="13">
        <v>1</v>
      </c>
      <c r="H89" s="13" t="s">
        <v>14</v>
      </c>
      <c r="I89" s="14">
        <v>21</v>
      </c>
      <c r="J89" s="15">
        <v>100</v>
      </c>
    </row>
    <row r="90" spans="1:10" x14ac:dyDescent="0.25">
      <c r="A90" s="10" t="s">
        <v>9</v>
      </c>
      <c r="B90" s="13">
        <v>8</v>
      </c>
      <c r="C90" s="11" t="s">
        <v>10</v>
      </c>
      <c r="D90" s="13">
        <v>196</v>
      </c>
      <c r="E90" s="13" t="s">
        <v>11</v>
      </c>
      <c r="F90" s="13">
        <v>15</v>
      </c>
      <c r="G90" s="13">
        <v>2</v>
      </c>
      <c r="H90" s="13" t="s">
        <v>14</v>
      </c>
      <c r="I90" s="14">
        <v>21</v>
      </c>
      <c r="J90" s="15">
        <v>100</v>
      </c>
    </row>
    <row r="91" spans="1:10" x14ac:dyDescent="0.25">
      <c r="A91" s="10" t="s">
        <v>9</v>
      </c>
      <c r="B91" s="13">
        <v>8</v>
      </c>
      <c r="C91" s="11" t="s">
        <v>10</v>
      </c>
      <c r="D91" s="13">
        <v>196</v>
      </c>
      <c r="E91" s="13" t="s">
        <v>11</v>
      </c>
      <c r="F91" s="13">
        <v>15</v>
      </c>
      <c r="G91" s="13">
        <v>3</v>
      </c>
      <c r="H91" s="13" t="s">
        <v>14</v>
      </c>
      <c r="I91" s="14">
        <v>21</v>
      </c>
      <c r="J91" s="15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dose</vt:lpstr>
      <vt:lpstr>dose6</vt:lpstr>
      <vt:lpstr>pre</vt:lpstr>
      <vt:lpstr>weight</vt:lpstr>
      <vt:lpstr>weight6</vt:lpstr>
    </vt:vector>
  </TitlesOfParts>
  <Company>University of Nebraska - 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Mawwell Oliveira</dc:creator>
  <cp:lastModifiedBy>Mawwell Oliveira</cp:lastModifiedBy>
  <dcterms:created xsi:type="dcterms:W3CDTF">2015-02-09T21:12:04Z</dcterms:created>
  <dcterms:modified xsi:type="dcterms:W3CDTF">2015-02-22T23:42:15Z</dcterms:modified>
</cp:coreProperties>
</file>