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ae480699465edb/Notability/03 PPA2 WS2020/BEU/Beu_Leo/"/>
    </mc:Choice>
  </mc:AlternateContent>
  <xr:revisionPtr revIDLastSave="98" documentId="13_ncr:1_{238E0D4D-56E1-4C46-9B3F-9CA07259C11E}" xr6:coauthVersionLast="45" xr6:coauthVersionMax="45" xr10:uidLastSave="{E926820D-BC8D-48B7-BBEC-63A0826D5790}"/>
  <bookViews>
    <workbookView xWindow="-28920" yWindow="-15" windowWidth="29040" windowHeight="15840" xr2:uid="{1D511201-2910-4DFA-A7DC-7B786CF52F0B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2" i="1"/>
  <c r="F12" i="1"/>
  <c r="G3" i="1"/>
  <c r="G4" i="1"/>
  <c r="G5" i="1"/>
  <c r="G6" i="1"/>
  <c r="G7" i="1"/>
  <c r="G8" i="1"/>
  <c r="G9" i="1"/>
  <c r="G10" i="1"/>
  <c r="G2" i="1"/>
  <c r="D3" i="1" l="1"/>
  <c r="D4" i="1"/>
  <c r="D5" i="1"/>
  <c r="E5" i="1" s="1"/>
  <c r="F5" i="1" s="1"/>
  <c r="D6" i="1"/>
  <c r="D7" i="1"/>
  <c r="E7" i="1" s="1"/>
  <c r="F7" i="1" s="1"/>
  <c r="D8" i="1"/>
  <c r="D9" i="1"/>
  <c r="D10" i="1"/>
  <c r="D2" i="1"/>
  <c r="I7" i="1" l="1"/>
  <c r="I2" i="1"/>
  <c r="I6" i="1"/>
  <c r="E9" i="1"/>
  <c r="F9" i="1" s="1"/>
  <c r="E8" i="1"/>
  <c r="F8" i="1" s="1"/>
  <c r="E6" i="1"/>
  <c r="F6" i="1" s="1"/>
  <c r="I5" i="1"/>
  <c r="E4" i="1"/>
  <c r="F4" i="1" s="1"/>
  <c r="E3" i="1"/>
  <c r="F3" i="1" s="1"/>
  <c r="E10" i="1"/>
  <c r="F10" i="1" s="1"/>
  <c r="E2" i="1"/>
  <c r="F2" i="1" s="1"/>
  <c r="I3" i="1" l="1"/>
  <c r="I9" i="1"/>
  <c r="I10" i="1"/>
  <c r="I8" i="1"/>
  <c r="I4" i="1"/>
</calcChain>
</file>

<file path=xl/sharedStrings.xml><?xml version="1.0" encoding="utf-8"?>
<sst xmlns="http://schemas.openxmlformats.org/spreadsheetml/2006/main" count="10" uniqueCount="10">
  <si>
    <t>xR [mm]</t>
  </si>
  <si>
    <t>xL [mm]</t>
  </si>
  <si>
    <r>
      <t>tan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bzw ϴ </t>
    </r>
  </si>
  <si>
    <t>ϴ  (arctan)</t>
  </si>
  <si>
    <t>x_ [mm]</t>
  </si>
  <si>
    <t>D_  [µm]</t>
  </si>
  <si>
    <t>sD_  [µm]</t>
  </si>
  <si>
    <t>D [µm]</t>
  </si>
  <si>
    <t>sϴ [µm]</t>
  </si>
  <si>
    <t>sDn [µm]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</si>
</sst>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7" formatCode="0.00000"/>
    <numFmt numFmtId="170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069E-D05B-4F9D-9F92-AE1387717ECE}">
  <dimension ref="A1:J13"/>
  <sheetViews>
    <sheetView tabSelected="1" workbookViewId="0">
      <selection activeCell="F22" sqref="F22"/>
    </sheetView>
  </sheetViews>
  <sheetFormatPr baseColWidth="10" defaultColWidth="11.42578125" defaultRowHeight="15" x14ac:dyDescent="0.25"/>
  <cols>
    <col min="1" max="1" width="2.85546875" customWidth="1"/>
    <col min="2" max="3" width="14.28515625" customWidth="1"/>
    <col min="4" max="4" width="12.85546875" customWidth="1"/>
    <col min="5" max="5" width="20.28515625" customWidth="1"/>
    <col min="6" max="6" width="16.42578125" customWidth="1"/>
    <col min="7" max="7" width="13" customWidth="1"/>
    <col min="10" max="10" width="2.85546875" customWidth="1"/>
  </cols>
  <sheetData>
    <row r="1" spans="1:10" x14ac:dyDescent="0.25">
      <c r="A1" s="6"/>
      <c r="B1" s="6" t="s">
        <v>1</v>
      </c>
      <c r="C1" s="6" t="s">
        <v>0</v>
      </c>
      <c r="D1" s="6" t="s">
        <v>4</v>
      </c>
      <c r="E1" s="6" t="s">
        <v>2</v>
      </c>
      <c r="F1" s="7" t="s">
        <v>3</v>
      </c>
      <c r="G1" s="7" t="s">
        <v>7</v>
      </c>
      <c r="H1" s="7" t="s">
        <v>8</v>
      </c>
      <c r="I1" s="7" t="s">
        <v>9</v>
      </c>
      <c r="J1" s="5"/>
    </row>
    <row r="2" spans="1:10" x14ac:dyDescent="0.25">
      <c r="A2" s="6">
        <v>1</v>
      </c>
      <c r="B2" s="2">
        <v>56.35</v>
      </c>
      <c r="C2" s="1">
        <v>50.005600000000001</v>
      </c>
      <c r="D2" s="2">
        <f>(B2-C2)/2</f>
        <v>3.1722000000000001</v>
      </c>
      <c r="E2" s="3">
        <f t="shared" ref="E2:E10" si="0">D2/400</f>
        <v>7.9305E-3</v>
      </c>
      <c r="F2" s="3">
        <f>ATAN(E2)</f>
        <v>7.9303337490767845E-3</v>
      </c>
      <c r="G2" s="3">
        <f>(A2*632.8*10^(-6)*400)/D2*1000</f>
        <v>79.79320345501543</v>
      </c>
      <c r="H2" s="4">
        <f>SQRT((1/400*0.2)^2+(D2/(2*400^2)*20)^2)*1/SQRT(2)*1000</f>
        <v>0.38033407611352016</v>
      </c>
      <c r="I2" s="2">
        <f>(A2*632.8*10^(-6)*H2)/(E2^2)</f>
        <v>3.8267542167834865</v>
      </c>
      <c r="J2" s="5"/>
    </row>
    <row r="3" spans="1:10" x14ac:dyDescent="0.25">
      <c r="A3" s="6">
        <v>2</v>
      </c>
      <c r="B3" s="2">
        <v>59.6297</v>
      </c>
      <c r="C3" s="1">
        <v>46.886400000000002</v>
      </c>
      <c r="D3" s="2">
        <f t="shared" ref="D3:D10" si="1">(B3-C3)/2</f>
        <v>6.3716499999999989</v>
      </c>
      <c r="E3" s="3">
        <f t="shared" si="0"/>
        <v>1.5929124999999999E-2</v>
      </c>
      <c r="F3" s="3">
        <f t="shared" ref="F3:F10" si="2">ATAN(E3)</f>
        <v>1.5927777935487226E-2</v>
      </c>
      <c r="G3" s="3">
        <f t="shared" ref="G3:G10" si="3">(A3*632.8*10^(-6)*400)/D3*1000</f>
        <v>79.451947297795698</v>
      </c>
      <c r="H3" s="4">
        <f t="shared" ref="H3:H10" si="4">SQRT((1/400*0.2)^2+(D3/(2*400^2)*20)^2)*1/SQRT(2)*1000</f>
        <v>0.45198763232029671</v>
      </c>
      <c r="I3" s="2">
        <f t="shared" ref="I3:I10" si="5">(A3*632.8*10^(-6)*H3)/(E3^2)</f>
        <v>2.2544425724807655</v>
      </c>
      <c r="J3" s="5"/>
    </row>
    <row r="4" spans="1:10" x14ac:dyDescent="0.25">
      <c r="A4" s="6">
        <v>3</v>
      </c>
      <c r="B4" s="2">
        <v>62.802999999999997</v>
      </c>
      <c r="C4" s="1">
        <v>43.663200000000003</v>
      </c>
      <c r="D4" s="2">
        <f t="shared" si="1"/>
        <v>9.569899999999997</v>
      </c>
      <c r="E4" s="3">
        <f t="shared" si="0"/>
        <v>2.3924749999999991E-2</v>
      </c>
      <c r="F4" s="3">
        <f t="shared" si="2"/>
        <v>2.3920186775314572E-2</v>
      </c>
      <c r="G4" s="3">
        <f t="shared" si="3"/>
        <v>79.34879152342242</v>
      </c>
      <c r="H4" s="4">
        <f t="shared" si="4"/>
        <v>0.55124678643125091</v>
      </c>
      <c r="I4" s="2">
        <f t="shared" si="5"/>
        <v>1.8282643009640605</v>
      </c>
      <c r="J4" s="5"/>
    </row>
    <row r="5" spans="1:10" x14ac:dyDescent="0.25">
      <c r="A5" s="6">
        <v>4</v>
      </c>
      <c r="B5" s="2">
        <v>65.928399999999996</v>
      </c>
      <c r="C5" s="1">
        <v>40.395400000000002</v>
      </c>
      <c r="D5" s="2">
        <f t="shared" si="1"/>
        <v>12.766499999999997</v>
      </c>
      <c r="E5" s="3">
        <f t="shared" si="0"/>
        <v>3.1916249999999993E-2</v>
      </c>
      <c r="F5" s="3">
        <f t="shared" si="2"/>
        <v>3.1905419487790271E-2</v>
      </c>
      <c r="G5" s="3">
        <f t="shared" si="3"/>
        <v>79.30756276191596</v>
      </c>
      <c r="H5" s="4">
        <f t="shared" si="4"/>
        <v>0.66582819998444875</v>
      </c>
      <c r="I5" s="2">
        <f t="shared" si="5"/>
        <v>1.6544929858276021</v>
      </c>
      <c r="J5" s="5"/>
    </row>
    <row r="6" spans="1:10" x14ac:dyDescent="0.25">
      <c r="A6" s="6">
        <v>5</v>
      </c>
      <c r="B6" s="2">
        <v>69.111800000000002</v>
      </c>
      <c r="C6" s="1">
        <v>37.270299999999999</v>
      </c>
      <c r="D6" s="2">
        <f t="shared" si="1"/>
        <v>15.920750000000002</v>
      </c>
      <c r="E6" s="3">
        <f t="shared" si="0"/>
        <v>3.9801875000000007E-2</v>
      </c>
      <c r="F6" s="3">
        <f t="shared" si="2"/>
        <v>3.9780877054339706E-2</v>
      </c>
      <c r="G6" s="3">
        <f t="shared" si="3"/>
        <v>79.493742443038158</v>
      </c>
      <c r="H6" s="4">
        <f t="shared" si="4"/>
        <v>0.7874383415376931</v>
      </c>
      <c r="I6" s="2">
        <f t="shared" si="5"/>
        <v>1.5727002989675856</v>
      </c>
      <c r="J6" s="5"/>
    </row>
    <row r="7" spans="1:10" x14ac:dyDescent="0.25">
      <c r="A7" s="6">
        <v>6</v>
      </c>
      <c r="B7" s="2">
        <v>72.3155</v>
      </c>
      <c r="C7" s="1">
        <v>34.014400000000002</v>
      </c>
      <c r="D7" s="2">
        <f t="shared" si="1"/>
        <v>19.150549999999999</v>
      </c>
      <c r="E7" s="3">
        <f t="shared" si="0"/>
        <v>4.7876374999999999E-2</v>
      </c>
      <c r="F7" s="3">
        <f t="shared" si="2"/>
        <v>4.7839845324731442E-2</v>
      </c>
      <c r="G7" s="3">
        <f t="shared" si="3"/>
        <v>79.304249747396284</v>
      </c>
      <c r="H7" s="4">
        <f t="shared" si="4"/>
        <v>0.91722190661881009</v>
      </c>
      <c r="I7" s="2">
        <f t="shared" si="5"/>
        <v>1.519321276021443</v>
      </c>
      <c r="J7" s="5"/>
    </row>
    <row r="8" spans="1:10" x14ac:dyDescent="0.25">
      <c r="A8" s="6">
        <v>7</v>
      </c>
      <c r="B8" s="2">
        <v>75.549599999999998</v>
      </c>
      <c r="C8" s="1">
        <v>30.993200000000002</v>
      </c>
      <c r="D8" s="2">
        <f t="shared" si="1"/>
        <v>22.278199999999998</v>
      </c>
      <c r="E8" s="3">
        <f t="shared" si="0"/>
        <v>5.5695499999999995E-2</v>
      </c>
      <c r="F8" s="3">
        <f t="shared" si="2"/>
        <v>5.5638018009634284E-2</v>
      </c>
      <c r="G8" s="3">
        <f t="shared" si="3"/>
        <v>79.532457738955571</v>
      </c>
      <c r="H8" s="4">
        <f t="shared" si="4"/>
        <v>1.0461221128903282</v>
      </c>
      <c r="I8" s="2">
        <f t="shared" si="5"/>
        <v>1.4938489237593153</v>
      </c>
      <c r="J8" s="5"/>
    </row>
    <row r="9" spans="1:10" x14ac:dyDescent="0.25">
      <c r="A9" s="6">
        <v>8</v>
      </c>
      <c r="B9" s="2">
        <v>78.692599999999999</v>
      </c>
      <c r="C9" s="1">
        <v>27.758099999999999</v>
      </c>
      <c r="D9" s="2">
        <f t="shared" si="1"/>
        <v>25.46725</v>
      </c>
      <c r="E9" s="3">
        <f t="shared" si="0"/>
        <v>6.3668125000000006E-2</v>
      </c>
      <c r="F9" s="3">
        <f t="shared" si="2"/>
        <v>6.3582304623765171E-2</v>
      </c>
      <c r="G9" s="3">
        <f t="shared" si="3"/>
        <v>79.512314835720375</v>
      </c>
      <c r="H9" s="4">
        <f t="shared" si="4"/>
        <v>1.1797285361757521</v>
      </c>
      <c r="I9" s="2">
        <f t="shared" si="5"/>
        <v>1.4733109666585895</v>
      </c>
      <c r="J9" s="5"/>
    </row>
    <row r="10" spans="1:10" x14ac:dyDescent="0.25">
      <c r="A10" s="6">
        <v>9</v>
      </c>
      <c r="B10" s="2">
        <v>81.828400000000002</v>
      </c>
      <c r="C10" s="1">
        <v>24.493300000000001</v>
      </c>
      <c r="D10" s="2">
        <f t="shared" si="1"/>
        <v>28.667549999999999</v>
      </c>
      <c r="E10" s="3">
        <f t="shared" si="0"/>
        <v>7.1668874999999993E-2</v>
      </c>
      <c r="F10" s="3">
        <f t="shared" si="2"/>
        <v>7.1546544454218416E-2</v>
      </c>
      <c r="G10" s="3">
        <f t="shared" si="3"/>
        <v>79.465458331807213</v>
      </c>
      <c r="H10" s="4">
        <f t="shared" si="4"/>
        <v>1.3153454446177848</v>
      </c>
      <c r="I10" s="2">
        <f t="shared" si="5"/>
        <v>1.458436854509116</v>
      </c>
      <c r="J10" s="5"/>
    </row>
    <row r="11" spans="1:10" x14ac:dyDescent="0.25">
      <c r="A11" s="6"/>
      <c r="B11" s="5"/>
      <c r="C11" s="5"/>
      <c r="D11" s="5"/>
      <c r="E11" s="5"/>
      <c r="F11" s="5"/>
      <c r="G11" s="5"/>
      <c r="H11" s="5"/>
      <c r="I11" s="5"/>
      <c r="J11" s="5"/>
    </row>
    <row r="12" spans="1:10" x14ac:dyDescent="0.25">
      <c r="A12" s="5"/>
      <c r="B12" s="5"/>
      <c r="C12" s="5"/>
      <c r="D12" s="5"/>
      <c r="E12" s="6" t="s">
        <v>5</v>
      </c>
      <c r="F12" s="3">
        <f>AVERAGE(G2:G10)</f>
        <v>79.46774757056302</v>
      </c>
      <c r="G12" s="7" t="s">
        <v>6</v>
      </c>
      <c r="H12" s="1">
        <f>1/9*SQRT(SUMSQ(I2:I10))</f>
        <v>0.67693433661212343</v>
      </c>
      <c r="I12" s="5"/>
      <c r="J12" s="5"/>
    </row>
    <row r="13" spans="1:1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Studieren</dc:creator>
  <cp:keywords/>
  <dc:description/>
  <cp:lastModifiedBy>Manuel Lippert</cp:lastModifiedBy>
  <cp:revision/>
  <dcterms:created xsi:type="dcterms:W3CDTF">2020-12-12T08:43:58Z</dcterms:created>
  <dcterms:modified xsi:type="dcterms:W3CDTF">2020-12-14T16:41:12Z</dcterms:modified>
  <cp:category/>
  <cp:contentStatus/>
</cp:coreProperties>
</file>