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m\Documents\GitHub\PPB-Kre\Operationsverstärker\Auswertung-Anna\"/>
    </mc:Choice>
  </mc:AlternateContent>
  <xr:revisionPtr revIDLastSave="0" documentId="13_ncr:1_{4F49BFEA-2E55-4C3F-93BB-0BF0C80F751A}" xr6:coauthVersionLast="46" xr6:coauthVersionMax="46" xr10:uidLastSave="{00000000-0000-0000-0000-000000000000}"/>
  <bookViews>
    <workbookView xWindow="-110" yWindow="-110" windowWidth="19420" windowHeight="10420" activeTab="1" xr2:uid="{D10CD495-9F2B-4253-9B41-3CCA031921DC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O4" i="1"/>
  <c r="O3" i="1"/>
  <c r="H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M5" i="1"/>
  <c r="M4" i="1"/>
  <c r="M3" i="1"/>
  <c r="H3" i="1"/>
  <c r="H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D21" i="1"/>
  <c r="D5" i="1"/>
  <c r="D2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D3" i="1"/>
  <c r="F3" i="1"/>
  <c r="G3" i="1"/>
  <c r="D4" i="1"/>
  <c r="F4" i="1"/>
  <c r="G4" i="1"/>
  <c r="F5" i="1"/>
  <c r="G5" i="1"/>
  <c r="D6" i="1"/>
  <c r="F6" i="1"/>
  <c r="G6" i="1"/>
  <c r="D7" i="1"/>
  <c r="F7" i="1"/>
  <c r="G7" i="1"/>
  <c r="D8" i="1"/>
  <c r="F8" i="1"/>
  <c r="G8" i="1"/>
  <c r="D9" i="1"/>
  <c r="F9" i="1"/>
  <c r="G9" i="1"/>
  <c r="D10" i="1"/>
  <c r="F10" i="1"/>
  <c r="G10" i="1"/>
  <c r="D11" i="1"/>
  <c r="F11" i="1"/>
  <c r="G11" i="1"/>
  <c r="D12" i="1"/>
  <c r="F12" i="1"/>
  <c r="G12" i="1"/>
  <c r="D13" i="1"/>
  <c r="F13" i="1"/>
  <c r="G13" i="1"/>
  <c r="D14" i="1"/>
  <c r="F14" i="1"/>
  <c r="G14" i="1"/>
  <c r="D15" i="1"/>
  <c r="F15" i="1"/>
  <c r="G15" i="1"/>
  <c r="D16" i="1"/>
  <c r="F16" i="1"/>
  <c r="G16" i="1"/>
  <c r="D17" i="1"/>
  <c r="F17" i="1"/>
  <c r="G17" i="1"/>
  <c r="D18" i="1"/>
  <c r="F18" i="1"/>
  <c r="G18" i="1"/>
  <c r="D19" i="1"/>
  <c r="F19" i="1"/>
  <c r="G19" i="1"/>
  <c r="D20" i="1"/>
  <c r="F20" i="1"/>
  <c r="G20" i="1"/>
  <c r="F21" i="1"/>
  <c r="G21" i="1"/>
  <c r="D22" i="1"/>
  <c r="F22" i="1"/>
  <c r="G22" i="1"/>
  <c r="D23" i="1"/>
  <c r="F23" i="1"/>
  <c r="G23" i="1"/>
  <c r="D24" i="1"/>
  <c r="F24" i="1"/>
  <c r="G24" i="1"/>
  <c r="D25" i="1"/>
  <c r="F25" i="1"/>
  <c r="G25" i="1"/>
  <c r="D26" i="1"/>
  <c r="F26" i="1"/>
  <c r="G26" i="1"/>
  <c r="G2" i="1"/>
</calcChain>
</file>

<file path=xl/sharedStrings.xml><?xml version="1.0" encoding="utf-8"?>
<sst xmlns="http://schemas.openxmlformats.org/spreadsheetml/2006/main" count="24" uniqueCount="16">
  <si>
    <t>Frequenz in Hz</t>
  </si>
  <si>
    <t>U in div</t>
  </si>
  <si>
    <t>U/div</t>
  </si>
  <si>
    <t>U/V</t>
  </si>
  <si>
    <t>Kreisfrequenz in 1/s</t>
  </si>
  <si>
    <t>Fehler Kreisfrequenz in 1/s</t>
  </si>
  <si>
    <t>Verstärkung V</t>
  </si>
  <si>
    <t>Fehler V</t>
  </si>
  <si>
    <t>Fehler U/V</t>
  </si>
  <si>
    <t>Verstärkung</t>
  </si>
  <si>
    <t>Weerte</t>
  </si>
  <si>
    <t>R1</t>
  </si>
  <si>
    <t>r2</t>
  </si>
  <si>
    <t>C2</t>
  </si>
  <si>
    <t>sr2</t>
  </si>
  <si>
    <t>sr1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</si>
</sst>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480CA-9CD9-4D68-836D-7CF74E53C87D}">
  <dimension ref="A1:O26"/>
  <sheetViews>
    <sheetView zoomScale="80" zoomScaleNormal="130" workbookViewId="0">
      <selection activeCell="A4" sqref="A4:J15"/>
    </sheetView>
  </sheetViews>
  <sheetFormatPr baseColWidth="10" defaultRowHeight="14.5" x14ac:dyDescent="0.35"/>
  <cols>
    <col min="1" max="1" width="13.08984375" customWidth="1"/>
    <col min="6" max="6" width="16.36328125" bestFit="1" customWidth="1"/>
    <col min="7" max="7" width="21.632812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4</v>
      </c>
      <c r="G1" t="s">
        <v>5</v>
      </c>
      <c r="H1" t="s">
        <v>6</v>
      </c>
      <c r="I1" t="s">
        <v>7</v>
      </c>
      <c r="J1" t="s">
        <v>9</v>
      </c>
    </row>
    <row r="2" spans="1:15" x14ac:dyDescent="0.35">
      <c r="A2">
        <v>1</v>
      </c>
      <c r="B2">
        <v>2</v>
      </c>
      <c r="C2">
        <v>1</v>
      </c>
      <c r="D2">
        <f>B2*C2</f>
        <v>2</v>
      </c>
      <c r="E2">
        <f>SQRT((D2*0.03)^2 +(C2*0.5)^2)</f>
        <v>0.50358713248056686</v>
      </c>
      <c r="F2">
        <f>2*PI()*A2</f>
        <v>6.2831853071795862</v>
      </c>
      <c r="G2">
        <f>0.0004*2*PI()*A2</f>
        <v>2.5132741228718345E-3</v>
      </c>
      <c r="H2">
        <f>D2/0.02</f>
        <v>100</v>
      </c>
      <c r="I2">
        <f>SQRT(((C2*SQRT((0.5)^2+(0.03*B2)^2))/0.02)^2+((D2*0.01*SQRT((0.05)^2+(0.03*2)^2))/(0.02^2))^2)</f>
        <v>25.480384612481814</v>
      </c>
      <c r="J2">
        <f>$M$4/$M$3*(1/SQRT(1+F2^2*$M$4^2*$M$5^2))</f>
        <v>99.796868269552419</v>
      </c>
      <c r="L2" t="s">
        <v>10</v>
      </c>
    </row>
    <row r="3" spans="1:15" x14ac:dyDescent="0.35">
      <c r="A3">
        <v>500</v>
      </c>
      <c r="B3">
        <v>1.2</v>
      </c>
      <c r="C3">
        <v>0.05</v>
      </c>
      <c r="D3">
        <f t="shared" ref="D3:D26" si="0">B3*C3</f>
        <v>0.06</v>
      </c>
      <c r="E3">
        <f t="shared" ref="E3:E26" si="1">SQRT((D3*0.03)^2 +(C3*0.5)^2)</f>
        <v>2.5064716236175507E-2</v>
      </c>
      <c r="F3">
        <f t="shared" ref="F3:F26" si="2">2*PI()*A3</f>
        <v>3141.5926535897929</v>
      </c>
      <c r="G3">
        <f t="shared" ref="G3:G26" si="3">0.0004*2*PI()*A3</f>
        <v>1.2566370614359172</v>
      </c>
      <c r="H3">
        <f>D3/0.02</f>
        <v>3</v>
      </c>
      <c r="I3">
        <f t="shared" ref="I3:I26" si="4">SQRT(((C3*SQRT((0.5)^2+(0.03*B3)^2))/0.02)^2+((D3*0.01*SQRT((0.05)^2+(0.03*2)^2))/(0.02^2))^2)</f>
        <v>1.2586997259076529</v>
      </c>
      <c r="J3">
        <f t="shared" ref="J3:J26" si="5">$M$4/$M$3*(1/SQRT(1+F3^2*$M$4^2*$M$5^2))</f>
        <v>3.1314872117906178</v>
      </c>
      <c r="L3" t="s">
        <v>11</v>
      </c>
      <c r="M3">
        <f>9.99*10^3</f>
        <v>9990</v>
      </c>
      <c r="N3" t="s">
        <v>15</v>
      </c>
      <c r="O3">
        <f>M3*0.01</f>
        <v>99.9</v>
      </c>
    </row>
    <row r="4" spans="1:15" x14ac:dyDescent="0.35">
      <c r="A4">
        <v>1000</v>
      </c>
      <c r="B4">
        <v>1.6</v>
      </c>
      <c r="C4">
        <v>0.02</v>
      </c>
      <c r="D4">
        <f t="shared" si="0"/>
        <v>3.2000000000000001E-2</v>
      </c>
      <c r="E4">
        <f t="shared" si="1"/>
        <v>1.0045974318103746E-2</v>
      </c>
      <c r="F4">
        <f t="shared" si="2"/>
        <v>6283.1853071795858</v>
      </c>
      <c r="G4">
        <f t="shared" si="3"/>
        <v>2.5132741228718345</v>
      </c>
      <c r="H4">
        <f>D4/0.02</f>
        <v>1.6</v>
      </c>
      <c r="I4">
        <f t="shared" si="4"/>
        <v>0.5061699319398576</v>
      </c>
      <c r="J4">
        <f t="shared" si="5"/>
        <v>1.5663196992119328</v>
      </c>
      <c r="L4" t="s">
        <v>12</v>
      </c>
      <c r="M4">
        <f>0.999*10^6</f>
        <v>999000</v>
      </c>
      <c r="N4" t="s">
        <v>14</v>
      </c>
      <c r="O4">
        <f>M4*0.01</f>
        <v>9990</v>
      </c>
    </row>
    <row r="5" spans="1:15" x14ac:dyDescent="0.35">
      <c r="A5">
        <v>1500</v>
      </c>
      <c r="B5">
        <v>1</v>
      </c>
      <c r="C5">
        <v>0.02</v>
      </c>
      <c r="D5">
        <f>B5*C5</f>
        <v>0.02</v>
      </c>
      <c r="E5">
        <f t="shared" si="1"/>
        <v>1.0017983829094555E-2</v>
      </c>
      <c r="F5">
        <f t="shared" si="2"/>
        <v>9424.7779607693792</v>
      </c>
      <c r="G5">
        <f t="shared" si="3"/>
        <v>3.7699111843077517</v>
      </c>
      <c r="H5">
        <f t="shared" ref="H5:H26" si="6">D5/0.02</f>
        <v>1</v>
      </c>
      <c r="I5">
        <f t="shared" si="4"/>
        <v>0.50241914772428797</v>
      </c>
      <c r="J5">
        <f t="shared" si="5"/>
        <v>1.0442843019725321</v>
      </c>
      <c r="L5" t="s">
        <v>13</v>
      </c>
      <c r="M5">
        <f>10.17*10^-9</f>
        <v>1.0170000000000001E-8</v>
      </c>
    </row>
    <row r="6" spans="1:15" x14ac:dyDescent="0.35">
      <c r="A6">
        <v>2000</v>
      </c>
      <c r="B6">
        <v>0.8</v>
      </c>
      <c r="C6">
        <v>0.02</v>
      </c>
      <c r="D6">
        <f t="shared" si="0"/>
        <v>1.6E-2</v>
      </c>
      <c r="E6">
        <f t="shared" si="1"/>
        <v>1.001151337211313E-2</v>
      </c>
      <c r="F6">
        <f t="shared" si="2"/>
        <v>12566.370614359172</v>
      </c>
      <c r="G6">
        <f t="shared" si="3"/>
        <v>5.026548245743669</v>
      </c>
      <c r="H6">
        <f t="shared" si="6"/>
        <v>0.8</v>
      </c>
      <c r="I6">
        <f t="shared" si="4"/>
        <v>0.50154959874373339</v>
      </c>
      <c r="J6">
        <f t="shared" si="5"/>
        <v>0.78323191096365352</v>
      </c>
    </row>
    <row r="7" spans="1:15" x14ac:dyDescent="0.35">
      <c r="A7">
        <v>2500</v>
      </c>
      <c r="B7">
        <v>0.6</v>
      </c>
      <c r="C7">
        <v>0.02</v>
      </c>
      <c r="D7">
        <f t="shared" si="0"/>
        <v>1.2E-2</v>
      </c>
      <c r="E7">
        <f t="shared" si="1"/>
        <v>1.0006477901839388E-2</v>
      </c>
      <c r="F7">
        <f t="shared" si="2"/>
        <v>15707.963267948966</v>
      </c>
      <c r="G7">
        <f t="shared" si="3"/>
        <v>6.2831853071795862</v>
      </c>
      <c r="H7">
        <f t="shared" si="6"/>
        <v>0.6</v>
      </c>
      <c r="I7">
        <f t="shared" si="4"/>
        <v>0.5008722391987801</v>
      </c>
      <c r="J7">
        <f t="shared" si="5"/>
        <v>0.62659244773070033</v>
      </c>
    </row>
    <row r="8" spans="1:15" x14ac:dyDescent="0.35">
      <c r="A8">
        <v>3000</v>
      </c>
      <c r="B8">
        <v>0.6</v>
      </c>
      <c r="C8">
        <v>0.02</v>
      </c>
      <c r="D8">
        <f t="shared" si="0"/>
        <v>1.2E-2</v>
      </c>
      <c r="E8">
        <f t="shared" si="1"/>
        <v>1.0006477901839388E-2</v>
      </c>
      <c r="F8">
        <f t="shared" si="2"/>
        <v>18849.555921538758</v>
      </c>
      <c r="G8">
        <f t="shared" si="3"/>
        <v>7.5398223686155035</v>
      </c>
      <c r="H8">
        <f t="shared" si="6"/>
        <v>0.6</v>
      </c>
      <c r="I8">
        <f t="shared" si="4"/>
        <v>0.5008722391987801</v>
      </c>
      <c r="J8">
        <f t="shared" si="5"/>
        <v>0.5221635052283814</v>
      </c>
    </row>
    <row r="9" spans="1:15" x14ac:dyDescent="0.35">
      <c r="A9">
        <v>4000</v>
      </c>
      <c r="B9">
        <v>0.4</v>
      </c>
      <c r="C9">
        <v>0.02</v>
      </c>
      <c r="D9">
        <f t="shared" si="0"/>
        <v>8.0000000000000002E-3</v>
      </c>
      <c r="E9">
        <f t="shared" si="1"/>
        <v>1.0002879585399397E-2</v>
      </c>
      <c r="F9">
        <f t="shared" si="2"/>
        <v>25132.741228718343</v>
      </c>
      <c r="G9">
        <f t="shared" si="3"/>
        <v>10.053096491487338</v>
      </c>
      <c r="H9">
        <f t="shared" si="6"/>
        <v>0.4</v>
      </c>
      <c r="I9">
        <f t="shared" si="4"/>
        <v>0.50038784957270899</v>
      </c>
      <c r="J9">
        <f t="shared" si="5"/>
        <v>0.39162496470569758</v>
      </c>
    </row>
    <row r="10" spans="1:15" x14ac:dyDescent="0.35">
      <c r="A10">
        <v>5000</v>
      </c>
      <c r="B10">
        <v>0.4</v>
      </c>
      <c r="C10">
        <v>0.02</v>
      </c>
      <c r="D10">
        <f t="shared" si="0"/>
        <v>8.0000000000000002E-3</v>
      </c>
      <c r="E10">
        <f t="shared" si="1"/>
        <v>1.0002879585399397E-2</v>
      </c>
      <c r="F10">
        <f t="shared" si="2"/>
        <v>31415.926535897932</v>
      </c>
      <c r="G10">
        <f t="shared" si="3"/>
        <v>12.566370614359172</v>
      </c>
      <c r="H10">
        <f t="shared" si="6"/>
        <v>0.4</v>
      </c>
      <c r="I10">
        <f t="shared" si="4"/>
        <v>0.50038784957270899</v>
      </c>
      <c r="J10">
        <f t="shared" si="5"/>
        <v>0.31330083668347686</v>
      </c>
    </row>
    <row r="11" spans="1:15" x14ac:dyDescent="0.35">
      <c r="A11">
        <v>6000</v>
      </c>
      <c r="B11">
        <v>0.3</v>
      </c>
      <c r="C11">
        <v>0.02</v>
      </c>
      <c r="D11">
        <f t="shared" si="0"/>
        <v>6.0000000000000001E-3</v>
      </c>
      <c r="E11">
        <f t="shared" si="1"/>
        <v>1.0001619868801253E-2</v>
      </c>
      <c r="F11">
        <f t="shared" si="2"/>
        <v>37699.111843077517</v>
      </c>
      <c r="G11">
        <f t="shared" si="3"/>
        <v>15.079644737231007</v>
      </c>
      <c r="H11">
        <f t="shared" si="6"/>
        <v>0.3</v>
      </c>
      <c r="I11">
        <f t="shared" si="4"/>
        <v>0.50021820238771797</v>
      </c>
      <c r="J11">
        <f t="shared" si="5"/>
        <v>0.26108442209914873</v>
      </c>
    </row>
    <row r="12" spans="1:15" x14ac:dyDescent="0.35">
      <c r="A12">
        <v>7000</v>
      </c>
      <c r="B12">
        <v>0.3</v>
      </c>
      <c r="C12">
        <v>0.02</v>
      </c>
      <c r="D12">
        <f t="shared" si="0"/>
        <v>6.0000000000000001E-3</v>
      </c>
      <c r="E12">
        <f t="shared" si="1"/>
        <v>1.0001619868801253E-2</v>
      </c>
      <c r="F12">
        <f t="shared" si="2"/>
        <v>43982.297150257102</v>
      </c>
      <c r="G12">
        <f t="shared" si="3"/>
        <v>17.592918860102841</v>
      </c>
      <c r="H12">
        <f t="shared" si="6"/>
        <v>0.3</v>
      </c>
      <c r="I12">
        <f t="shared" si="4"/>
        <v>0.50021820238771797</v>
      </c>
      <c r="J12">
        <f t="shared" si="5"/>
        <v>0.22378684986856345</v>
      </c>
    </row>
    <row r="13" spans="1:15" x14ac:dyDescent="0.35">
      <c r="A13">
        <v>8000</v>
      </c>
      <c r="B13">
        <v>0.2</v>
      </c>
      <c r="C13">
        <v>0.02</v>
      </c>
      <c r="D13">
        <f t="shared" si="0"/>
        <v>4.0000000000000001E-3</v>
      </c>
      <c r="E13">
        <f t="shared" si="1"/>
        <v>1.0000719974081867E-2</v>
      </c>
      <c r="F13">
        <f t="shared" si="2"/>
        <v>50265.482457436687</v>
      </c>
      <c r="G13">
        <f t="shared" si="3"/>
        <v>20.106192982974676</v>
      </c>
      <c r="H13">
        <f t="shared" si="6"/>
        <v>0.2</v>
      </c>
      <c r="I13">
        <f t="shared" si="4"/>
        <v>0.50009699059282486</v>
      </c>
      <c r="J13">
        <f t="shared" si="5"/>
        <v>0.19581360855440993</v>
      </c>
    </row>
    <row r="14" spans="1:15" x14ac:dyDescent="0.35">
      <c r="A14">
        <v>9000</v>
      </c>
      <c r="B14">
        <v>0.2</v>
      </c>
      <c r="C14">
        <v>0.02</v>
      </c>
      <c r="D14">
        <f t="shared" si="0"/>
        <v>4.0000000000000001E-3</v>
      </c>
      <c r="E14">
        <f t="shared" si="1"/>
        <v>1.0000719974081867E-2</v>
      </c>
      <c r="F14">
        <f t="shared" si="2"/>
        <v>56548.667764616279</v>
      </c>
      <c r="G14">
        <f t="shared" si="3"/>
        <v>22.61946710584651</v>
      </c>
      <c r="H14">
        <f t="shared" si="6"/>
        <v>0.2</v>
      </c>
      <c r="I14">
        <f t="shared" si="4"/>
        <v>0.50009699059282486</v>
      </c>
      <c r="J14">
        <f t="shared" si="5"/>
        <v>0.1740566109714673</v>
      </c>
    </row>
    <row r="15" spans="1:15" x14ac:dyDescent="0.35">
      <c r="A15">
        <v>10000</v>
      </c>
      <c r="B15">
        <v>0.2</v>
      </c>
      <c r="C15">
        <v>0.02</v>
      </c>
      <c r="D15">
        <f t="shared" si="0"/>
        <v>4.0000000000000001E-3</v>
      </c>
      <c r="E15">
        <f t="shared" si="1"/>
        <v>1.0000719974081867E-2</v>
      </c>
      <c r="F15">
        <f t="shared" si="2"/>
        <v>62831.853071795864</v>
      </c>
      <c r="G15">
        <f t="shared" si="3"/>
        <v>25.132741228718345</v>
      </c>
      <c r="H15">
        <f t="shared" si="6"/>
        <v>0.2</v>
      </c>
      <c r="I15">
        <f t="shared" si="4"/>
        <v>0.50009699059282486</v>
      </c>
      <c r="J15">
        <f t="shared" si="5"/>
        <v>0.15665099495992246</v>
      </c>
    </row>
    <row r="16" spans="1:15" x14ac:dyDescent="0.35">
      <c r="A16">
        <v>100</v>
      </c>
      <c r="B16">
        <v>3.2</v>
      </c>
      <c r="C16">
        <v>0.1</v>
      </c>
      <c r="D16">
        <f t="shared" si="0"/>
        <v>0.32000000000000006</v>
      </c>
      <c r="E16">
        <f t="shared" si="1"/>
        <v>5.091325956958561E-2</v>
      </c>
      <c r="F16">
        <f t="shared" si="2"/>
        <v>628.31853071795865</v>
      </c>
      <c r="G16">
        <f t="shared" si="3"/>
        <v>0.25132741228718347</v>
      </c>
      <c r="H16">
        <f t="shared" si="6"/>
        <v>16.000000000000004</v>
      </c>
      <c r="I16">
        <f t="shared" si="4"/>
        <v>2.6212210894924524</v>
      </c>
      <c r="J16">
        <f t="shared" si="5"/>
        <v>15.476377591845129</v>
      </c>
    </row>
    <row r="17" spans="1:10" x14ac:dyDescent="0.35">
      <c r="A17">
        <v>700</v>
      </c>
      <c r="B17">
        <v>1</v>
      </c>
      <c r="C17">
        <v>0.05</v>
      </c>
      <c r="D17">
        <f t="shared" si="0"/>
        <v>0.05</v>
      </c>
      <c r="E17">
        <f t="shared" si="1"/>
        <v>2.5044959572736388E-2</v>
      </c>
      <c r="F17">
        <f t="shared" si="2"/>
        <v>4398.22971502571</v>
      </c>
      <c r="G17">
        <f t="shared" si="3"/>
        <v>1.7592918860102842</v>
      </c>
      <c r="H17">
        <f t="shared" si="6"/>
        <v>2.5</v>
      </c>
      <c r="I17">
        <f t="shared" si="4"/>
        <v>1.2560478693107202</v>
      </c>
      <c r="J17">
        <f t="shared" si="5"/>
        <v>2.237313940100496</v>
      </c>
    </row>
    <row r="18" spans="1:10" x14ac:dyDescent="0.35">
      <c r="A18">
        <v>30</v>
      </c>
      <c r="B18">
        <v>2</v>
      </c>
      <c r="C18">
        <v>0.5</v>
      </c>
      <c r="D18">
        <f t="shared" si="0"/>
        <v>1</v>
      </c>
      <c r="E18">
        <f t="shared" si="1"/>
        <v>0.25179356624028343</v>
      </c>
      <c r="F18">
        <f t="shared" si="2"/>
        <v>188.49555921538757</v>
      </c>
      <c r="G18">
        <f t="shared" si="3"/>
        <v>7.5398223686155036E-2</v>
      </c>
      <c r="H18">
        <f t="shared" si="6"/>
        <v>50</v>
      </c>
      <c r="I18">
        <f t="shared" si="4"/>
        <v>12.740192306240907</v>
      </c>
      <c r="J18">
        <f t="shared" si="5"/>
        <v>46.286662805523669</v>
      </c>
    </row>
    <row r="19" spans="1:10" x14ac:dyDescent="0.35">
      <c r="A19">
        <v>300</v>
      </c>
      <c r="B19">
        <v>1</v>
      </c>
      <c r="C19">
        <v>0.1</v>
      </c>
      <c r="D19">
        <f t="shared" si="0"/>
        <v>0.1</v>
      </c>
      <c r="E19">
        <f t="shared" si="1"/>
        <v>5.0089919145472776E-2</v>
      </c>
      <c r="F19">
        <f t="shared" si="2"/>
        <v>1884.9555921538758</v>
      </c>
      <c r="G19">
        <f t="shared" si="3"/>
        <v>0.7539822368615503</v>
      </c>
      <c r="H19">
        <f t="shared" si="6"/>
        <v>5</v>
      </c>
      <c r="I19">
        <f t="shared" si="4"/>
        <v>2.5120957386214404</v>
      </c>
      <c r="J19">
        <f t="shared" si="5"/>
        <v>5.2146019551151985</v>
      </c>
    </row>
    <row r="20" spans="1:10" x14ac:dyDescent="0.35">
      <c r="A20">
        <v>50</v>
      </c>
      <c r="B20">
        <v>3.1</v>
      </c>
      <c r="C20">
        <v>0.2</v>
      </c>
      <c r="D20">
        <f t="shared" si="0"/>
        <v>0.62000000000000011</v>
      </c>
      <c r="E20">
        <f t="shared" si="1"/>
        <v>0.10171509229214709</v>
      </c>
      <c r="F20">
        <f t="shared" si="2"/>
        <v>314.15926535897933</v>
      </c>
      <c r="G20">
        <f t="shared" si="3"/>
        <v>0.12566370614359174</v>
      </c>
      <c r="H20">
        <f t="shared" si="6"/>
        <v>31.000000000000004</v>
      </c>
      <c r="I20">
        <f t="shared" si="4"/>
        <v>5.2278508968791382</v>
      </c>
      <c r="J20">
        <f t="shared" si="5"/>
        <v>29.897246804541783</v>
      </c>
    </row>
    <row r="21" spans="1:10" x14ac:dyDescent="0.35">
      <c r="A21">
        <v>60</v>
      </c>
      <c r="B21">
        <v>2.5</v>
      </c>
      <c r="C21">
        <v>0.2</v>
      </c>
      <c r="D21">
        <f>B21*C21</f>
        <v>0.5</v>
      </c>
      <c r="E21">
        <f t="shared" si="1"/>
        <v>0.10111874208078343</v>
      </c>
      <c r="F21">
        <f t="shared" si="2"/>
        <v>376.99111843077515</v>
      </c>
      <c r="G21">
        <f t="shared" si="3"/>
        <v>0.15079644737231007</v>
      </c>
      <c r="H21">
        <f t="shared" si="6"/>
        <v>25</v>
      </c>
      <c r="I21">
        <f t="shared" si="4"/>
        <v>5.1493324810114949</v>
      </c>
      <c r="J21">
        <f t="shared" si="5"/>
        <v>25.261734041636437</v>
      </c>
    </row>
    <row r="22" spans="1:10" x14ac:dyDescent="0.35">
      <c r="A22">
        <v>70</v>
      </c>
      <c r="B22">
        <v>2.2000000000000002</v>
      </c>
      <c r="C22">
        <v>0.2</v>
      </c>
      <c r="D22">
        <f t="shared" si="0"/>
        <v>0.44000000000000006</v>
      </c>
      <c r="E22">
        <f t="shared" si="1"/>
        <v>0.10086743775867414</v>
      </c>
      <c r="F22">
        <f t="shared" si="2"/>
        <v>439.82297150257102</v>
      </c>
      <c r="G22">
        <f t="shared" si="3"/>
        <v>0.17592918860102841</v>
      </c>
      <c r="H22">
        <f t="shared" si="6"/>
        <v>22.000000000000004</v>
      </c>
      <c r="I22">
        <f t="shared" si="4"/>
        <v>5.1160238466997008</v>
      </c>
      <c r="J22">
        <f t="shared" si="5"/>
        <v>21.83857469693617</v>
      </c>
    </row>
    <row r="23" spans="1:10" x14ac:dyDescent="0.35">
      <c r="A23">
        <v>80</v>
      </c>
      <c r="B23">
        <v>2</v>
      </c>
      <c r="C23">
        <v>0.2</v>
      </c>
      <c r="D23">
        <f t="shared" si="0"/>
        <v>0.4</v>
      </c>
      <c r="E23">
        <f t="shared" si="1"/>
        <v>0.10071742649611339</v>
      </c>
      <c r="F23">
        <f t="shared" si="2"/>
        <v>502.6548245743669</v>
      </c>
      <c r="G23">
        <f t="shared" si="3"/>
        <v>0.20106192982974674</v>
      </c>
      <c r="H23">
        <f t="shared" si="6"/>
        <v>20</v>
      </c>
      <c r="I23">
        <f t="shared" si="4"/>
        <v>5.0960769224963629</v>
      </c>
      <c r="J23">
        <f t="shared" si="5"/>
        <v>19.216454389856249</v>
      </c>
    </row>
    <row r="24" spans="1:10" x14ac:dyDescent="0.35">
      <c r="A24">
        <v>90</v>
      </c>
      <c r="B24">
        <v>1.8</v>
      </c>
      <c r="C24">
        <v>0.2</v>
      </c>
      <c r="D24">
        <f t="shared" si="0"/>
        <v>0.36000000000000004</v>
      </c>
      <c r="E24">
        <f t="shared" si="1"/>
        <v>0.10058150923504777</v>
      </c>
      <c r="F24">
        <f t="shared" si="2"/>
        <v>565.48667764616278</v>
      </c>
      <c r="G24">
        <f t="shared" si="3"/>
        <v>0.22619467105846511</v>
      </c>
      <c r="H24">
        <f t="shared" si="6"/>
        <v>18</v>
      </c>
      <c r="I24">
        <f t="shared" si="4"/>
        <v>5.0779621896977529</v>
      </c>
      <c r="J24">
        <f t="shared" si="5"/>
        <v>17.147871376101104</v>
      </c>
    </row>
    <row r="25" spans="1:10" x14ac:dyDescent="0.35">
      <c r="A25">
        <v>110</v>
      </c>
      <c r="B25">
        <v>1.4</v>
      </c>
      <c r="C25">
        <v>0.2</v>
      </c>
      <c r="D25">
        <f t="shared" si="0"/>
        <v>0.27999999999999997</v>
      </c>
      <c r="E25">
        <f t="shared" si="1"/>
        <v>0.10035217984677763</v>
      </c>
      <c r="F25">
        <f t="shared" si="2"/>
        <v>691.15038378975453</v>
      </c>
      <c r="G25">
        <f t="shared" si="3"/>
        <v>0.27646015351590181</v>
      </c>
      <c r="H25">
        <f t="shared" si="6"/>
        <v>13.999999999999998</v>
      </c>
      <c r="I25">
        <f t="shared" si="4"/>
        <v>5.0473062122284604</v>
      </c>
      <c r="J25">
        <f t="shared" si="5"/>
        <v>14.09876847781884</v>
      </c>
    </row>
    <row r="26" spans="1:10" x14ac:dyDescent="0.35">
      <c r="A26">
        <v>120</v>
      </c>
      <c r="B26">
        <v>1.3</v>
      </c>
      <c r="C26">
        <v>0.2</v>
      </c>
      <c r="D26">
        <f t="shared" si="0"/>
        <v>0.26</v>
      </c>
      <c r="E26">
        <f t="shared" si="1"/>
        <v>0.10030373871396819</v>
      </c>
      <c r="F26">
        <f t="shared" si="2"/>
        <v>753.98223686155029</v>
      </c>
      <c r="G26">
        <f t="shared" si="3"/>
        <v>0.30159289474462014</v>
      </c>
      <c r="H26">
        <f t="shared" si="6"/>
        <v>13</v>
      </c>
      <c r="I26">
        <f t="shared" si="4"/>
        <v>5.0408159061802689</v>
      </c>
      <c r="J26">
        <f t="shared" si="5"/>
        <v>12.944435974140301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EE6F5-4763-4BFE-985B-1D82EFC7F202}">
  <dimension ref="A1:H26"/>
  <sheetViews>
    <sheetView tabSelected="1" zoomScale="70" zoomScaleNormal="70" workbookViewId="0">
      <selection sqref="A1:H26"/>
    </sheetView>
  </sheetViews>
  <sheetFormatPr baseColWidth="10" defaultRowHeight="18.5" x14ac:dyDescent="0.35"/>
  <cols>
    <col min="1" max="1" width="10.90625" style="1"/>
    <col min="2" max="3" width="10.90625" style="2"/>
    <col min="4" max="4" width="12.1796875" style="2" bestFit="1" customWidth="1"/>
    <col min="5" max="5" width="10.90625" style="2"/>
    <col min="6" max="6" width="10.90625" style="3"/>
    <col min="7" max="8" width="10.90625" style="2"/>
    <col min="9" max="16384" width="10.90625" style="1"/>
  </cols>
  <sheetData>
    <row r="1" spans="1:8" x14ac:dyDescent="0.35">
      <c r="A1" s="4" t="s">
        <v>0</v>
      </c>
      <c r="B1" s="5" t="s">
        <v>3</v>
      </c>
      <c r="C1" s="5" t="s">
        <v>8</v>
      </c>
      <c r="D1" s="5" t="s">
        <v>4</v>
      </c>
      <c r="E1" s="5" t="s">
        <v>5</v>
      </c>
      <c r="F1" s="6" t="s">
        <v>6</v>
      </c>
      <c r="G1" s="5" t="s">
        <v>7</v>
      </c>
      <c r="H1" s="7" t="s">
        <v>9</v>
      </c>
    </row>
    <row r="2" spans="1:8" x14ac:dyDescent="0.35">
      <c r="A2" s="4">
        <v>1</v>
      </c>
      <c r="B2" s="5">
        <v>2</v>
      </c>
      <c r="C2" s="5">
        <v>0.50358713248056686</v>
      </c>
      <c r="D2" s="5">
        <v>6.2831853071795862</v>
      </c>
      <c r="E2" s="5">
        <v>2.5132741228718345E-3</v>
      </c>
      <c r="F2" s="6">
        <v>100</v>
      </c>
      <c r="G2" s="5">
        <v>25.480384612481814</v>
      </c>
      <c r="H2" s="7">
        <v>99.796868269552419</v>
      </c>
    </row>
    <row r="3" spans="1:8" x14ac:dyDescent="0.35">
      <c r="A3" s="4">
        <v>30</v>
      </c>
      <c r="B3" s="5">
        <v>1</v>
      </c>
      <c r="C3" s="5">
        <v>0.25179356624028343</v>
      </c>
      <c r="D3" s="5">
        <v>188.49555921538757</v>
      </c>
      <c r="E3" s="5">
        <v>7.5398223686155036E-2</v>
      </c>
      <c r="F3" s="6">
        <v>50</v>
      </c>
      <c r="G3" s="5">
        <v>12.740192306240907</v>
      </c>
      <c r="H3" s="7">
        <v>46.286662805523669</v>
      </c>
    </row>
    <row r="4" spans="1:8" x14ac:dyDescent="0.35">
      <c r="A4" s="4">
        <v>50</v>
      </c>
      <c r="B4" s="5">
        <v>0.62000000000000011</v>
      </c>
      <c r="C4" s="5">
        <v>0.10171509229214709</v>
      </c>
      <c r="D4" s="5">
        <v>314.15926535897933</v>
      </c>
      <c r="E4" s="5">
        <v>0.12566370614359174</v>
      </c>
      <c r="F4" s="6">
        <v>31.000000000000004</v>
      </c>
      <c r="G4" s="5">
        <v>5.2278508968791382</v>
      </c>
      <c r="H4" s="7">
        <v>29.897246804541783</v>
      </c>
    </row>
    <row r="5" spans="1:8" x14ac:dyDescent="0.35">
      <c r="A5" s="4">
        <v>60</v>
      </c>
      <c r="B5" s="5">
        <v>0.5</v>
      </c>
      <c r="C5" s="5">
        <v>0.10111874208078343</v>
      </c>
      <c r="D5" s="5">
        <v>376.99111843077515</v>
      </c>
      <c r="E5" s="5">
        <v>0.15079644737231007</v>
      </c>
      <c r="F5" s="6">
        <v>25</v>
      </c>
      <c r="G5" s="5">
        <v>5.1493324810114949</v>
      </c>
      <c r="H5" s="7">
        <v>25.261734041636437</v>
      </c>
    </row>
    <row r="6" spans="1:8" x14ac:dyDescent="0.35">
      <c r="A6" s="4">
        <v>70</v>
      </c>
      <c r="B6" s="5">
        <v>0.44000000000000006</v>
      </c>
      <c r="C6" s="5">
        <v>0.10086743775867414</v>
      </c>
      <c r="D6" s="5">
        <v>439.82297150257102</v>
      </c>
      <c r="E6" s="5">
        <v>0.17592918860102841</v>
      </c>
      <c r="F6" s="6">
        <v>22.000000000000004</v>
      </c>
      <c r="G6" s="5">
        <v>5.1160238466997008</v>
      </c>
      <c r="H6" s="7">
        <v>21.83857469693617</v>
      </c>
    </row>
    <row r="7" spans="1:8" x14ac:dyDescent="0.35">
      <c r="A7" s="4">
        <v>80</v>
      </c>
      <c r="B7" s="5">
        <v>0.4</v>
      </c>
      <c r="C7" s="5">
        <v>0.10071742649611339</v>
      </c>
      <c r="D7" s="5">
        <v>502.6548245743669</v>
      </c>
      <c r="E7" s="5">
        <v>0.20106192982974674</v>
      </c>
      <c r="F7" s="6">
        <v>20</v>
      </c>
      <c r="G7" s="5">
        <v>5.0960769224963629</v>
      </c>
      <c r="H7" s="7">
        <v>19.216454389856249</v>
      </c>
    </row>
    <row r="8" spans="1:8" x14ac:dyDescent="0.35">
      <c r="A8" s="4">
        <v>90</v>
      </c>
      <c r="B8" s="5">
        <v>0.36000000000000004</v>
      </c>
      <c r="C8" s="5">
        <v>0.10058150923504777</v>
      </c>
      <c r="D8" s="5">
        <v>565.48667764616278</v>
      </c>
      <c r="E8" s="5">
        <v>0.22619467105846511</v>
      </c>
      <c r="F8" s="6">
        <v>18</v>
      </c>
      <c r="G8" s="5">
        <v>5.0779621896977529</v>
      </c>
      <c r="H8" s="7">
        <v>17.147871376101104</v>
      </c>
    </row>
    <row r="9" spans="1:8" x14ac:dyDescent="0.35">
      <c r="A9" s="4">
        <v>100</v>
      </c>
      <c r="B9" s="5">
        <v>0.32000000000000006</v>
      </c>
      <c r="C9" s="5">
        <v>5.091325956958561E-2</v>
      </c>
      <c r="D9" s="5">
        <v>628.31853071795865</v>
      </c>
      <c r="E9" s="5">
        <v>0.25132741228718347</v>
      </c>
      <c r="F9" s="6">
        <v>16.000000000000004</v>
      </c>
      <c r="G9" s="5">
        <v>2.6212210894924524</v>
      </c>
      <c r="H9" s="7">
        <v>15.476377591845129</v>
      </c>
    </row>
    <row r="10" spans="1:8" x14ac:dyDescent="0.35">
      <c r="A10" s="4">
        <v>110</v>
      </c>
      <c r="B10" s="5">
        <v>0.27999999999999997</v>
      </c>
      <c r="C10" s="5">
        <v>0.10035217984677763</v>
      </c>
      <c r="D10" s="5">
        <v>691.15038378975453</v>
      </c>
      <c r="E10" s="5">
        <v>0.27646015351590181</v>
      </c>
      <c r="F10" s="6">
        <v>13.999999999999998</v>
      </c>
      <c r="G10" s="5">
        <v>5.0473062122284604</v>
      </c>
      <c r="H10" s="7">
        <v>14.09876847781884</v>
      </c>
    </row>
    <row r="11" spans="1:8" x14ac:dyDescent="0.35">
      <c r="A11" s="4">
        <v>120</v>
      </c>
      <c r="B11" s="5">
        <v>0.26</v>
      </c>
      <c r="C11" s="5">
        <v>0.10030373871396819</v>
      </c>
      <c r="D11" s="5">
        <v>753.98223686155029</v>
      </c>
      <c r="E11" s="5">
        <v>0.30159289474462014</v>
      </c>
      <c r="F11" s="6">
        <v>13</v>
      </c>
      <c r="G11" s="5">
        <v>5.0408159061802689</v>
      </c>
      <c r="H11" s="7">
        <v>12.944435974140301</v>
      </c>
    </row>
    <row r="12" spans="1:8" x14ac:dyDescent="0.35">
      <c r="A12" s="4">
        <v>300</v>
      </c>
      <c r="B12" s="5">
        <v>0.1</v>
      </c>
      <c r="C12" s="5">
        <v>5.0089919145472776E-2</v>
      </c>
      <c r="D12" s="5">
        <v>1884.9555921538758</v>
      </c>
      <c r="E12" s="5">
        <v>0.7539822368615503</v>
      </c>
      <c r="F12" s="6">
        <v>5</v>
      </c>
      <c r="G12" s="5">
        <v>2.5120957386214404</v>
      </c>
      <c r="H12" s="7">
        <v>5.2146019551151985</v>
      </c>
    </row>
    <row r="13" spans="1:8" x14ac:dyDescent="0.35">
      <c r="A13" s="4">
        <v>500</v>
      </c>
      <c r="B13" s="5">
        <v>0.06</v>
      </c>
      <c r="C13" s="5">
        <v>2.5064716236175507E-2</v>
      </c>
      <c r="D13" s="5">
        <v>3141.5926535897929</v>
      </c>
      <c r="E13" s="5">
        <v>1.2566370614359172</v>
      </c>
      <c r="F13" s="6">
        <v>3</v>
      </c>
      <c r="G13" s="5">
        <v>1.2586997259076529</v>
      </c>
      <c r="H13" s="7">
        <v>3.1314872117906178</v>
      </c>
    </row>
    <row r="14" spans="1:8" x14ac:dyDescent="0.35">
      <c r="A14" s="4">
        <v>700</v>
      </c>
      <c r="B14" s="5">
        <v>0.05</v>
      </c>
      <c r="C14" s="5">
        <v>2.5044959572736388E-2</v>
      </c>
      <c r="D14" s="5">
        <v>4398.22971502571</v>
      </c>
      <c r="E14" s="5">
        <v>1.7592918860102842</v>
      </c>
      <c r="F14" s="6">
        <v>2.5</v>
      </c>
      <c r="G14" s="5">
        <v>1.2560478693107202</v>
      </c>
      <c r="H14" s="7">
        <v>2.237313940100496</v>
      </c>
    </row>
    <row r="15" spans="1:8" x14ac:dyDescent="0.35">
      <c r="A15" s="4">
        <v>1000</v>
      </c>
      <c r="B15" s="5">
        <v>3.2000000000000001E-2</v>
      </c>
      <c r="C15" s="5">
        <v>1.0045974318103746E-2</v>
      </c>
      <c r="D15" s="5">
        <v>6283.1853071795858</v>
      </c>
      <c r="E15" s="5">
        <v>2.5132741228718345</v>
      </c>
      <c r="F15" s="6">
        <v>1.6</v>
      </c>
      <c r="G15" s="5">
        <v>0.5061699319398576</v>
      </c>
      <c r="H15" s="7">
        <v>1.5663196992119328</v>
      </c>
    </row>
    <row r="16" spans="1:8" x14ac:dyDescent="0.35">
      <c r="A16" s="4">
        <v>1500</v>
      </c>
      <c r="B16" s="5">
        <v>0.02</v>
      </c>
      <c r="C16" s="5">
        <v>1.0017983829094555E-2</v>
      </c>
      <c r="D16" s="5">
        <v>9424.7779607693792</v>
      </c>
      <c r="E16" s="5">
        <v>3.7699111843077517</v>
      </c>
      <c r="F16" s="6">
        <v>1</v>
      </c>
      <c r="G16" s="5">
        <v>0.50241914772428797</v>
      </c>
      <c r="H16" s="7">
        <v>1.0442843019725321</v>
      </c>
    </row>
    <row r="17" spans="1:8" x14ac:dyDescent="0.35">
      <c r="A17" s="4">
        <v>2000</v>
      </c>
      <c r="B17" s="5">
        <v>1.6E-2</v>
      </c>
      <c r="C17" s="5">
        <v>1.001151337211313E-2</v>
      </c>
      <c r="D17" s="5">
        <v>12566.370614359172</v>
      </c>
      <c r="E17" s="5">
        <v>5.026548245743669</v>
      </c>
      <c r="F17" s="6">
        <v>0.8</v>
      </c>
      <c r="G17" s="5">
        <v>0.50154959874373339</v>
      </c>
      <c r="H17" s="7">
        <v>0.78323191096365352</v>
      </c>
    </row>
    <row r="18" spans="1:8" x14ac:dyDescent="0.35">
      <c r="A18" s="4">
        <v>2500</v>
      </c>
      <c r="B18" s="5">
        <v>1.2E-2</v>
      </c>
      <c r="C18" s="5">
        <v>1.0006477901839388E-2</v>
      </c>
      <c r="D18" s="5">
        <v>15707.963267948966</v>
      </c>
      <c r="E18" s="5">
        <v>6.2831853071795862</v>
      </c>
      <c r="F18" s="6">
        <v>0.6</v>
      </c>
      <c r="G18" s="5">
        <v>0.5008722391987801</v>
      </c>
      <c r="H18" s="7">
        <v>0.62659244773070033</v>
      </c>
    </row>
    <row r="19" spans="1:8" x14ac:dyDescent="0.35">
      <c r="A19" s="4">
        <v>3000</v>
      </c>
      <c r="B19" s="5">
        <v>1.2E-2</v>
      </c>
      <c r="C19" s="5">
        <v>1.0006477901839388E-2</v>
      </c>
      <c r="D19" s="5">
        <v>18849.555921538758</v>
      </c>
      <c r="E19" s="5">
        <v>7.5398223686155035</v>
      </c>
      <c r="F19" s="6">
        <v>0.6</v>
      </c>
      <c r="G19" s="5">
        <v>0.5008722391987801</v>
      </c>
      <c r="H19" s="7">
        <v>0.5221635052283814</v>
      </c>
    </row>
    <row r="20" spans="1:8" x14ac:dyDescent="0.35">
      <c r="A20" s="4">
        <v>4000</v>
      </c>
      <c r="B20" s="5">
        <v>8.0000000000000002E-3</v>
      </c>
      <c r="C20" s="5">
        <v>1.0002879585399397E-2</v>
      </c>
      <c r="D20" s="5">
        <v>25132.741228718343</v>
      </c>
      <c r="E20" s="5">
        <v>10.053096491487338</v>
      </c>
      <c r="F20" s="6">
        <v>0.4</v>
      </c>
      <c r="G20" s="5">
        <v>0.50038784957270899</v>
      </c>
      <c r="H20" s="7">
        <v>0.39162496470569758</v>
      </c>
    </row>
    <row r="21" spans="1:8" x14ac:dyDescent="0.35">
      <c r="A21" s="4">
        <v>5000</v>
      </c>
      <c r="B21" s="5">
        <v>8.0000000000000002E-3</v>
      </c>
      <c r="C21" s="5">
        <v>1.0002879585399397E-2</v>
      </c>
      <c r="D21" s="5">
        <v>31415.926535897932</v>
      </c>
      <c r="E21" s="5">
        <v>12.566370614359172</v>
      </c>
      <c r="F21" s="6">
        <v>0.4</v>
      </c>
      <c r="G21" s="5">
        <v>0.50038784957270899</v>
      </c>
      <c r="H21" s="7">
        <v>0.31330083668347686</v>
      </c>
    </row>
    <row r="22" spans="1:8" x14ac:dyDescent="0.35">
      <c r="A22" s="4">
        <v>6000</v>
      </c>
      <c r="B22" s="5">
        <v>6.0000000000000001E-3</v>
      </c>
      <c r="C22" s="5">
        <v>1.0001619868801253E-2</v>
      </c>
      <c r="D22" s="5">
        <v>37699.111843077517</v>
      </c>
      <c r="E22" s="5">
        <v>15.079644737231007</v>
      </c>
      <c r="F22" s="6">
        <v>0.3</v>
      </c>
      <c r="G22" s="5">
        <v>0.50021820238771797</v>
      </c>
      <c r="H22" s="7">
        <v>0.26108442209914873</v>
      </c>
    </row>
    <row r="23" spans="1:8" x14ac:dyDescent="0.35">
      <c r="A23" s="4">
        <v>7000</v>
      </c>
      <c r="B23" s="5">
        <v>6.0000000000000001E-3</v>
      </c>
      <c r="C23" s="5">
        <v>1.0001619868801253E-2</v>
      </c>
      <c r="D23" s="5">
        <v>43982.297150257102</v>
      </c>
      <c r="E23" s="5">
        <v>17.592918860102841</v>
      </c>
      <c r="F23" s="6">
        <v>0.3</v>
      </c>
      <c r="G23" s="5">
        <v>0.50021820238771797</v>
      </c>
      <c r="H23" s="7">
        <v>0.22378684986856345</v>
      </c>
    </row>
    <row r="24" spans="1:8" x14ac:dyDescent="0.35">
      <c r="A24" s="4">
        <v>8000</v>
      </c>
      <c r="B24" s="5">
        <v>4.0000000000000001E-3</v>
      </c>
      <c r="C24" s="5">
        <v>1.0000719974081867E-2</v>
      </c>
      <c r="D24" s="5">
        <v>50265.482457436687</v>
      </c>
      <c r="E24" s="5">
        <v>20.106192982974676</v>
      </c>
      <c r="F24" s="6">
        <v>0.2</v>
      </c>
      <c r="G24" s="5">
        <v>0.50009699059282486</v>
      </c>
      <c r="H24" s="7">
        <v>0.19581360855440993</v>
      </c>
    </row>
    <row r="25" spans="1:8" x14ac:dyDescent="0.35">
      <c r="A25" s="4">
        <v>9000</v>
      </c>
      <c r="B25" s="5">
        <v>4.0000000000000001E-3</v>
      </c>
      <c r="C25" s="5">
        <v>1.0000719974081867E-2</v>
      </c>
      <c r="D25" s="5">
        <v>56548.667764616279</v>
      </c>
      <c r="E25" s="5">
        <v>22.61946710584651</v>
      </c>
      <c r="F25" s="6">
        <v>0.2</v>
      </c>
      <c r="G25" s="5">
        <v>0.50009699059282486</v>
      </c>
      <c r="H25" s="7">
        <v>0.1740566109714673</v>
      </c>
    </row>
    <row r="26" spans="1:8" x14ac:dyDescent="0.35">
      <c r="A26" s="4">
        <v>10000</v>
      </c>
      <c r="B26" s="5">
        <v>4.0000000000000001E-3</v>
      </c>
      <c r="C26" s="5">
        <v>1.0000719974081867E-2</v>
      </c>
      <c r="D26" s="5">
        <v>62831.853071795864</v>
      </c>
      <c r="E26" s="5">
        <v>25.132741228718345</v>
      </c>
      <c r="F26" s="6">
        <v>0.2</v>
      </c>
      <c r="G26" s="5">
        <v>0.50009699059282486</v>
      </c>
      <c r="H26" s="7">
        <v>0.15665099495992246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Müller</dc:creator>
  <cp:lastModifiedBy>Anna-Maria</cp:lastModifiedBy>
  <dcterms:created xsi:type="dcterms:W3CDTF">2021-05-07T19:37:43Z</dcterms:created>
  <dcterms:modified xsi:type="dcterms:W3CDTF">2021-05-09T09:19:02Z</dcterms:modified>
</cp:coreProperties>
</file>