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es\Documents\GitHub\PPB-Kre\Kreisel\Dominik\"/>
    </mc:Choice>
  </mc:AlternateContent>
  <xr:revisionPtr revIDLastSave="0" documentId="13_ncr:1_{94233A78-A110-4F1E-85B9-B12A625E2084}" xr6:coauthVersionLast="46" xr6:coauthVersionMax="46" xr10:uidLastSave="{00000000-0000-0000-0000-000000000000}"/>
  <bookViews>
    <workbookView xWindow="-98" yWindow="-98" windowWidth="20715" windowHeight="13276" xr2:uid="{2473BCBA-64C5-417C-9D62-3EDD288D79D5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B7" i="1" s="1"/>
  <c r="M8" i="1" s="1"/>
  <c r="J8" i="1"/>
  <c r="J9" i="1"/>
  <c r="J10" i="1"/>
  <c r="J11" i="1"/>
  <c r="J12" i="1"/>
  <c r="J2" i="1"/>
  <c r="I2" i="1"/>
  <c r="A2" i="1" s="1"/>
  <c r="I3" i="1"/>
  <c r="A3" i="1" s="1"/>
  <c r="I4" i="1"/>
  <c r="A4" i="1" s="1"/>
  <c r="I5" i="1"/>
  <c r="I6" i="1"/>
  <c r="I7" i="1"/>
  <c r="I8" i="1"/>
  <c r="I9" i="1"/>
  <c r="A9" i="1" s="1"/>
  <c r="I10" i="1"/>
  <c r="A10" i="1" s="1"/>
  <c r="I11" i="1"/>
  <c r="A11" i="1" s="1"/>
  <c r="I12" i="1"/>
  <c r="A12" i="1" s="1"/>
  <c r="M14" i="1"/>
  <c r="M15" i="1"/>
  <c r="M16" i="1"/>
  <c r="M17" i="1"/>
  <c r="M18" i="1"/>
  <c r="M19" i="1"/>
  <c r="H23" i="1"/>
  <c r="A5" i="1"/>
  <c r="A6" i="1"/>
  <c r="A7" i="1"/>
  <c r="A8" i="1"/>
  <c r="C3" i="1"/>
  <c r="D3" i="1"/>
  <c r="C4" i="1"/>
  <c r="D4" i="1"/>
  <c r="C5" i="1"/>
  <c r="D5" i="1"/>
  <c r="B5" i="1" s="1"/>
  <c r="M6" i="1" s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D2" i="1"/>
  <c r="C2" i="1"/>
  <c r="B6" i="1" l="1"/>
  <c r="M7" i="1" s="1"/>
  <c r="B10" i="1"/>
  <c r="M11" i="1" s="1"/>
  <c r="B11" i="1"/>
  <c r="M12" i="1" s="1"/>
  <c r="B9" i="1"/>
  <c r="M10" i="1" s="1"/>
  <c r="B3" i="1"/>
  <c r="M4" i="1" s="1"/>
  <c r="B12" i="1"/>
  <c r="M13" i="1" s="1"/>
  <c r="B8" i="1"/>
  <c r="M9" i="1" s="1"/>
  <c r="B4" i="1"/>
  <c r="M5" i="1" s="1"/>
  <c r="C19" i="1"/>
  <c r="C18" i="1"/>
  <c r="D18" i="1" s="1"/>
  <c r="B2" i="1"/>
  <c r="M3" i="1" s="1"/>
  <c r="F18" i="1" l="1"/>
</calcChain>
</file>

<file path=xl/sharedStrings.xml><?xml version="1.0" encoding="utf-8"?>
<sst xmlns="http://schemas.openxmlformats.org/spreadsheetml/2006/main" count="4" uniqueCount="4">
  <si>
    <t>wn/w3</t>
  </si>
  <si>
    <t>s</t>
  </si>
  <si>
    <t>w3</t>
  </si>
  <si>
    <t>sw3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</si>
</sst>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5" formatCode="0.0000000000"/>
    <numFmt numFmtId="170" formatCode="0.000"/>
    <numFmt numFmtId="17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70" fontId="0" fillId="0" borderId="0" xfId="0" applyNumberFormat="1"/>
    <xf numFmtId="17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EA453-B90F-4AA5-BA70-7C640671A3C2}">
  <dimension ref="A1:M28"/>
  <sheetViews>
    <sheetView tabSelected="1" workbookViewId="0">
      <selection activeCell="F18" sqref="F18"/>
    </sheetView>
  </sheetViews>
  <sheetFormatPr baseColWidth="10" defaultRowHeight="14.25" x14ac:dyDescent="0.45"/>
  <cols>
    <col min="1" max="1" width="11.19921875" bestFit="1" customWidth="1"/>
    <col min="2" max="2" width="14.33203125" customWidth="1"/>
    <col min="3" max="3" width="11.19921875" bestFit="1" customWidth="1"/>
    <col min="6" max="6" width="12.19921875" bestFit="1" customWidth="1"/>
    <col min="13" max="13" width="11.5976562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</row>
    <row r="2" spans="1:13" x14ac:dyDescent="0.45">
      <c r="A2" s="1">
        <f>I2/C2</f>
        <v>1.7337031900138695E-2</v>
      </c>
      <c r="B2" s="2">
        <f>SQRT(((I2)/(C2*C2)*D2)^2+((J2)/(C2))^2)</f>
        <v>8.7978274080662976E-4</v>
      </c>
      <c r="C2">
        <f>2*F2*PI()</f>
        <v>62.831853071795862</v>
      </c>
      <c r="D2">
        <f>2*G2*PI()</f>
        <v>3.1415926535897931</v>
      </c>
      <c r="F2">
        <v>10</v>
      </c>
      <c r="G2">
        <v>0.5</v>
      </c>
      <c r="I2">
        <f>20*PI()/I18</f>
        <v>1.0893178410505524</v>
      </c>
      <c r="J2">
        <f>20*PI()*0.5/(I18)^2</f>
        <v>9.4427690798418208E-3</v>
      </c>
    </row>
    <row r="3" spans="1:13" x14ac:dyDescent="0.45">
      <c r="A3" s="1">
        <f t="shared" ref="A3:A12" si="0">I3/C3</f>
        <v>1.7093637235411865E-2</v>
      </c>
      <c r="B3" s="2">
        <f t="shared" ref="B3:B12" si="1">SQRT(((I3)/(C3*C3)*D3)^2+((J3)/(C3))^2)</f>
        <v>7.9342910362644695E-4</v>
      </c>
      <c r="C3">
        <f t="shared" ref="C3:C12" si="2">2*F3*PI()</f>
        <v>69.115038378975441</v>
      </c>
      <c r="D3">
        <f t="shared" ref="D3:D12" si="3">2*G3*PI()</f>
        <v>3.1415926535897931</v>
      </c>
      <c r="F3">
        <v>11</v>
      </c>
      <c r="G3">
        <v>0.5</v>
      </c>
      <c r="I3">
        <f t="shared" ref="I3:I12" si="4">20*PI()/I19</f>
        <v>1.1814273935617747</v>
      </c>
      <c r="J3">
        <f t="shared" ref="J3:J12" si="5">20*PI()*0.5/(I19)^2</f>
        <v>1.1107190207037725E-2</v>
      </c>
      <c r="M3">
        <f>B2*B2</f>
        <v>7.7401767102122544E-7</v>
      </c>
    </row>
    <row r="4" spans="1:13" x14ac:dyDescent="0.45">
      <c r="A4" s="1">
        <f t="shared" si="0"/>
        <v>1.6475550283379464E-2</v>
      </c>
      <c r="B4" s="2">
        <f t="shared" si="1"/>
        <v>7.0553663235676113E-4</v>
      </c>
      <c r="C4">
        <f t="shared" si="2"/>
        <v>75.398223686155035</v>
      </c>
      <c r="D4">
        <f t="shared" si="3"/>
        <v>3.1415926535897931</v>
      </c>
      <c r="F4">
        <v>12</v>
      </c>
      <c r="G4">
        <v>0.5</v>
      </c>
      <c r="I4">
        <f t="shared" si="4"/>
        <v>1.2422272256187399</v>
      </c>
      <c r="J4">
        <f t="shared" si="5"/>
        <v>1.2279826271438711E-2</v>
      </c>
      <c r="M4">
        <f t="shared" ref="M4:M19" si="6">B3*B3</f>
        <v>6.2952974248146704E-7</v>
      </c>
    </row>
    <row r="5" spans="1:13" x14ac:dyDescent="0.45">
      <c r="A5" s="1">
        <f t="shared" si="0"/>
        <v>1.6243918682943073E-2</v>
      </c>
      <c r="B5" s="2">
        <f t="shared" si="1"/>
        <v>6.4788047663187653E-4</v>
      </c>
      <c r="C5">
        <f t="shared" si="2"/>
        <v>81.681408993334628</v>
      </c>
      <c r="D5">
        <f t="shared" si="3"/>
        <v>3.1415926535897931</v>
      </c>
      <c r="F5">
        <v>13</v>
      </c>
      <c r="G5">
        <v>0.5</v>
      </c>
      <c r="I5">
        <f t="shared" si="4"/>
        <v>1.3268261655959428</v>
      </c>
      <c r="J5">
        <f t="shared" si="5"/>
        <v>1.4009356621222074E-2</v>
      </c>
      <c r="M5">
        <f t="shared" si="6"/>
        <v>4.9778193959731953E-7</v>
      </c>
    </row>
    <row r="6" spans="1:13" x14ac:dyDescent="0.45">
      <c r="A6" s="1">
        <f t="shared" si="0"/>
        <v>1.6005685219389925E-2</v>
      </c>
      <c r="B6" s="2">
        <f t="shared" si="1"/>
        <v>5.9910016643786531E-4</v>
      </c>
      <c r="C6">
        <f t="shared" si="2"/>
        <v>87.964594300514207</v>
      </c>
      <c r="D6">
        <f t="shared" si="3"/>
        <v>3.1415926535897931</v>
      </c>
      <c r="F6">
        <v>14</v>
      </c>
      <c r="G6">
        <v>0.5</v>
      </c>
      <c r="I6">
        <f t="shared" si="4"/>
        <v>1.4079336068253716</v>
      </c>
      <c r="J6">
        <f t="shared" si="5"/>
        <v>1.5774459484453038E-2</v>
      </c>
      <c r="M6">
        <f t="shared" si="6"/>
        <v>4.197491120007475E-7</v>
      </c>
    </row>
    <row r="7" spans="1:13" x14ac:dyDescent="0.45">
      <c r="A7" s="1">
        <f t="shared" si="0"/>
        <v>1.6422383708995361E-2</v>
      </c>
      <c r="B7" s="2">
        <f t="shared" si="1"/>
        <v>5.8358746259553913E-4</v>
      </c>
      <c r="C7">
        <f t="shared" si="2"/>
        <v>94.247779607693786</v>
      </c>
      <c r="D7">
        <f t="shared" si="3"/>
        <v>3.1415926535897931</v>
      </c>
      <c r="F7">
        <v>15</v>
      </c>
      <c r="G7">
        <v>0.5</v>
      </c>
      <c r="I7">
        <f t="shared" si="4"/>
        <v>1.5477732004383757</v>
      </c>
      <c r="J7">
        <f t="shared" si="5"/>
        <v>1.9063594044074095E-2</v>
      </c>
      <c r="M7">
        <f t="shared" si="6"/>
        <v>3.5892100942587794E-7</v>
      </c>
    </row>
    <row r="8" spans="1:13" x14ac:dyDescent="0.45">
      <c r="A8" s="1">
        <f t="shared" si="0"/>
        <v>1.7055532814845134E-2</v>
      </c>
      <c r="B8" s="2">
        <f t="shared" si="1"/>
        <v>5.8157437934459606E-4</v>
      </c>
      <c r="C8">
        <f t="shared" si="2"/>
        <v>100.53096491487338</v>
      </c>
      <c r="D8">
        <f t="shared" si="3"/>
        <v>3.1415926535897931</v>
      </c>
      <c r="F8">
        <v>16</v>
      </c>
      <c r="G8">
        <v>0.5</v>
      </c>
      <c r="I8">
        <f t="shared" si="4"/>
        <v>1.7146091710136677</v>
      </c>
      <c r="J8">
        <f t="shared" si="5"/>
        <v>2.3394858384686419E-2</v>
      </c>
      <c r="M8">
        <f t="shared" si="6"/>
        <v>3.4057432649869976E-7</v>
      </c>
    </row>
    <row r="9" spans="1:13" x14ac:dyDescent="0.45">
      <c r="A9" s="1">
        <f t="shared" si="0"/>
        <v>1.7124753831663668E-2</v>
      </c>
      <c r="B9" s="2">
        <f t="shared" si="1"/>
        <v>5.619764549175413E-4</v>
      </c>
      <c r="C9">
        <f t="shared" si="2"/>
        <v>106.81415022205297</v>
      </c>
      <c r="D9">
        <f t="shared" si="3"/>
        <v>3.1415926535897931</v>
      </c>
      <c r="F9">
        <v>17</v>
      </c>
      <c r="G9">
        <v>0.5</v>
      </c>
      <c r="I9">
        <f t="shared" si="4"/>
        <v>1.8291660282910003</v>
      </c>
      <c r="J9">
        <f t="shared" si="5"/>
        <v>2.6625415258966525E-2</v>
      </c>
      <c r="M9">
        <f t="shared" si="6"/>
        <v>3.3822875871005213E-7</v>
      </c>
    </row>
    <row r="10" spans="1:13" x14ac:dyDescent="0.45">
      <c r="A10" s="1">
        <f t="shared" si="0"/>
        <v>1.8028737808066055E-2</v>
      </c>
      <c r="B10" s="2">
        <f t="shared" si="1"/>
        <v>5.7997740639589769E-4</v>
      </c>
      <c r="C10">
        <f t="shared" si="2"/>
        <v>113.09733552923255</v>
      </c>
      <c r="D10">
        <f t="shared" si="3"/>
        <v>3.1415926535897931</v>
      </c>
      <c r="F10">
        <v>18</v>
      </c>
      <c r="G10">
        <v>0.5</v>
      </c>
      <c r="I10">
        <f t="shared" si="4"/>
        <v>2.0390022090474074</v>
      </c>
      <c r="J10">
        <f t="shared" si="5"/>
        <v>3.3084572595284883E-2</v>
      </c>
      <c r="M10">
        <f t="shared" si="6"/>
        <v>3.1581753588168733E-7</v>
      </c>
    </row>
    <row r="11" spans="1:13" x14ac:dyDescent="0.45">
      <c r="A11" s="1">
        <f t="shared" si="0"/>
        <v>1.7966062108676708E-2</v>
      </c>
      <c r="B11" s="2">
        <f t="shared" si="1"/>
        <v>5.6352442543377125E-4</v>
      </c>
      <c r="C11">
        <f t="shared" si="2"/>
        <v>119.38052083641213</v>
      </c>
      <c r="D11">
        <f t="shared" si="3"/>
        <v>3.1415926535897931</v>
      </c>
      <c r="F11">
        <v>19</v>
      </c>
      <c r="G11">
        <v>0.5</v>
      </c>
      <c r="I11">
        <f t="shared" si="4"/>
        <v>2.1447978519131543</v>
      </c>
      <c r="J11">
        <f t="shared" si="5"/>
        <v>3.6606892847126718E-2</v>
      </c>
      <c r="M11">
        <f t="shared" si="6"/>
        <v>3.3637379192971228E-7</v>
      </c>
    </row>
    <row r="12" spans="1:13" x14ac:dyDescent="0.45">
      <c r="A12" s="1">
        <f t="shared" si="0"/>
        <v>1.8358729575913349E-2</v>
      </c>
      <c r="B12" s="2">
        <f t="shared" si="1"/>
        <v>5.6942935999750846E-4</v>
      </c>
      <c r="C12">
        <f t="shared" si="2"/>
        <v>125.66370614359172</v>
      </c>
      <c r="D12">
        <f t="shared" si="3"/>
        <v>3.1415926535897931</v>
      </c>
      <c r="F12">
        <v>20</v>
      </c>
      <c r="G12">
        <v>0.5</v>
      </c>
      <c r="I12">
        <f t="shared" si="4"/>
        <v>2.3070259985972412</v>
      </c>
      <c r="J12">
        <f t="shared" si="5"/>
        <v>4.2354066432848191E-2</v>
      </c>
      <c r="M12">
        <f t="shared" si="6"/>
        <v>3.1755977806046204E-7</v>
      </c>
    </row>
    <row r="13" spans="1:13" x14ac:dyDescent="0.45">
      <c r="M13">
        <f t="shared" si="6"/>
        <v>3.2424979602717209E-7</v>
      </c>
    </row>
    <row r="14" spans="1:13" x14ac:dyDescent="0.45">
      <c r="M14">
        <f t="shared" si="6"/>
        <v>0</v>
      </c>
    </row>
    <row r="15" spans="1:13" x14ac:dyDescent="0.45">
      <c r="M15">
        <f t="shared" si="6"/>
        <v>0</v>
      </c>
    </row>
    <row r="16" spans="1:13" x14ac:dyDescent="0.45">
      <c r="M16">
        <f t="shared" si="6"/>
        <v>0</v>
      </c>
    </row>
    <row r="17" spans="3:13" x14ac:dyDescent="0.45">
      <c r="M17">
        <f t="shared" si="6"/>
        <v>0</v>
      </c>
    </row>
    <row r="18" spans="3:13" x14ac:dyDescent="0.45">
      <c r="C18" s="1">
        <f>SUM(A2:A12)</f>
        <v>0.18811202316942327</v>
      </c>
      <c r="D18">
        <f>C18/11</f>
        <v>1.7101093015402115E-2</v>
      </c>
      <c r="F18" s="2">
        <f>SQRT(SUM(M3:M13))/11</f>
        <v>1.9609416403996427E-4</v>
      </c>
      <c r="I18" s="3">
        <v>57.68</v>
      </c>
      <c r="M18">
        <f t="shared" si="6"/>
        <v>0</v>
      </c>
    </row>
    <row r="19" spans="3:13" x14ac:dyDescent="0.45">
      <c r="C19" s="1">
        <f>AVERAGE(A2:A12)</f>
        <v>1.7101093015402115E-2</v>
      </c>
      <c r="I19" s="3">
        <v>53.183</v>
      </c>
      <c r="M19">
        <f t="shared" si="6"/>
        <v>0</v>
      </c>
    </row>
    <row r="20" spans="3:13" x14ac:dyDescent="0.45">
      <c r="I20" s="3">
        <v>50.58</v>
      </c>
    </row>
    <row r="21" spans="3:13" x14ac:dyDescent="0.45">
      <c r="I21" s="3">
        <v>47.354999999999997</v>
      </c>
    </row>
    <row r="22" spans="3:13" x14ac:dyDescent="0.45">
      <c r="I22" s="3">
        <v>44.627000000000002</v>
      </c>
    </row>
    <row r="23" spans="3:13" x14ac:dyDescent="0.45">
      <c r="H23">
        <f>G23/11</f>
        <v>0</v>
      </c>
      <c r="I23" s="3">
        <v>40.594999999999999</v>
      </c>
    </row>
    <row r="24" spans="3:13" x14ac:dyDescent="0.45">
      <c r="I24" s="3">
        <v>36.645000000000003</v>
      </c>
    </row>
    <row r="25" spans="3:13" x14ac:dyDescent="0.45">
      <c r="I25" s="3">
        <v>34.35</v>
      </c>
    </row>
    <row r="26" spans="3:13" x14ac:dyDescent="0.45">
      <c r="I26" s="3">
        <v>30.815000000000001</v>
      </c>
    </row>
    <row r="27" spans="3:13" x14ac:dyDescent="0.45">
      <c r="I27" s="3">
        <v>29.295000000000002</v>
      </c>
    </row>
    <row r="28" spans="3:13" x14ac:dyDescent="0.45">
      <c r="I28" s="3">
        <v>27.234999999999999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905F-8A38-4BCC-A6B2-1D1D8C487A40}">
  <dimension ref="D7:F17"/>
  <sheetViews>
    <sheetView workbookViewId="0">
      <selection activeCell="D7" sqref="D7:F17"/>
    </sheetView>
  </sheetViews>
  <sheetFormatPr baseColWidth="10" defaultRowHeight="14.25" x14ac:dyDescent="0.45"/>
  <sheetData>
    <row r="7" spans="4:6" x14ac:dyDescent="0.45">
      <c r="D7" s="3">
        <v>57.68</v>
      </c>
      <c r="E7" s="4">
        <v>1.089317841</v>
      </c>
      <c r="F7" s="4">
        <v>9.4427690000000002E-3</v>
      </c>
    </row>
    <row r="8" spans="4:6" x14ac:dyDescent="0.45">
      <c r="D8" s="3">
        <v>53.183</v>
      </c>
      <c r="E8" s="4">
        <v>1.181427394</v>
      </c>
      <c r="F8" s="4">
        <v>1.1107189999999999E-2</v>
      </c>
    </row>
    <row r="9" spans="4:6" x14ac:dyDescent="0.45">
      <c r="D9" s="3">
        <v>50.58</v>
      </c>
      <c r="E9" s="4">
        <v>1.242227226</v>
      </c>
      <c r="F9" s="4">
        <v>1.2279826000000001E-2</v>
      </c>
    </row>
    <row r="10" spans="4:6" x14ac:dyDescent="0.45">
      <c r="D10" s="3">
        <v>47.354999999999997</v>
      </c>
      <c r="E10" s="4">
        <v>1.326826166</v>
      </c>
      <c r="F10" s="4">
        <v>1.4009357E-2</v>
      </c>
    </row>
    <row r="11" spans="4:6" x14ac:dyDescent="0.45">
      <c r="D11" s="3">
        <v>44.627000000000002</v>
      </c>
      <c r="E11" s="4">
        <v>1.4079336069999999</v>
      </c>
      <c r="F11" s="4">
        <v>1.5774459000000001E-2</v>
      </c>
    </row>
    <row r="12" spans="4:6" x14ac:dyDescent="0.45">
      <c r="D12" s="3">
        <v>40.594999999999999</v>
      </c>
      <c r="E12" s="4">
        <v>1.5477732</v>
      </c>
      <c r="F12" s="4">
        <v>1.9063594E-2</v>
      </c>
    </row>
    <row r="13" spans="4:6" x14ac:dyDescent="0.45">
      <c r="D13" s="3">
        <v>36.645000000000003</v>
      </c>
      <c r="E13" s="4">
        <v>1.714609171</v>
      </c>
      <c r="F13" s="4">
        <v>2.3394858000000001E-2</v>
      </c>
    </row>
    <row r="14" spans="4:6" x14ac:dyDescent="0.45">
      <c r="D14" s="3">
        <v>34.35</v>
      </c>
      <c r="E14" s="4">
        <v>1.8291660279999999</v>
      </c>
      <c r="F14" s="4">
        <v>2.6625414999999999E-2</v>
      </c>
    </row>
    <row r="15" spans="4:6" x14ac:dyDescent="0.45">
      <c r="D15" s="3">
        <v>30.815000000000001</v>
      </c>
      <c r="E15" s="4">
        <v>2.039002209</v>
      </c>
      <c r="F15" s="4">
        <v>3.3084572999999999E-2</v>
      </c>
    </row>
    <row r="16" spans="4:6" x14ac:dyDescent="0.45">
      <c r="D16" s="3">
        <v>29.295000000000002</v>
      </c>
      <c r="E16" s="4">
        <v>2.1447978519999999</v>
      </c>
      <c r="F16" s="4">
        <v>3.6606893000000001E-2</v>
      </c>
    </row>
    <row r="17" spans="4:6" x14ac:dyDescent="0.45">
      <c r="D17" s="3">
        <v>27.234999999999999</v>
      </c>
      <c r="E17" s="4">
        <v>2.3070259989999999</v>
      </c>
      <c r="F17" s="4">
        <v>4.2354066000000003E-2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Müller</dc:creator>
  <cp:lastModifiedBy>Dominik Müller</cp:lastModifiedBy>
  <dcterms:created xsi:type="dcterms:W3CDTF">2021-03-27T11:20:17Z</dcterms:created>
  <dcterms:modified xsi:type="dcterms:W3CDTF">2021-04-27T15:39:50Z</dcterms:modified>
</cp:coreProperties>
</file>