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swp-391-git\SWP391-Group6\Online shiping platform for FPTU_Team6_Document\"/>
    </mc:Choice>
  </mc:AlternateContent>
  <xr:revisionPtr revIDLastSave="0" documentId="13_ncr:1_{83B23E5F-5600-4891-A97D-9782207AD2BB}" xr6:coauthVersionLast="47" xr6:coauthVersionMax="47" xr10:uidLastSave="{00000000-0000-0000-0000-000000000000}"/>
  <bookViews>
    <workbookView xWindow="1770" yWindow="1770" windowWidth="21615" windowHeight="11385" xr2:uid="{00000000-000D-0000-FFFF-FFFF00000000}"/>
  </bookViews>
  <sheets>
    <sheet name="Assignemnts-original" sheetId="1" r:id="rId1"/>
    <sheet name="Assignemnts-original (2)" sheetId="2" r:id="rId2"/>
    <sheet name="Sheet1" sheetId="3" r:id="rId3"/>
    <sheet name="Iteration-LOC" sheetId="4" r:id="rId4"/>
    <sheet name="Final-LOC" sheetId="5" r:id="rId5"/>
  </sheets>
  <calcPr calcId="191029"/>
  <pivotCaches>
    <pivotCache cacheId="4" r:id="rId6"/>
    <pivotCache cacheId="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CFSgYjGu8JBH04MeE5+WcptS4xA=="/>
    </ext>
  </extLst>
</workbook>
</file>

<file path=xl/calcChain.xml><?xml version="1.0" encoding="utf-8"?>
<calcChain xmlns="http://schemas.openxmlformats.org/spreadsheetml/2006/main">
  <c r="B15" i="5" l="1"/>
  <c r="B14" i="5"/>
  <c r="B13" i="5"/>
  <c r="B12" i="5"/>
  <c r="B11" i="5"/>
  <c r="A15" i="4"/>
  <c r="A14" i="4"/>
  <c r="A13" i="4"/>
  <c r="A12" i="4"/>
  <c r="A11" i="4"/>
  <c r="O15" i="2"/>
  <c r="L15" i="2"/>
  <c r="D15" i="2"/>
  <c r="O14" i="2"/>
  <c r="D14" i="2"/>
  <c r="O13" i="2" s="1"/>
  <c r="L13" i="2"/>
  <c r="D13" i="2"/>
  <c r="O12" i="2"/>
  <c r="D12" i="2"/>
  <c r="L12" i="2" s="1"/>
  <c r="L11" i="2"/>
  <c r="D11" i="2"/>
  <c r="O10" i="2"/>
  <c r="D10" i="2"/>
  <c r="L10" i="2" s="1"/>
  <c r="L9" i="2"/>
  <c r="D9" i="2"/>
  <c r="H30" i="1"/>
  <c r="H29" i="1"/>
  <c r="H28" i="1"/>
  <c r="H27" i="1"/>
  <c r="H26" i="1"/>
  <c r="H31" i="1" s="1"/>
  <c r="E20" i="1"/>
  <c r="O11" i="2" l="1"/>
  <c r="L14" i="2"/>
  <c r="O9" i="2"/>
</calcChain>
</file>

<file path=xl/sharedStrings.xml><?xml version="1.0" encoding="utf-8"?>
<sst xmlns="http://schemas.openxmlformats.org/spreadsheetml/2006/main" count="221" uniqueCount="88">
  <si>
    <t>THE APPLICATION DEVELOPMENT PROJECT TOPIC</t>
  </si>
  <si>
    <t>STUDENT ASSIGNMENTS</t>
  </si>
  <si>
    <t>Detailed Student LOC Evaluation</t>
  </si>
  <si>
    <t>Stt</t>
  </si>
  <si>
    <t>Function Name</t>
  </si>
  <si>
    <t>Assignment Name</t>
  </si>
  <si>
    <t>Function Complexity</t>
  </si>
  <si>
    <t>Function LOC</t>
  </si>
  <si>
    <t>Planned Code Iteration</t>
  </si>
  <si>
    <t>Roll Number</t>
  </si>
  <si>
    <t>Full Name</t>
  </si>
  <si>
    <t>Team</t>
  </si>
  <si>
    <t>Actual Code Iteration</t>
  </si>
  <si>
    <t>Iteration Code Quality</t>
  </si>
  <si>
    <t>Iteration Source Code Comments</t>
  </si>
  <si>
    <t>Iteration LOC</t>
  </si>
  <si>
    <t>Final Code Quality</t>
  </si>
  <si>
    <t>Final Source Code Comments</t>
  </si>
  <si>
    <t>Final LOC</t>
  </si>
  <si>
    <t>Select new product for admin (data table)</t>
  </si>
  <si>
    <t>product admin</t>
  </si>
  <si>
    <t>Simple</t>
  </si>
  <si>
    <t>Iteration 2</t>
  </si>
  <si>
    <t>SE151492</t>
  </si>
  <si>
    <t>Đinh Văn Thành An</t>
  </si>
  <si>
    <t>T6</t>
  </si>
  <si>
    <t>Preview new product information (modal)</t>
  </si>
  <si>
    <t>Product admin</t>
  </si>
  <si>
    <t>Select product available on website (data table)</t>
  </si>
  <si>
    <t>Delete product admin</t>
  </si>
  <si>
    <t>Delete product (sweet alert)</t>
  </si>
  <si>
    <t>Dashboard</t>
  </si>
  <si>
    <t>Admin dashboard</t>
  </si>
  <si>
    <t>Complex</t>
  </si>
  <si>
    <t>SE151068</t>
  </si>
  <si>
    <t>Đào Đức Thành</t>
  </si>
  <si>
    <t>Select new reivew ticket + Approve function (data table + modal)</t>
  </si>
  <si>
    <t>review admin</t>
  </si>
  <si>
    <t>Medium</t>
  </si>
  <si>
    <t>Select user on website + promote + demote role user (data table + modal)</t>
  </si>
  <si>
    <t>role admin</t>
  </si>
  <si>
    <t>SE150997</t>
  </si>
  <si>
    <t>Nguyễn Hoài Phương</t>
  </si>
  <si>
    <t>Upload new product (multiple image, product detail) + preview on website</t>
  </si>
  <si>
    <t>Create product</t>
  </si>
  <si>
    <t>SE150972</t>
  </si>
  <si>
    <t>Nguyễn Huỳnh Phi</t>
  </si>
  <si>
    <t>Cart (CRUD on real time)</t>
  </si>
  <si>
    <t>Cart</t>
  </si>
  <si>
    <t>SE151077</t>
  </si>
  <si>
    <t>Phạm Quốc Thịnh</t>
  </si>
  <si>
    <t>Update + Select user information (image, user information) (data table + modal)</t>
  </si>
  <si>
    <t>User information</t>
  </si>
  <si>
    <t>Query review ticket available on website Delete + Search review tickets (data table + modal)</t>
  </si>
  <si>
    <t>Delete review admin</t>
  </si>
  <si>
    <t>Function Name 1</t>
  </si>
  <si>
    <t>Asssignment Name 1</t>
  </si>
  <si>
    <t>Iteration 1</t>
  </si>
  <si>
    <t>SE05407</t>
  </si>
  <si>
    <t>Nguyễn Mạnh Hiếu</t>
  </si>
  <si>
    <t>T1</t>
  </si>
  <si>
    <t>High</t>
  </si>
  <si>
    <t>Function Name 2</t>
  </si>
  <si>
    <t>SE05436</t>
  </si>
  <si>
    <t>Đinh Trọng Tuấn</t>
  </si>
  <si>
    <t>T2</t>
  </si>
  <si>
    <t>Low</t>
  </si>
  <si>
    <t>Function Name 3</t>
  </si>
  <si>
    <t>Iteration 3</t>
  </si>
  <si>
    <t>SE04964</t>
  </si>
  <si>
    <t>Phạm Thanh Tùng</t>
  </si>
  <si>
    <t>Function Name X</t>
  </si>
  <si>
    <t>Asssignment Name 2</t>
  </si>
  <si>
    <t>SE05725</t>
  </si>
  <si>
    <t>Phan Duy Thịnh</t>
  </si>
  <si>
    <t>T3</t>
  </si>
  <si>
    <t>Function Name Y</t>
  </si>
  <si>
    <t>Function Name Z</t>
  </si>
  <si>
    <t>--</t>
  </si>
  <si>
    <t>ACTUAL ITERATION LOC FOR EACH STUDENT</t>
  </si>
  <si>
    <t>Sum of Iteration LOC</t>
  </si>
  <si>
    <t>Student Name</t>
  </si>
  <si>
    <t>ACTUAL FINAL LOC FOR EACH STUDENT</t>
  </si>
  <si>
    <t>Sum of Final LOC</t>
  </si>
  <si>
    <t>Grand Total</t>
  </si>
  <si>
    <t>(blank)</t>
  </si>
  <si>
    <t>SE151068 Total</t>
  </si>
  <si>
    <t>SE151492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</si>
</sst>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1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5"/>
      <color rgb="FF000000"/>
      <name val="Arial"/>
    </font>
    <font>
      <b/>
      <i/>
      <sz val="15"/>
      <color rgb="FF000000"/>
      <name val="Arial"/>
    </font>
    <font>
      <b/>
      <i/>
      <sz val="14"/>
      <color rgb="FF000000"/>
      <name val="Arial"/>
    </font>
    <font>
      <b/>
      <sz val="14"/>
      <color theme="1"/>
      <name val="Calibri"/>
    </font>
    <font>
      <b/>
      <sz val="11"/>
      <color theme="1"/>
      <name val="Calibri"/>
    </font>
    <font>
      <b/>
      <i/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8" fillId="3" borderId="1" xfId="0" applyFont="1" applyFill="1" applyBorder="1"/>
    <xf numFmtId="0" fontId="9" fillId="3" borderId="1" xfId="0" applyFont="1" applyFill="1" applyBorder="1"/>
    <xf numFmtId="164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" fontId="7" fillId="4" borderId="1" xfId="0" applyNumberFormat="1" applyFont="1" applyFill="1" applyBorder="1" applyAlignment="1">
      <alignment horizontal="right"/>
    </xf>
    <xf numFmtId="0" fontId="1" fillId="0" borderId="1" xfId="0" applyFont="1" applyBorder="1"/>
    <xf numFmtId="0" fontId="10" fillId="0" borderId="0" xfId="0" applyFont="1" applyAlignment="1">
      <alignment horizontal="left"/>
    </xf>
    <xf numFmtId="1" fontId="1" fillId="0" borderId="0" xfId="0" applyNumberFormat="1" applyFont="1"/>
    <xf numFmtId="0" fontId="11" fillId="3" borderId="1" xfId="0" applyFont="1" applyFill="1" applyBorder="1"/>
    <xf numFmtId="0" fontId="12" fillId="0" borderId="1" xfId="0" applyFont="1" applyBorder="1"/>
    <xf numFmtId="0" fontId="8" fillId="3" borderId="1" xfId="0" quotePrefix="1" applyFont="1" applyFill="1" applyBorder="1"/>
    <xf numFmtId="0" fontId="8" fillId="3" borderId="2" xfId="0" applyFont="1" applyFill="1" applyBorder="1"/>
    <xf numFmtId="0" fontId="6" fillId="5" borderId="3" xfId="0" applyFont="1" applyFill="1" applyBorder="1"/>
    <xf numFmtId="0" fontId="1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4" xfId="0" pivotButton="1" applyBorder="1"/>
    <xf numFmtId="0" fontId="0" fillId="0" borderId="5" xfId="0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4" xfId="0" applyNumberFormat="1" applyBorder="1"/>
    <xf numFmtId="0" fontId="0" fillId="0" borderId="12" xfId="0" applyBorder="1"/>
    <xf numFmtId="0" fontId="0" fillId="0" borderId="6" xfId="0" applyNumberFormat="1" applyBorder="1"/>
    <xf numFmtId="0" fontId="0" fillId="0" borderId="13" xfId="0" applyBorder="1"/>
    <xf numFmtId="0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1390650</xdr:colOff>
      <xdr:row>0</xdr:row>
      <xdr:rowOff>0</xdr:rowOff>
    </xdr:from>
    <xdr:ext cx="5514975" cy="800100"/>
    <xdr:pic>
      <xdr:nvPicPr>
        <xdr:cNvPr id="2" name="image1.png" descr="2017-FPTU-L-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1390650</xdr:colOff>
      <xdr:row>0</xdr:row>
      <xdr:rowOff>0</xdr:rowOff>
    </xdr:from>
    <xdr:ext cx="4238625" cy="800100"/>
    <xdr:pic>
      <xdr:nvPicPr>
        <xdr:cNvPr id="2" name="image1.png" descr="2017-FPTU-L-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1114425</xdr:colOff>
      <xdr:row>0</xdr:row>
      <xdr:rowOff>0</xdr:rowOff>
    </xdr:from>
    <xdr:ext cx="2657475" cy="800100"/>
    <xdr:pic>
      <xdr:nvPicPr>
        <xdr:cNvPr id="2" name="image1.png" descr="2017-FPTU-L-0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0</xdr:row>
      <xdr:rowOff>0</xdr:rowOff>
    </xdr:from>
    <xdr:ext cx="3086100" cy="819150"/>
    <xdr:pic>
      <xdr:nvPicPr>
        <xdr:cNvPr id="2" name="image1.png" descr="2017-FPTU-L-0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Dmin" refreshedDate="44849.333508333337" refreshedVersion="8" recordCount="6" xr:uid="{00000000-000A-0000-FFFF-FFFF01000000}">
  <cacheSource type="worksheet">
    <worksheetSource ref="G8:P14" sheet="Assignemnts-original"/>
  </cacheSource>
  <cacheFields count="10">
    <cacheField name="Roll Number" numFmtId="0">
      <sharedItems count="2">
        <s v="SE151492"/>
        <s v="SE151068"/>
      </sharedItems>
    </cacheField>
    <cacheField name="Full Name" numFmtId="0">
      <sharedItems/>
    </cacheField>
    <cacheField name="Team" numFmtId="0">
      <sharedItems/>
    </cacheField>
    <cacheField name="Actual Code Iteration" numFmtId="164">
      <sharedItems containsNonDate="0" containsString="0" containsBlank="1"/>
    </cacheField>
    <cacheField name="Iteration Code Quality" numFmtId="0">
      <sharedItems containsNonDate="0" containsString="0" containsBlank="1"/>
    </cacheField>
    <cacheField name="Iteration Source Code Comments" numFmtId="0">
      <sharedItems containsNonDate="0" containsString="0" containsBlank="1"/>
    </cacheField>
    <cacheField name="Iteration LOC" numFmtId="1">
      <sharedItems containsNonDate="0" containsString="0" containsBlank="1"/>
    </cacheField>
    <cacheField name="Final Code Quality" numFmtId="0">
      <sharedItems containsNonDate="0" containsString="0" containsBlank="1"/>
    </cacheField>
    <cacheField name="Final Source Code Comments" numFmtId="0">
      <sharedItems containsNonDate="0" containsString="0" containsBlank="1"/>
    </cacheField>
    <cacheField name="Final LOC" numFmtId="1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Dmin" refreshedDate="44849.333508680553" refreshedVersion="8" recordCount="6" xr:uid="{00000000-000A-0000-FFFF-FFFF00000000}">
  <cacheSource type="worksheet">
    <worksheetSource ref="B8:M14" sheet="Assignemnts-original"/>
  </cacheSource>
  <cacheFields count="12">
    <cacheField name="Function Name" numFmtId="0">
      <sharedItems count="6">
        <s v="Select new product for admin (data table)"/>
        <s v="Preview new product information (modal)"/>
        <s v="Select product available on website (data table)"/>
        <s v="Delete product (sweet alert)"/>
        <s v="Dashboard"/>
        <s v="Select new reivew ticket + Approve function (data table + modal)"/>
      </sharedItems>
    </cacheField>
    <cacheField name="Assignment Name" numFmtId="0">
      <sharedItems/>
    </cacheField>
    <cacheField name="Function Complexity" numFmtId="0">
      <sharedItems/>
    </cacheField>
    <cacheField name="Function LOC" numFmtId="0">
      <sharedItems containsSemiMixedTypes="0" containsString="0" containsNumber="1" containsInteger="1" minValue="60" maxValue="240"/>
    </cacheField>
    <cacheField name="Planned Code Iteration" numFmtId="0">
      <sharedItems/>
    </cacheField>
    <cacheField name="Roll Number" numFmtId="0">
      <sharedItems count="2">
        <s v="SE151492"/>
        <s v="SE151068"/>
      </sharedItems>
    </cacheField>
    <cacheField name="Full Name" numFmtId="0">
      <sharedItems/>
    </cacheField>
    <cacheField name="Team" numFmtId="0">
      <sharedItems/>
    </cacheField>
    <cacheField name="Actual Code Iteration" numFmtId="164">
      <sharedItems containsNonDate="0" containsString="0" containsBlank="1" count="1">
        <m/>
      </sharedItems>
    </cacheField>
    <cacheField name="Iteration Code Quality" numFmtId="0">
      <sharedItems containsNonDate="0" containsString="0" containsBlank="1"/>
    </cacheField>
    <cacheField name="Iteration Source Code Comments" numFmtId="0">
      <sharedItems containsNonDate="0" containsString="0" containsBlank="1"/>
    </cacheField>
    <cacheField name="Iteration LOC" numFmtId="1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s v="Đinh Văn Thành An"/>
    <s v="T6"/>
    <m/>
    <m/>
    <m/>
    <m/>
    <m/>
    <m/>
    <m/>
  </r>
  <r>
    <x v="0"/>
    <s v="Đinh Văn Thành An"/>
    <s v="T6"/>
    <m/>
    <m/>
    <m/>
    <m/>
    <m/>
    <m/>
    <m/>
  </r>
  <r>
    <x v="0"/>
    <s v="Đinh Văn Thành An"/>
    <s v="T6"/>
    <m/>
    <m/>
    <m/>
    <m/>
    <m/>
    <m/>
    <m/>
  </r>
  <r>
    <x v="0"/>
    <s v="Đinh Văn Thành An"/>
    <s v="T6"/>
    <m/>
    <m/>
    <m/>
    <m/>
    <m/>
    <m/>
    <m/>
  </r>
  <r>
    <x v="1"/>
    <s v="Đào Đức Thành"/>
    <s v="T6"/>
    <m/>
    <m/>
    <m/>
    <m/>
    <m/>
    <m/>
    <m/>
  </r>
  <r>
    <x v="1"/>
    <s v="Đào Đức Thành"/>
    <s v="T6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s v="product admin"/>
    <s v="Simple"/>
    <n v="60"/>
    <s v="Iteration 2"/>
    <x v="0"/>
    <s v="Đinh Văn Thành An"/>
    <s v="T6"/>
    <x v="0"/>
    <m/>
    <m/>
    <m/>
  </r>
  <r>
    <x v="1"/>
    <s v="product admin"/>
    <s v="Simple"/>
    <n v="60"/>
    <s v="Iteration 2"/>
    <x v="0"/>
    <s v="Đinh Văn Thành An"/>
    <s v="T6"/>
    <x v="0"/>
    <m/>
    <m/>
    <m/>
  </r>
  <r>
    <x v="2"/>
    <s v="Delete product admin"/>
    <s v="Simple"/>
    <n v="60"/>
    <s v="Iteration 2"/>
    <x v="0"/>
    <s v="Đinh Văn Thành An"/>
    <s v="T6"/>
    <x v="0"/>
    <m/>
    <m/>
    <m/>
  </r>
  <r>
    <x v="3"/>
    <s v="Delete product admin"/>
    <s v="Simple"/>
    <n v="60"/>
    <s v="Iteration 2"/>
    <x v="0"/>
    <s v="Đinh Văn Thành An"/>
    <s v="T6"/>
    <x v="0"/>
    <m/>
    <m/>
    <m/>
  </r>
  <r>
    <x v="4"/>
    <s v="Admin dashboard"/>
    <s v="Complex"/>
    <n v="240"/>
    <s v="Iteration 2"/>
    <x v="1"/>
    <s v="Đào Đức Thành"/>
    <s v="T6"/>
    <x v="0"/>
    <m/>
    <m/>
    <m/>
  </r>
  <r>
    <x v="5"/>
    <s v="review admin"/>
    <s v="Medium"/>
    <n v="120"/>
    <s v="Iteration 2"/>
    <x v="1"/>
    <s v="Đào Đức Thành"/>
    <s v="T6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Iteration-LOC" cacheId="9" applyNumberFormats="0" applyBorderFormats="0" applyFontFormats="0" applyPatternFormats="0" applyAlignmentFormats="0" applyWidthHeightFormats="0" dataCaption="" updatedVersion="8" compact="0" compactData="0">
  <location ref="B9:E19" firstHeaderRow="1" firstDataRow="2" firstDataCol="2"/>
  <pivotFields count="12">
    <pivotField name="Function Name" axis="axisRow" compact="0" outline="0" multipleItemSelectionAllowed="1" showAll="0" sortType="ascending">
      <items count="7">
        <item x="4"/>
        <item x="3"/>
        <item x="1"/>
        <item x="0"/>
        <item x="5"/>
        <item x="2"/>
        <item t="default"/>
      </items>
    </pivotField>
    <pivotField name="Assignment Name" compact="0" outline="0" multipleItemSelectionAllowed="1" showAll="0"/>
    <pivotField name="Function Complexity" compact="0" outline="0" multipleItemSelectionAllowed="1" showAll="0"/>
    <pivotField name="Function LOC" compact="0" outline="0" multipleItemSelectionAllowed="1" showAll="0"/>
    <pivotField name="Planned Code Iteration" compact="0" outline="0" multipleItemSelectionAllowed="1" showAll="0"/>
    <pivotField name="Roll Number" axis="axisRow" compact="0" outline="0" multipleItemSelectionAllowed="1" showAll="0" sortType="ascending">
      <items count="3">
        <item x="1"/>
        <item x="0"/>
        <item t="default"/>
      </items>
    </pivotField>
    <pivotField name="Full Name" compact="0" outline="0" multipleItemSelectionAllowed="1" showAll="0"/>
    <pivotField name="Team" compact="0" outline="0" multipleItemSelectionAllowed="1" showAll="0"/>
    <pivotField name="Actual Code Iteration" axis="axisCol" compact="0" outline="0" multipleItemSelectionAllowed="1" showAll="0" sortType="ascending">
      <items count="2">
        <item x="0"/>
        <item t="default"/>
      </items>
    </pivotField>
    <pivotField name="Iteration Code Quality" compact="0" outline="0" multipleItemSelectionAllowed="1" showAll="0"/>
    <pivotField name="Iteration Source Code Comments" compact="0" outline="0" multipleItemSelectionAllowed="1" showAll="0"/>
    <pivotField name="Iteration LOC" dataField="1" compact="0" outline="0" multipleItemSelectionAllowed="1" showAll="0"/>
  </pivotFields>
  <rowFields count="2">
    <field x="5"/>
    <field x="0"/>
  </rowFields>
  <rowItems count="9">
    <i>
      <x/>
      <x/>
    </i>
    <i r="1">
      <x v="4"/>
    </i>
    <i t="default">
      <x/>
    </i>
    <i>
      <x v="1"/>
      <x v="1"/>
    </i>
    <i r="1">
      <x v="2"/>
    </i>
    <i r="1">
      <x v="3"/>
    </i>
    <i r="1">
      <x v="5"/>
    </i>
    <i t="default">
      <x v="1"/>
    </i>
    <i t="grand">
      <x/>
    </i>
  </rowItems>
  <colFields count="1">
    <field x="8"/>
  </colFields>
  <colItems count="2">
    <i>
      <x/>
    </i>
    <i t="grand">
      <x/>
    </i>
  </colItems>
  <dataFields count="1">
    <dataField name="Sum of Iteration LOC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Final-LOC" cacheId="4" applyNumberFormats="0" applyBorderFormats="0" applyFontFormats="0" applyPatternFormats="0" applyAlignmentFormats="0" applyWidthHeightFormats="0" dataCaption="" updatedVersion="8" compact="0" compactData="0">
  <location ref="C10:D13" firstHeaderRow="1" firstDataRow="1" firstDataCol="1"/>
  <pivotFields count="10">
    <pivotField name="Roll Number" axis="axisRow" compact="0" outline="0" multipleItemSelectionAllowed="1" showAll="0" sortType="ascending">
      <items count="3">
        <item x="1"/>
        <item x="0"/>
        <item t="default"/>
      </items>
    </pivotField>
    <pivotField name="Full Name" compact="0" outline="0" multipleItemSelectionAllowed="1" showAll="0"/>
    <pivotField name="Team" compact="0" outline="0" multipleItemSelectionAllowed="1" showAll="0"/>
    <pivotField name="Actual Code Iteration" compact="0" outline="0" multipleItemSelectionAllowed="1" showAll="0"/>
    <pivotField name="Iteration Code Quality" compact="0" outline="0" multipleItemSelectionAllowed="1" showAll="0"/>
    <pivotField name="Iteration Source Code Comments" compact="0" outline="0" multipleItemSelectionAllowed="1" showAll="0"/>
    <pivotField name="Iteration LOC" compact="0" outline="0" multipleItemSelectionAllowed="1" showAll="0"/>
    <pivotField name="Final Code Quality" compact="0" outline="0" multipleItemSelectionAllowed="1" showAll="0"/>
    <pivotField name="Final Source Code Comments" compact="0" outline="0" multipleItemSelectionAllowed="1" showAll="0"/>
    <pivotField name="Final LOC" dataField="1" compact="0" outline="0" multipleItemSelectionAllowe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Final LOC" fld="9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P996"/>
  <sheetViews>
    <sheetView showGridLines="0" tabSelected="1" workbookViewId="0"/>
  </sheetViews>
  <sheetFormatPr defaultColWidth="14.42578125" defaultRowHeight="15" customHeight="1" outlineLevelCol="1" x14ac:dyDescent="0.25"/>
  <cols>
    <col min="1" max="1" width="3.5703125" customWidth="1"/>
    <col min="2" max="2" width="70.85546875" customWidth="1"/>
    <col min="3" max="3" width="35.7109375" customWidth="1" outlineLevel="1"/>
    <col min="4" max="4" width="12.28515625" customWidth="1" outlineLevel="1"/>
    <col min="5" max="5" width="10" customWidth="1"/>
    <col min="6" max="6" width="14" customWidth="1"/>
    <col min="7" max="7" width="18.42578125" customWidth="1"/>
    <col min="8" max="8" width="19.42578125" customWidth="1"/>
    <col min="9" max="9" width="6.85546875" customWidth="1"/>
    <col min="10" max="10" width="14" customWidth="1"/>
    <col min="11" max="11" width="9.28515625" customWidth="1"/>
    <col min="12" max="12" width="20.7109375" customWidth="1" outlineLevel="1"/>
    <col min="13" max="13" width="7.5703125" customWidth="1"/>
    <col min="14" max="14" width="9.28515625" customWidth="1"/>
    <col min="15" max="15" width="27.5703125" customWidth="1" outlineLevel="1"/>
    <col min="16" max="16" width="5.28515625" customWidth="1"/>
    <col min="17" max="17" width="8.85546875" customWidth="1"/>
    <col min="18" max="18" width="20" customWidth="1"/>
    <col min="19" max="19" width="8.85546875" customWidth="1"/>
    <col min="20" max="26" width="11.42578125" customWidth="1"/>
  </cols>
  <sheetData>
    <row r="1" spans="1:16" x14ac:dyDescent="0.25">
      <c r="B1" s="1"/>
      <c r="D1" s="1"/>
    </row>
    <row r="2" spans="1:16" x14ac:dyDescent="0.25">
      <c r="B2" s="1"/>
      <c r="D2" s="1"/>
    </row>
    <row r="3" spans="1:16" x14ac:dyDescent="0.25">
      <c r="B3" s="1"/>
      <c r="D3" s="1"/>
    </row>
    <row r="4" spans="1:16" x14ac:dyDescent="0.25">
      <c r="B4" s="1"/>
      <c r="D4" s="1"/>
    </row>
    <row r="5" spans="1:16" ht="19.5" x14ac:dyDescent="0.25">
      <c r="G5" s="2" t="s">
        <v>0</v>
      </c>
      <c r="I5" s="2"/>
      <c r="L5" s="3"/>
      <c r="O5" s="3"/>
    </row>
    <row r="6" spans="1:16" ht="18.75" x14ac:dyDescent="0.25">
      <c r="G6" s="4" t="s">
        <v>1</v>
      </c>
      <c r="I6" s="4"/>
    </row>
    <row r="7" spans="1:16" ht="18.75" x14ac:dyDescent="0.3">
      <c r="B7" s="5" t="s">
        <v>2</v>
      </c>
      <c r="D7" s="1"/>
    </row>
    <row r="8" spans="1:16" ht="52.5" customHeight="1" x14ac:dyDescent="0.25">
      <c r="A8" s="6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  <c r="H8" s="7" t="s">
        <v>10</v>
      </c>
      <c r="I8" s="7" t="s">
        <v>11</v>
      </c>
      <c r="J8" s="6" t="s">
        <v>12</v>
      </c>
      <c r="K8" s="8" t="s">
        <v>13</v>
      </c>
      <c r="L8" s="8" t="s">
        <v>14</v>
      </c>
      <c r="M8" s="7" t="s">
        <v>15</v>
      </c>
      <c r="N8" s="8" t="s">
        <v>16</v>
      </c>
      <c r="O8" s="8" t="s">
        <v>17</v>
      </c>
      <c r="P8" s="7" t="s">
        <v>18</v>
      </c>
    </row>
    <row r="9" spans="1:16" x14ac:dyDescent="0.25">
      <c r="A9" s="9">
        <v>1</v>
      </c>
      <c r="B9" s="9" t="s">
        <v>19</v>
      </c>
      <c r="C9" s="9" t="s">
        <v>20</v>
      </c>
      <c r="D9" s="9" t="s">
        <v>21</v>
      </c>
      <c r="E9" s="10">
        <v>60</v>
      </c>
      <c r="F9" s="10" t="s">
        <v>22</v>
      </c>
      <c r="G9" s="9" t="s">
        <v>23</v>
      </c>
      <c r="H9" s="9" t="s">
        <v>24</v>
      </c>
      <c r="I9" s="9" t="s">
        <v>25</v>
      </c>
      <c r="J9" s="11"/>
      <c r="K9" s="12"/>
      <c r="L9" s="9"/>
      <c r="M9" s="13"/>
      <c r="N9" s="12"/>
      <c r="O9" s="9"/>
      <c r="P9" s="13"/>
    </row>
    <row r="10" spans="1:16" x14ac:dyDescent="0.25">
      <c r="A10" s="9">
        <v>2</v>
      </c>
      <c r="B10" s="9" t="s">
        <v>26</v>
      </c>
      <c r="C10" s="9" t="s">
        <v>27</v>
      </c>
      <c r="D10" s="9" t="s">
        <v>21</v>
      </c>
      <c r="E10" s="10">
        <v>60</v>
      </c>
      <c r="F10" s="10" t="s">
        <v>22</v>
      </c>
      <c r="G10" s="9" t="s">
        <v>23</v>
      </c>
      <c r="H10" s="9" t="s">
        <v>24</v>
      </c>
      <c r="I10" s="9" t="s">
        <v>25</v>
      </c>
      <c r="J10" s="11"/>
      <c r="K10" s="12"/>
      <c r="L10" s="9"/>
      <c r="M10" s="13"/>
      <c r="N10" s="12"/>
      <c r="O10" s="9"/>
      <c r="P10" s="13"/>
    </row>
    <row r="11" spans="1:16" x14ac:dyDescent="0.25">
      <c r="A11" s="9">
        <v>3</v>
      </c>
      <c r="B11" s="9" t="s">
        <v>28</v>
      </c>
      <c r="C11" s="9" t="s">
        <v>29</v>
      </c>
      <c r="D11" s="9" t="s">
        <v>21</v>
      </c>
      <c r="E11" s="10">
        <v>60</v>
      </c>
      <c r="F11" s="10" t="s">
        <v>22</v>
      </c>
      <c r="G11" s="9" t="s">
        <v>23</v>
      </c>
      <c r="H11" s="9" t="s">
        <v>24</v>
      </c>
      <c r="I11" s="9" t="s">
        <v>25</v>
      </c>
      <c r="J11" s="11"/>
      <c r="K11" s="12"/>
      <c r="L11" s="9"/>
      <c r="M11" s="13"/>
      <c r="N11" s="12"/>
      <c r="O11" s="9"/>
      <c r="P11" s="13"/>
    </row>
    <row r="12" spans="1:16" x14ac:dyDescent="0.25">
      <c r="A12" s="9">
        <v>4</v>
      </c>
      <c r="B12" s="9" t="s">
        <v>30</v>
      </c>
      <c r="C12" s="9" t="s">
        <v>29</v>
      </c>
      <c r="D12" s="9" t="s">
        <v>21</v>
      </c>
      <c r="E12" s="10">
        <v>60</v>
      </c>
      <c r="F12" s="10" t="s">
        <v>22</v>
      </c>
      <c r="G12" s="9" t="s">
        <v>23</v>
      </c>
      <c r="H12" s="9" t="s">
        <v>24</v>
      </c>
      <c r="I12" s="9" t="s">
        <v>25</v>
      </c>
      <c r="J12" s="11"/>
      <c r="K12" s="12"/>
      <c r="L12" s="9"/>
      <c r="M12" s="13"/>
      <c r="N12" s="12"/>
      <c r="O12" s="9"/>
      <c r="P12" s="13"/>
    </row>
    <row r="13" spans="1:16" x14ac:dyDescent="0.25">
      <c r="A13" s="9">
        <v>5</v>
      </c>
      <c r="B13" s="9" t="s">
        <v>31</v>
      </c>
      <c r="C13" s="9" t="s">
        <v>32</v>
      </c>
      <c r="D13" s="9" t="s">
        <v>33</v>
      </c>
      <c r="E13" s="10">
        <v>240</v>
      </c>
      <c r="F13" s="10" t="s">
        <v>22</v>
      </c>
      <c r="G13" s="9" t="s">
        <v>34</v>
      </c>
      <c r="H13" s="9" t="s">
        <v>35</v>
      </c>
      <c r="I13" s="9" t="s">
        <v>25</v>
      </c>
      <c r="J13" s="11"/>
      <c r="K13" s="12"/>
      <c r="L13" s="9"/>
      <c r="M13" s="13"/>
      <c r="N13" s="12"/>
      <c r="O13" s="9"/>
      <c r="P13" s="13"/>
    </row>
    <row r="14" spans="1:16" x14ac:dyDescent="0.25">
      <c r="A14" s="9">
        <v>6</v>
      </c>
      <c r="B14" s="9" t="s">
        <v>36</v>
      </c>
      <c r="C14" s="9" t="s">
        <v>37</v>
      </c>
      <c r="D14" s="9" t="s">
        <v>38</v>
      </c>
      <c r="E14" s="10">
        <v>120</v>
      </c>
      <c r="F14" s="10" t="s">
        <v>22</v>
      </c>
      <c r="G14" s="9" t="s">
        <v>34</v>
      </c>
      <c r="H14" s="9" t="s">
        <v>35</v>
      </c>
      <c r="I14" s="9" t="s">
        <v>25</v>
      </c>
      <c r="J14" s="11"/>
      <c r="K14" s="12"/>
      <c r="L14" s="9"/>
      <c r="M14" s="13"/>
      <c r="N14" s="12"/>
      <c r="O14" s="9"/>
      <c r="P14" s="13"/>
    </row>
    <row r="15" spans="1:16" x14ac:dyDescent="0.25">
      <c r="A15" s="9">
        <v>7</v>
      </c>
      <c r="B15" s="9" t="s">
        <v>39</v>
      </c>
      <c r="C15" s="9" t="s">
        <v>40</v>
      </c>
      <c r="D15" s="9" t="s">
        <v>38</v>
      </c>
      <c r="E15" s="10">
        <v>120</v>
      </c>
      <c r="F15" s="10" t="s">
        <v>22</v>
      </c>
      <c r="G15" s="9" t="s">
        <v>41</v>
      </c>
      <c r="H15" s="9" t="s">
        <v>42</v>
      </c>
      <c r="I15" s="9" t="s">
        <v>25</v>
      </c>
      <c r="J15" s="11"/>
      <c r="K15" s="12"/>
      <c r="L15" s="14"/>
      <c r="M15" s="13"/>
      <c r="N15" s="14"/>
      <c r="O15" s="14"/>
      <c r="P15" s="13"/>
    </row>
    <row r="16" spans="1:16" x14ac:dyDescent="0.25">
      <c r="A16" s="9">
        <v>8</v>
      </c>
      <c r="B16" s="9" t="s">
        <v>43</v>
      </c>
      <c r="C16" s="9" t="s">
        <v>44</v>
      </c>
      <c r="D16" s="9" t="s">
        <v>33</v>
      </c>
      <c r="E16" s="10">
        <v>240</v>
      </c>
      <c r="F16" s="10" t="s">
        <v>22</v>
      </c>
      <c r="G16" s="9" t="s">
        <v>45</v>
      </c>
      <c r="H16" s="9" t="s">
        <v>46</v>
      </c>
      <c r="I16" s="9" t="s">
        <v>25</v>
      </c>
      <c r="J16" s="11"/>
      <c r="K16" s="12"/>
      <c r="L16" s="14"/>
      <c r="M16" s="13"/>
      <c r="N16" s="14"/>
      <c r="O16" s="14"/>
      <c r="P16" s="13"/>
    </row>
    <row r="17" spans="1:16" x14ac:dyDescent="0.25">
      <c r="A17" s="9">
        <v>9</v>
      </c>
      <c r="B17" s="9" t="s">
        <v>47</v>
      </c>
      <c r="C17" s="9" t="s">
        <v>48</v>
      </c>
      <c r="D17" s="9" t="s">
        <v>33</v>
      </c>
      <c r="E17" s="10">
        <v>240</v>
      </c>
      <c r="F17" s="10" t="s">
        <v>22</v>
      </c>
      <c r="G17" s="9" t="s">
        <v>49</v>
      </c>
      <c r="H17" s="9" t="s">
        <v>50</v>
      </c>
      <c r="I17" s="9" t="s">
        <v>25</v>
      </c>
      <c r="J17" s="11"/>
      <c r="K17" s="12"/>
      <c r="L17" s="14"/>
      <c r="M17" s="13"/>
      <c r="N17" s="14"/>
      <c r="O17" s="14"/>
      <c r="P17" s="13"/>
    </row>
    <row r="18" spans="1:16" ht="15.75" customHeight="1" x14ac:dyDescent="0.25">
      <c r="A18" s="9">
        <v>10</v>
      </c>
      <c r="B18" s="9" t="s">
        <v>51</v>
      </c>
      <c r="C18" s="9" t="s">
        <v>52</v>
      </c>
      <c r="D18" s="9" t="s">
        <v>21</v>
      </c>
      <c r="E18" s="10">
        <v>60</v>
      </c>
      <c r="F18" s="10" t="s">
        <v>22</v>
      </c>
      <c r="G18" s="9" t="s">
        <v>41</v>
      </c>
      <c r="H18" s="9" t="s">
        <v>42</v>
      </c>
      <c r="I18" s="9" t="s">
        <v>25</v>
      </c>
      <c r="J18" s="11"/>
      <c r="K18" s="12"/>
      <c r="L18" s="14"/>
      <c r="M18" s="13"/>
      <c r="N18" s="14"/>
      <c r="O18" s="14"/>
      <c r="P18" s="13"/>
    </row>
    <row r="19" spans="1:16" ht="15.75" customHeight="1" x14ac:dyDescent="0.25">
      <c r="A19" s="9">
        <v>11</v>
      </c>
      <c r="B19" s="9" t="s">
        <v>53</v>
      </c>
      <c r="C19" s="9" t="s">
        <v>54</v>
      </c>
      <c r="D19" s="9" t="s">
        <v>21</v>
      </c>
      <c r="E19" s="10">
        <v>60</v>
      </c>
      <c r="F19" s="10" t="s">
        <v>22</v>
      </c>
      <c r="G19" s="9" t="s">
        <v>41</v>
      </c>
      <c r="H19" s="9" t="s">
        <v>42</v>
      </c>
      <c r="I19" s="9" t="s">
        <v>25</v>
      </c>
      <c r="J19" s="11"/>
      <c r="K19" s="12"/>
      <c r="L19" s="14"/>
      <c r="M19" s="13"/>
      <c r="N19" s="14"/>
      <c r="O19" s="14"/>
      <c r="P19" s="13"/>
    </row>
    <row r="20" spans="1:16" ht="15.75" customHeight="1" x14ac:dyDescent="0.25">
      <c r="B20" s="15"/>
      <c r="E20" s="16">
        <f>SUM(E9:E19)</f>
        <v>1320</v>
      </c>
    </row>
    <row r="21" spans="1:16" ht="15.75" customHeight="1" x14ac:dyDescent="0.25"/>
    <row r="22" spans="1:16" ht="15.75" customHeight="1" x14ac:dyDescent="0.25"/>
    <row r="23" spans="1:16" ht="15.75" customHeight="1" x14ac:dyDescent="0.25"/>
    <row r="24" spans="1:16" ht="15.75" customHeight="1" x14ac:dyDescent="0.25"/>
    <row r="25" spans="1:16" ht="15.75" customHeight="1" x14ac:dyDescent="0.25"/>
    <row r="26" spans="1:16" ht="15.75" customHeight="1" x14ac:dyDescent="0.25">
      <c r="F26" s="17" t="s">
        <v>41</v>
      </c>
      <c r="G26" s="14" t="s">
        <v>42</v>
      </c>
      <c r="H26" s="18">
        <f t="shared" ref="H26:H30" si="0">SUMIF($H$9:$H$19,G26,$E$9:$E$19)</f>
        <v>240</v>
      </c>
    </row>
    <row r="27" spans="1:16" ht="15.75" customHeight="1" x14ac:dyDescent="0.25">
      <c r="F27" s="17" t="s">
        <v>23</v>
      </c>
      <c r="G27" s="14" t="s">
        <v>24</v>
      </c>
      <c r="H27" s="18">
        <f t="shared" si="0"/>
        <v>240</v>
      </c>
    </row>
    <row r="28" spans="1:16" ht="15.75" customHeight="1" x14ac:dyDescent="0.25">
      <c r="F28" s="17" t="s">
        <v>45</v>
      </c>
      <c r="G28" s="14" t="s">
        <v>46</v>
      </c>
      <c r="H28" s="18">
        <f t="shared" si="0"/>
        <v>240</v>
      </c>
    </row>
    <row r="29" spans="1:16" ht="15.75" customHeight="1" x14ac:dyDescent="0.25">
      <c r="F29" s="17" t="s">
        <v>49</v>
      </c>
      <c r="G29" s="14" t="s">
        <v>50</v>
      </c>
      <c r="H29" s="18">
        <f t="shared" si="0"/>
        <v>240</v>
      </c>
    </row>
    <row r="30" spans="1:16" ht="15.75" customHeight="1" x14ac:dyDescent="0.25">
      <c r="F30" s="17" t="s">
        <v>34</v>
      </c>
      <c r="G30" s="14" t="s">
        <v>35</v>
      </c>
      <c r="H30" s="18">
        <f t="shared" si="0"/>
        <v>360</v>
      </c>
    </row>
    <row r="31" spans="1:16" ht="15.75" customHeight="1" x14ac:dyDescent="0.25">
      <c r="H31" s="18">
        <f>SUM(H6:H30)</f>
        <v>1320</v>
      </c>
    </row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dataValidations count="4">
    <dataValidation type="list" allowBlank="1" showErrorMessage="1" sqref="L9:L14 J9:J19" xr:uid="{00000000-0002-0000-0000-000000000000}">
      <formula1>"Iteration 1,Iteration 2,Iteration 3,Final Iteration"</formula1>
    </dataValidation>
    <dataValidation type="list" allowBlank="1" showErrorMessage="1" sqref="N9:N14 K9:K19" xr:uid="{00000000-0002-0000-0000-000001000000}">
      <formula1>"Low,Medium,High"</formula1>
    </dataValidation>
    <dataValidation type="list" allowBlank="1" showErrorMessage="1" sqref="D9:D19" xr:uid="{00000000-0002-0000-0000-000002000000}">
      <formula1>"Simple,Medium,Complex"</formula1>
    </dataValidation>
    <dataValidation type="list" allowBlank="1" showErrorMessage="1" sqref="F9:F19" xr:uid="{00000000-0002-0000-0000-000003000000}">
      <formula1>"Iteration 1,Iteration 2,Iteration 3"</formula1>
    </dataValidation>
  </dataValidation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O1000"/>
  <sheetViews>
    <sheetView showGridLines="0" workbookViewId="0"/>
  </sheetViews>
  <sheetFormatPr defaultColWidth="14.42578125" defaultRowHeight="15" customHeight="1" outlineLevelCol="1" x14ac:dyDescent="0.25"/>
  <cols>
    <col min="1" max="1" width="18.42578125" customWidth="1"/>
    <col min="2" max="2" width="17.7109375" customWidth="1" outlineLevel="1"/>
    <col min="3" max="3" width="9.85546875" customWidth="1" outlineLevel="1"/>
    <col min="4" max="4" width="8.140625" customWidth="1"/>
    <col min="5" max="5" width="12.85546875" customWidth="1"/>
    <col min="6" max="6" width="8.7109375" customWidth="1"/>
    <col min="7" max="7" width="17.85546875" customWidth="1"/>
    <col min="8" max="8" width="5.28515625" customWidth="1"/>
    <col min="9" max="9" width="10.85546875" customWidth="1"/>
    <col min="10" max="10" width="11.140625" customWidth="1"/>
    <col min="11" max="11" width="27.28515625" customWidth="1" outlineLevel="1"/>
    <col min="12" max="12" width="8" customWidth="1"/>
    <col min="13" max="13" width="9.28515625" customWidth="1"/>
    <col min="14" max="14" width="29.42578125" customWidth="1" outlineLevel="1"/>
    <col min="15" max="15" width="6" customWidth="1"/>
    <col min="16" max="26" width="11.42578125" customWidth="1"/>
  </cols>
  <sheetData>
    <row r="1" spans="1:15" x14ac:dyDescent="0.25">
      <c r="A1" s="1"/>
      <c r="C1" s="1"/>
    </row>
    <row r="2" spans="1:15" x14ac:dyDescent="0.25">
      <c r="A2" s="1"/>
      <c r="C2" s="1"/>
    </row>
    <row r="3" spans="1:15" x14ac:dyDescent="0.25">
      <c r="A3" s="1"/>
      <c r="C3" s="1"/>
    </row>
    <row r="4" spans="1:15" x14ac:dyDescent="0.25">
      <c r="A4" s="1"/>
      <c r="C4" s="1"/>
    </row>
    <row r="5" spans="1:15" ht="19.5" x14ac:dyDescent="0.25">
      <c r="F5" s="2" t="s">
        <v>0</v>
      </c>
      <c r="H5" s="2"/>
      <c r="K5" s="3"/>
      <c r="N5" s="3"/>
    </row>
    <row r="6" spans="1:15" ht="18.75" x14ac:dyDescent="0.25">
      <c r="F6" s="4" t="s">
        <v>1</v>
      </c>
      <c r="H6" s="4"/>
    </row>
    <row r="7" spans="1:15" ht="18.75" x14ac:dyDescent="0.3">
      <c r="A7" s="5" t="s">
        <v>2</v>
      </c>
      <c r="C7" s="1"/>
    </row>
    <row r="8" spans="1:15" ht="33.75" customHeight="1" x14ac:dyDescent="0.25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7" t="s">
        <v>9</v>
      </c>
      <c r="G8" s="7" t="s">
        <v>10</v>
      </c>
      <c r="H8" s="7" t="s">
        <v>11</v>
      </c>
      <c r="I8" s="6" t="s">
        <v>12</v>
      </c>
      <c r="J8" s="8" t="s">
        <v>13</v>
      </c>
      <c r="K8" s="8" t="s">
        <v>14</v>
      </c>
      <c r="L8" s="7" t="s">
        <v>15</v>
      </c>
      <c r="M8" s="8" t="s">
        <v>16</v>
      </c>
      <c r="N8" s="8" t="s">
        <v>17</v>
      </c>
      <c r="O8" s="7" t="s">
        <v>18</v>
      </c>
    </row>
    <row r="9" spans="1:15" x14ac:dyDescent="0.25">
      <c r="A9" s="9" t="s">
        <v>55</v>
      </c>
      <c r="B9" s="9" t="s">
        <v>56</v>
      </c>
      <c r="C9" s="9" t="s">
        <v>21</v>
      </c>
      <c r="D9" s="13">
        <f t="shared" ref="D9:D15" si="0">IF(C9="Complex", 240, IF(C9="Medium",120,60))</f>
        <v>60</v>
      </c>
      <c r="E9" s="11" t="s">
        <v>57</v>
      </c>
      <c r="F9" s="9" t="s">
        <v>58</v>
      </c>
      <c r="G9" s="9" t="s">
        <v>59</v>
      </c>
      <c r="H9" s="9" t="s">
        <v>60</v>
      </c>
      <c r="I9" s="11" t="s">
        <v>57</v>
      </c>
      <c r="J9" s="12" t="s">
        <v>61</v>
      </c>
      <c r="K9" s="9"/>
      <c r="L9" s="13">
        <f t="shared" ref="L9:L15" si="1">D9*IF(J9="High",100%,IF(J9="Medium",75%,50%))</f>
        <v>60</v>
      </c>
      <c r="M9" s="12" t="s">
        <v>38</v>
      </c>
      <c r="N9" s="9"/>
      <c r="O9" s="13">
        <f t="shared" ref="O9:O15" si="2">D10*IF(M9="High",100%,IF(M9="Medium",75%,50%))</f>
        <v>90</v>
      </c>
    </row>
    <row r="10" spans="1:15" x14ac:dyDescent="0.25">
      <c r="A10" s="9" t="s">
        <v>62</v>
      </c>
      <c r="B10" s="9" t="s">
        <v>56</v>
      </c>
      <c r="C10" s="9" t="s">
        <v>38</v>
      </c>
      <c r="D10" s="13">
        <f t="shared" si="0"/>
        <v>120</v>
      </c>
      <c r="E10" s="11" t="s">
        <v>22</v>
      </c>
      <c r="F10" s="9" t="s">
        <v>63</v>
      </c>
      <c r="G10" s="9" t="s">
        <v>64</v>
      </c>
      <c r="H10" s="9" t="s">
        <v>65</v>
      </c>
      <c r="I10" s="11" t="s">
        <v>22</v>
      </c>
      <c r="J10" s="12" t="s">
        <v>66</v>
      </c>
      <c r="K10" s="9"/>
      <c r="L10" s="13">
        <f t="shared" si="1"/>
        <v>60</v>
      </c>
      <c r="M10" s="12" t="s">
        <v>66</v>
      </c>
      <c r="N10" s="9"/>
      <c r="O10" s="13">
        <f t="shared" si="2"/>
        <v>120</v>
      </c>
    </row>
    <row r="11" spans="1:15" x14ac:dyDescent="0.25">
      <c r="A11" s="9" t="s">
        <v>67</v>
      </c>
      <c r="B11" s="9" t="s">
        <v>56</v>
      </c>
      <c r="C11" s="9" t="s">
        <v>33</v>
      </c>
      <c r="D11" s="13">
        <f t="shared" si="0"/>
        <v>240</v>
      </c>
      <c r="E11" s="11" t="s">
        <v>68</v>
      </c>
      <c r="F11" s="9" t="s">
        <v>69</v>
      </c>
      <c r="G11" s="9" t="s">
        <v>70</v>
      </c>
      <c r="H11" s="9" t="s">
        <v>65</v>
      </c>
      <c r="I11" s="11" t="s">
        <v>68</v>
      </c>
      <c r="J11" s="12" t="s">
        <v>38</v>
      </c>
      <c r="K11" s="9"/>
      <c r="L11" s="13">
        <f t="shared" si="1"/>
        <v>180</v>
      </c>
      <c r="M11" s="12" t="s">
        <v>66</v>
      </c>
      <c r="N11" s="9"/>
      <c r="O11" s="13">
        <f t="shared" si="2"/>
        <v>60</v>
      </c>
    </row>
    <row r="12" spans="1:15" x14ac:dyDescent="0.25">
      <c r="A12" s="9" t="s">
        <v>71</v>
      </c>
      <c r="B12" s="9" t="s">
        <v>72</v>
      </c>
      <c r="C12" s="9" t="s">
        <v>38</v>
      </c>
      <c r="D12" s="13">
        <f t="shared" si="0"/>
        <v>120</v>
      </c>
      <c r="E12" s="11" t="s">
        <v>57</v>
      </c>
      <c r="F12" s="9" t="s">
        <v>73</v>
      </c>
      <c r="G12" s="9" t="s">
        <v>74</v>
      </c>
      <c r="H12" s="9" t="s">
        <v>75</v>
      </c>
      <c r="I12" s="11" t="s">
        <v>57</v>
      </c>
      <c r="J12" s="12" t="s">
        <v>38</v>
      </c>
      <c r="K12" s="9"/>
      <c r="L12" s="13">
        <f t="shared" si="1"/>
        <v>90</v>
      </c>
      <c r="M12" s="12" t="s">
        <v>38</v>
      </c>
      <c r="N12" s="9"/>
      <c r="O12" s="13">
        <f t="shared" si="2"/>
        <v>180</v>
      </c>
    </row>
    <row r="13" spans="1:15" x14ac:dyDescent="0.25">
      <c r="A13" s="9" t="s">
        <v>76</v>
      </c>
      <c r="B13" s="9" t="s">
        <v>72</v>
      </c>
      <c r="C13" s="9" t="s">
        <v>33</v>
      </c>
      <c r="D13" s="13">
        <f t="shared" si="0"/>
        <v>240</v>
      </c>
      <c r="E13" s="11" t="s">
        <v>22</v>
      </c>
      <c r="F13" s="9" t="s">
        <v>58</v>
      </c>
      <c r="G13" s="9" t="s">
        <v>59</v>
      </c>
      <c r="H13" s="9" t="s">
        <v>60</v>
      </c>
      <c r="I13" s="11" t="s">
        <v>22</v>
      </c>
      <c r="J13" s="12" t="s">
        <v>38</v>
      </c>
      <c r="K13" s="9"/>
      <c r="L13" s="13">
        <f t="shared" si="1"/>
        <v>180</v>
      </c>
      <c r="M13" s="12" t="s">
        <v>38</v>
      </c>
      <c r="N13" s="9"/>
      <c r="O13" s="13">
        <f t="shared" si="2"/>
        <v>180</v>
      </c>
    </row>
    <row r="14" spans="1:15" x14ac:dyDescent="0.25">
      <c r="A14" s="9" t="s">
        <v>77</v>
      </c>
      <c r="B14" s="9" t="s">
        <v>72</v>
      </c>
      <c r="C14" s="9" t="s">
        <v>33</v>
      </c>
      <c r="D14" s="13">
        <f t="shared" si="0"/>
        <v>240</v>
      </c>
      <c r="E14" s="11" t="s">
        <v>22</v>
      </c>
      <c r="F14" s="9" t="s">
        <v>58</v>
      </c>
      <c r="G14" s="9" t="s">
        <v>59</v>
      </c>
      <c r="H14" s="9" t="s">
        <v>60</v>
      </c>
      <c r="I14" s="11" t="s">
        <v>68</v>
      </c>
      <c r="J14" s="12" t="s">
        <v>61</v>
      </c>
      <c r="K14" s="9"/>
      <c r="L14" s="13">
        <f t="shared" si="1"/>
        <v>240</v>
      </c>
      <c r="M14" s="12" t="s">
        <v>61</v>
      </c>
      <c r="N14" s="9"/>
      <c r="O14" s="13">
        <f t="shared" si="2"/>
        <v>60</v>
      </c>
    </row>
    <row r="15" spans="1:15" x14ac:dyDescent="0.25">
      <c r="A15" s="19" t="s">
        <v>78</v>
      </c>
      <c r="B15" s="19" t="s">
        <v>78</v>
      </c>
      <c r="C15" s="9" t="s">
        <v>21</v>
      </c>
      <c r="D15" s="13">
        <f t="shared" si="0"/>
        <v>60</v>
      </c>
      <c r="E15" s="11" t="s">
        <v>57</v>
      </c>
      <c r="F15" s="19" t="s">
        <v>78</v>
      </c>
      <c r="G15" s="19" t="s">
        <v>78</v>
      </c>
      <c r="H15" s="9"/>
      <c r="I15" s="11" t="s">
        <v>57</v>
      </c>
      <c r="J15" s="12" t="s">
        <v>38</v>
      </c>
      <c r="K15" s="9"/>
      <c r="L15" s="13">
        <f t="shared" si="1"/>
        <v>45</v>
      </c>
      <c r="M15" s="12" t="s">
        <v>38</v>
      </c>
      <c r="N15" s="9"/>
      <c r="O15" s="13">
        <f t="shared" si="2"/>
        <v>0</v>
      </c>
    </row>
    <row r="17" spans="3:3" x14ac:dyDescent="0.25">
      <c r="C17" s="20"/>
    </row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4">
    <dataValidation type="list" allowBlank="1" showErrorMessage="1" sqref="I9:K15" xr:uid="{00000000-0002-0000-0100-000000000000}">
      <formula1>"Iteration 1,Iteration 2,Iteration 3,Final Iteration"</formula1>
    </dataValidation>
    <dataValidation type="list" allowBlank="1" showErrorMessage="1" sqref="M9:M15" xr:uid="{00000000-0002-0000-0100-000001000000}">
      <formula1>"Low,Medium,High"</formula1>
    </dataValidation>
    <dataValidation type="list" allowBlank="1" showErrorMessage="1" sqref="C9:C15" xr:uid="{00000000-0002-0000-0100-000002000000}">
      <formula1>"Simple,Medium,Complex"</formula1>
    </dataValidation>
    <dataValidation type="list" allowBlank="1" showErrorMessage="1" sqref="E9:E15" xr:uid="{00000000-0002-0000-0100-000003000000}">
      <formula1>"Iteration 1,Iteration 2,Iteration 3"</formula1>
    </dataValidation>
  </dataValidation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showGridLines="0" workbookViewId="0"/>
  </sheetViews>
  <sheetFormatPr defaultColWidth="14.42578125" defaultRowHeight="15" customHeight="1" x14ac:dyDescent="0.25"/>
  <cols>
    <col min="1" max="1" width="22.42578125" customWidth="1"/>
    <col min="2" max="2" width="20" customWidth="1"/>
    <col min="3" max="3" width="16.28515625" customWidth="1"/>
    <col min="4" max="5" width="10.140625" customWidth="1"/>
    <col min="6" max="6" width="11.28515625" customWidth="1"/>
    <col min="7" max="7" width="10" customWidth="1"/>
    <col min="8" max="26" width="11.42578125" customWidth="1"/>
  </cols>
  <sheetData>
    <row r="1" spans="1:14" x14ac:dyDescent="0.25">
      <c r="B1" s="1"/>
      <c r="D1" s="1"/>
    </row>
    <row r="2" spans="1:14" x14ac:dyDescent="0.25">
      <c r="B2" s="1"/>
      <c r="D2" s="1"/>
    </row>
    <row r="3" spans="1:14" x14ac:dyDescent="0.25">
      <c r="B3" s="1"/>
      <c r="D3" s="1"/>
    </row>
    <row r="4" spans="1:14" x14ac:dyDescent="0.25">
      <c r="B4" s="1"/>
      <c r="D4" s="1"/>
    </row>
    <row r="5" spans="1:14" ht="19.5" x14ac:dyDescent="0.25">
      <c r="C5" s="2" t="s">
        <v>0</v>
      </c>
      <c r="F5" s="1"/>
      <c r="K5" s="3"/>
      <c r="N5" s="3"/>
    </row>
    <row r="6" spans="1:14" ht="18.75" x14ac:dyDescent="0.25">
      <c r="C6" s="4" t="s">
        <v>79</v>
      </c>
      <c r="F6" s="1"/>
    </row>
    <row r="9" spans="1:14" x14ac:dyDescent="0.25">
      <c r="B9" s="25" t="s">
        <v>80</v>
      </c>
      <c r="C9" s="33"/>
      <c r="D9" s="25" t="s">
        <v>12</v>
      </c>
      <c r="E9" s="34"/>
    </row>
    <row r="10" spans="1:14" x14ac:dyDescent="0.25">
      <c r="A10" s="21" t="s">
        <v>81</v>
      </c>
      <c r="B10" s="25" t="s">
        <v>9</v>
      </c>
      <c r="C10" s="25" t="s">
        <v>4</v>
      </c>
      <c r="D10" s="27" t="s">
        <v>85</v>
      </c>
      <c r="E10" s="26" t="s">
        <v>84</v>
      </c>
    </row>
    <row r="11" spans="1:14" x14ac:dyDescent="0.25">
      <c r="A11" s="22" t="str">
        <f>VLOOKUP(B11,'Assignemnts-original'!G:H,2,FALSE)</f>
        <v>Đào Đức Thành</v>
      </c>
      <c r="B11" s="27" t="s">
        <v>34</v>
      </c>
      <c r="C11" s="27" t="s">
        <v>31</v>
      </c>
      <c r="D11" s="35"/>
      <c r="E11" s="28"/>
      <c r="F11" s="23"/>
    </row>
    <row r="12" spans="1:14" x14ac:dyDescent="0.25">
      <c r="A12" s="22" t="e">
        <f>VLOOKUP(B12,'Assignemnts-original'!G:H,2,FALSE)</f>
        <v>#N/A</v>
      </c>
      <c r="B12" s="36"/>
      <c r="C12" s="29" t="s">
        <v>36</v>
      </c>
      <c r="D12" s="37"/>
      <c r="E12" s="30"/>
      <c r="F12" s="23"/>
    </row>
    <row r="13" spans="1:14" x14ac:dyDescent="0.25">
      <c r="A13" s="22" t="e">
        <f>VLOOKUP(B13,'Assignemnts-original'!G:H,2,FALSE)</f>
        <v>#N/A</v>
      </c>
      <c r="B13" s="27" t="s">
        <v>86</v>
      </c>
      <c r="C13" s="33"/>
      <c r="D13" s="35"/>
      <c r="E13" s="28"/>
      <c r="F13" s="23"/>
    </row>
    <row r="14" spans="1:14" x14ac:dyDescent="0.25">
      <c r="A14" s="22" t="str">
        <f>VLOOKUP(B14,'Assignemnts-original'!G:H,2,FALSE)</f>
        <v>Đinh Văn Thành An</v>
      </c>
      <c r="B14" s="27" t="s">
        <v>23</v>
      </c>
      <c r="C14" s="27" t="s">
        <v>30</v>
      </c>
      <c r="D14" s="35"/>
      <c r="E14" s="28"/>
      <c r="F14" s="23"/>
    </row>
    <row r="15" spans="1:14" x14ac:dyDescent="0.25">
      <c r="A15" s="22" t="e">
        <f>VLOOKUP(B15,'Assignemnts-original'!G:H,2,FALSE)</f>
        <v>#N/A</v>
      </c>
      <c r="B15" s="36"/>
      <c r="C15" s="29" t="s">
        <v>26</v>
      </c>
      <c r="D15" s="37"/>
      <c r="E15" s="30"/>
      <c r="F15" s="23"/>
    </row>
    <row r="16" spans="1:14" x14ac:dyDescent="0.25">
      <c r="B16" s="36"/>
      <c r="C16" s="29" t="s">
        <v>19</v>
      </c>
      <c r="D16" s="37"/>
      <c r="E16" s="30"/>
      <c r="F16" s="23"/>
    </row>
    <row r="17" spans="2:6" x14ac:dyDescent="0.25">
      <c r="B17" s="36"/>
      <c r="C17" s="29" t="s">
        <v>28</v>
      </c>
      <c r="D17" s="37"/>
      <c r="E17" s="30"/>
      <c r="F17" s="23"/>
    </row>
    <row r="18" spans="2:6" x14ac:dyDescent="0.25">
      <c r="B18" s="27" t="s">
        <v>87</v>
      </c>
      <c r="C18" s="33"/>
      <c r="D18" s="35"/>
      <c r="E18" s="28"/>
      <c r="F18" s="23"/>
    </row>
    <row r="19" spans="2:6" x14ac:dyDescent="0.25">
      <c r="B19" s="31" t="s">
        <v>84</v>
      </c>
      <c r="C19" s="38"/>
      <c r="D19" s="39"/>
      <c r="E19" s="32"/>
      <c r="F19" s="23"/>
    </row>
    <row r="20" spans="2:6" x14ac:dyDescent="0.25">
      <c r="F20" s="23"/>
    </row>
    <row r="21" spans="2:6" ht="15.75" customHeight="1" x14ac:dyDescent="0.25">
      <c r="F21" s="23"/>
    </row>
    <row r="22" spans="2:6" ht="15.75" customHeight="1" x14ac:dyDescent="0.25">
      <c r="B22" s="24"/>
      <c r="C22" s="23"/>
      <c r="D22" s="23"/>
      <c r="E22" s="23"/>
      <c r="F22" s="23"/>
    </row>
    <row r="23" spans="2:6" ht="15.75" customHeight="1" x14ac:dyDescent="0.25">
      <c r="B23" s="24"/>
      <c r="C23" s="23"/>
      <c r="D23" s="23"/>
      <c r="E23" s="23"/>
      <c r="F23" s="23"/>
    </row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000"/>
  <sheetViews>
    <sheetView showGridLines="0" workbookViewId="0"/>
  </sheetViews>
  <sheetFormatPr defaultColWidth="14.42578125" defaultRowHeight="15" customHeight="1" x14ac:dyDescent="0.25"/>
  <cols>
    <col min="1" max="1" width="11.42578125" customWidth="1"/>
    <col min="2" max="2" width="17.85546875" customWidth="1"/>
    <col min="3" max="3" width="12.140625" customWidth="1"/>
    <col min="4" max="4" width="13.7109375" customWidth="1"/>
    <col min="5" max="5" width="4.7109375" customWidth="1"/>
    <col min="6" max="6" width="5.7109375" customWidth="1"/>
    <col min="7" max="7" width="10" customWidth="1"/>
    <col min="8" max="26" width="11.42578125" customWidth="1"/>
  </cols>
  <sheetData>
    <row r="1" spans="2:15" x14ac:dyDescent="0.25">
      <c r="C1" s="1"/>
      <c r="E1" s="1"/>
    </row>
    <row r="2" spans="2:15" x14ac:dyDescent="0.25">
      <c r="C2" s="1"/>
      <c r="E2" s="1"/>
    </row>
    <row r="3" spans="2:15" x14ac:dyDescent="0.25">
      <c r="C3" s="1"/>
      <c r="E3" s="1"/>
    </row>
    <row r="4" spans="2:15" x14ac:dyDescent="0.25">
      <c r="C4" s="1"/>
      <c r="E4" s="1"/>
    </row>
    <row r="5" spans="2:15" ht="19.5" x14ac:dyDescent="0.25">
      <c r="D5" s="2" t="s">
        <v>0</v>
      </c>
      <c r="G5" s="1"/>
      <c r="L5" s="3"/>
      <c r="O5" s="3"/>
    </row>
    <row r="6" spans="2:15" ht="18.75" x14ac:dyDescent="0.25">
      <c r="D6" s="4" t="s">
        <v>82</v>
      </c>
      <c r="G6" s="1"/>
    </row>
    <row r="10" spans="2:15" x14ac:dyDescent="0.25">
      <c r="B10" s="21" t="s">
        <v>81</v>
      </c>
      <c r="C10" s="25" t="s">
        <v>9</v>
      </c>
      <c r="D10" s="26" t="s">
        <v>83</v>
      </c>
    </row>
    <row r="11" spans="2:15" x14ac:dyDescent="0.25">
      <c r="B11" s="22" t="str">
        <f>VLOOKUP(C11,'Assignemnts-original'!G:H,2,FALSE)</f>
        <v>Đào Đức Thành</v>
      </c>
      <c r="C11" s="27" t="s">
        <v>34</v>
      </c>
      <c r="D11" s="28"/>
    </row>
    <row r="12" spans="2:15" x14ac:dyDescent="0.25">
      <c r="B12" s="22" t="str">
        <f>VLOOKUP(C12,'Assignemnts-original'!G:H,2,FALSE)</f>
        <v>Đinh Văn Thành An</v>
      </c>
      <c r="C12" s="29" t="s">
        <v>23</v>
      </c>
      <c r="D12" s="30"/>
    </row>
    <row r="13" spans="2:15" x14ac:dyDescent="0.25">
      <c r="B13" s="22" t="e">
        <f>VLOOKUP(C13,'Assignemnts-original'!G:H,2,FALSE)</f>
        <v>#N/A</v>
      </c>
      <c r="C13" s="31" t="s">
        <v>84</v>
      </c>
      <c r="D13" s="32"/>
    </row>
    <row r="14" spans="2:15" x14ac:dyDescent="0.25">
      <c r="B14" s="22" t="e">
        <f>VLOOKUP(C14,'Assignemnts-original'!G:H,2,FALSE)</f>
        <v>#N/A</v>
      </c>
    </row>
    <row r="15" spans="2:15" x14ac:dyDescent="0.25">
      <c r="B15" s="22" t="e">
        <f>VLOOKUP(C15,'Assignemnts-original'!G:H,2,FALSE)</f>
        <v>#N/A</v>
      </c>
    </row>
    <row r="16" spans="2:15" x14ac:dyDescent="0.25">
      <c r="C16" s="2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Assignemnts-original</vt:lpstr>
      <vt:lpstr>Assignemnts-original (2)</vt:lpstr>
      <vt:lpstr>Sheet1</vt:lpstr>
      <vt:lpstr>Iteration-LOC</vt:lpstr>
      <vt:lpstr>Final-LOC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</dc:creator>
  <cp:lastModifiedBy>ADmin</cp:lastModifiedBy>
  <dcterms:created xsi:type="dcterms:W3CDTF">2019-09-07T08:38:21Z</dcterms:created>
  <dcterms:modified xsi:type="dcterms:W3CDTF">2022-10-15T01:03:36Z</dcterms:modified>
</cp:coreProperties>
</file>