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SpaceHaven\mods\LessWaterFromIce\"/>
    </mc:Choice>
  </mc:AlternateContent>
  <xr:revisionPtr revIDLastSave="0" documentId="13_ncr:1_{2699397B-6071-48ED-8EA1-73C23EE957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28" i="1"/>
  <c r="C29" i="1" s="1"/>
  <c r="C26" i="1"/>
  <c r="C23" i="1"/>
  <c r="C19" i="1"/>
  <c r="C16" i="1"/>
  <c r="C11" i="1"/>
  <c r="C13" i="1" s="1"/>
  <c r="B26" i="1"/>
  <c r="C12" i="1" l="1"/>
  <c r="B41" i="1"/>
  <c r="B42" i="1"/>
  <c r="B33" i="1"/>
  <c r="B32" i="1"/>
  <c r="B23" i="1"/>
  <c r="B39" i="1" s="1"/>
  <c r="B45" i="1" s="1"/>
  <c r="B19" i="1"/>
  <c r="B16" i="1"/>
  <c r="B11" i="1"/>
  <c r="B28" i="1" l="1"/>
  <c r="B29" i="1" s="1"/>
  <c r="B12" i="1"/>
  <c r="B35" i="1" s="1"/>
  <c r="B13" i="1"/>
  <c r="B37" i="1"/>
  <c r="B44" i="1"/>
  <c r="B38" i="1"/>
  <c r="B34" i="1"/>
</calcChain>
</file>

<file path=xl/sharedStrings.xml><?xml version="1.0" encoding="utf-8"?>
<sst xmlns="http://schemas.openxmlformats.org/spreadsheetml/2006/main" count="35" uniqueCount="35">
  <si>
    <t>Item</t>
  </si>
  <si>
    <t>Processing price premium</t>
  </si>
  <si>
    <t>A value of 2 indicates that an item should be twice as expensive as the sum of the prices of its components</t>
  </si>
  <si>
    <t>Ice</t>
  </si>
  <si>
    <t>Water</t>
  </si>
  <si>
    <t>Energium</t>
  </si>
  <si>
    <t>Energy rod</t>
  </si>
  <si>
    <t>Hyperium</t>
  </si>
  <si>
    <t>Hyperfuel</t>
  </si>
  <si>
    <t>Base metals</t>
  </si>
  <si>
    <t>Carbon</t>
  </si>
  <si>
    <t>Steel</t>
  </si>
  <si>
    <t>Raw chemicals</t>
  </si>
  <si>
    <t>Noble metals</t>
  </si>
  <si>
    <t>Electronics</t>
  </si>
  <si>
    <t>Fibers</t>
  </si>
  <si>
    <t>Check the actual amount of water needed</t>
  </si>
  <si>
    <t>Farming price premium</t>
  </si>
  <si>
    <t>A value of 2 indicates that an crop should be twice as expensive as price of the water needed to grow it</t>
  </si>
  <si>
    <t>Chemicals</t>
  </si>
  <si>
    <t>Fabric</t>
  </si>
  <si>
    <t>Soft block</t>
  </si>
  <si>
    <t>Hull block</t>
  </si>
  <si>
    <t>Infra block</t>
  </si>
  <si>
    <t>Plastics</t>
  </si>
  <si>
    <t>Medical Supplies</t>
  </si>
  <si>
    <t>IV Fluid</t>
  </si>
  <si>
    <t>Energy cell</t>
  </si>
  <si>
    <t>Optronics</t>
  </si>
  <si>
    <t>Tech block</t>
  </si>
  <si>
    <t>Energy block</t>
  </si>
  <si>
    <t>Modded</t>
  </si>
  <si>
    <t>Vanilla</t>
  </si>
  <si>
    <t>Veg/Fruit</t>
  </si>
  <si>
    <t>Artificial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</si>
</sst>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5"/>
  <sheetViews>
    <sheetView tabSelected="1" topLeftCell="A28" workbookViewId="0">
      <selection activeCell="B35" sqref="B35"/>
    </sheetView>
  </sheetViews>
  <sheetFormatPr defaultRowHeight="14.4" x14ac:dyDescent="0.3"/>
  <cols>
    <col min="1" max="1" width="26.6640625" customWidth="1"/>
    <col min="2" max="2" width="13.44140625" style="2" customWidth="1"/>
    <col min="3" max="3" width="16.5546875" customWidth="1"/>
    <col min="4" max="4" width="63" customWidth="1"/>
  </cols>
  <sheetData>
    <row r="3" spans="1:4" x14ac:dyDescent="0.3">
      <c r="A3" t="s">
        <v>1</v>
      </c>
      <c r="B3" s="1">
        <v>1.5</v>
      </c>
      <c r="C3" s="4">
        <v>1.2</v>
      </c>
      <c r="D3" t="s">
        <v>2</v>
      </c>
    </row>
    <row r="4" spans="1:4" x14ac:dyDescent="0.3">
      <c r="A4" t="s">
        <v>17</v>
      </c>
      <c r="B4" s="1">
        <v>10</v>
      </c>
      <c r="C4" s="5">
        <v>10</v>
      </c>
      <c r="D4" t="s">
        <v>18</v>
      </c>
    </row>
    <row r="8" spans="1:4" x14ac:dyDescent="0.3">
      <c r="B8" s="2" t="s">
        <v>31</v>
      </c>
      <c r="C8" t="s">
        <v>32</v>
      </c>
    </row>
    <row r="9" spans="1:4" x14ac:dyDescent="0.3">
      <c r="A9" t="s">
        <v>0</v>
      </c>
    </row>
    <row r="10" spans="1:4" x14ac:dyDescent="0.3">
      <c r="A10" t="s">
        <v>3</v>
      </c>
      <c r="B10" s="1">
        <v>100</v>
      </c>
      <c r="C10" s="4">
        <v>150</v>
      </c>
    </row>
    <row r="11" spans="1:4" x14ac:dyDescent="0.3">
      <c r="A11" t="s">
        <v>4</v>
      </c>
      <c r="B11" s="2">
        <f>B10*B3</f>
        <v>150</v>
      </c>
      <c r="C11" s="2">
        <f>C10*0.2*C3</f>
        <v>36</v>
      </c>
    </row>
    <row r="12" spans="1:4" x14ac:dyDescent="0.3">
      <c r="A12" t="s">
        <v>33</v>
      </c>
      <c r="B12" s="2">
        <f>(B11*0.5) * B4</f>
        <v>750</v>
      </c>
      <c r="C12" s="2">
        <f>(C11*0.5) * C4</f>
        <v>180</v>
      </c>
    </row>
    <row r="13" spans="1:4" x14ac:dyDescent="0.3">
      <c r="A13" t="s">
        <v>34</v>
      </c>
      <c r="B13" s="2">
        <f>(B11)*B4</f>
        <v>1500</v>
      </c>
      <c r="C13" s="2">
        <f>(C11)*C4</f>
        <v>360</v>
      </c>
    </row>
    <row r="15" spans="1:4" x14ac:dyDescent="0.3">
      <c r="A15" t="s">
        <v>5</v>
      </c>
      <c r="B15" s="1">
        <v>200</v>
      </c>
      <c r="C15" s="1">
        <v>200</v>
      </c>
    </row>
    <row r="16" spans="1:4" x14ac:dyDescent="0.3">
      <c r="A16" t="s">
        <v>6</v>
      </c>
      <c r="B16" s="2">
        <f>B15*B3</f>
        <v>300</v>
      </c>
      <c r="C16" s="2">
        <f>C15*0.2*C3</f>
        <v>48</v>
      </c>
    </row>
    <row r="18" spans="1:4" x14ac:dyDescent="0.3">
      <c r="A18" t="s">
        <v>7</v>
      </c>
      <c r="B18" s="1">
        <v>300</v>
      </c>
      <c r="C18" s="1">
        <v>500</v>
      </c>
    </row>
    <row r="19" spans="1:4" x14ac:dyDescent="0.3">
      <c r="A19" t="s">
        <v>8</v>
      </c>
      <c r="B19" s="2">
        <f>B18*B3</f>
        <v>450</v>
      </c>
      <c r="C19" s="2">
        <f>C18*2*C3</f>
        <v>1200</v>
      </c>
    </row>
    <row r="21" spans="1:4" x14ac:dyDescent="0.3">
      <c r="A21" t="s">
        <v>9</v>
      </c>
      <c r="B21" s="1">
        <v>50</v>
      </c>
      <c r="C21" s="1">
        <v>100</v>
      </c>
    </row>
    <row r="22" spans="1:4" x14ac:dyDescent="0.3">
      <c r="A22" t="s">
        <v>10</v>
      </c>
      <c r="B22" s="1">
        <v>100</v>
      </c>
      <c r="C22" s="1">
        <v>100</v>
      </c>
    </row>
    <row r="23" spans="1:4" x14ac:dyDescent="0.3">
      <c r="A23" t="s">
        <v>11</v>
      </c>
      <c r="B23" s="2">
        <f>(B21+B22*0.2)*B3</f>
        <v>105</v>
      </c>
      <c r="C23" s="2">
        <f>(C21*0.2+C22*0.2)*C3</f>
        <v>48</v>
      </c>
    </row>
    <row r="25" spans="1:4" x14ac:dyDescent="0.3">
      <c r="A25" t="s">
        <v>13</v>
      </c>
      <c r="B25" s="1">
        <v>150</v>
      </c>
      <c r="C25" s="1">
        <v>150</v>
      </c>
    </row>
    <row r="26" spans="1:4" x14ac:dyDescent="0.3">
      <c r="A26" t="s">
        <v>14</v>
      </c>
      <c r="B26" s="2">
        <f>(B25+B21*0.5)*B3</f>
        <v>262.5</v>
      </c>
      <c r="C26" s="2">
        <f>(C25*0.2+C21*0.2)*C3</f>
        <v>60</v>
      </c>
    </row>
    <row r="28" spans="1:4" x14ac:dyDescent="0.3">
      <c r="A28" t="s">
        <v>15</v>
      </c>
      <c r="B28" s="1">
        <f>B11*0.5*B4</f>
        <v>750</v>
      </c>
      <c r="C28" s="1">
        <f>C11*0.5*C4</f>
        <v>180</v>
      </c>
      <c r="D28" t="s">
        <v>16</v>
      </c>
    </row>
    <row r="29" spans="1:4" x14ac:dyDescent="0.3">
      <c r="A29" t="s">
        <v>20</v>
      </c>
      <c r="B29" s="3">
        <f>B28*B3</f>
        <v>1125</v>
      </c>
      <c r="C29" s="3">
        <f>C28*0.2*C3</f>
        <v>43.199999999999996</v>
      </c>
    </row>
    <row r="31" spans="1:4" x14ac:dyDescent="0.3">
      <c r="A31" t="s">
        <v>12</v>
      </c>
      <c r="B31" s="1">
        <v>150</v>
      </c>
      <c r="C31" s="1">
        <v>150</v>
      </c>
    </row>
    <row r="32" spans="1:4" x14ac:dyDescent="0.3">
      <c r="A32" t="s">
        <v>19</v>
      </c>
      <c r="B32" s="2">
        <f>B31*B3</f>
        <v>225</v>
      </c>
      <c r="C32" s="2">
        <f>C31*0.2*C3</f>
        <v>36</v>
      </c>
    </row>
    <row r="33" spans="1:3" x14ac:dyDescent="0.3">
      <c r="A33" t="s">
        <v>24</v>
      </c>
      <c r="B33" s="2">
        <f>(B22+B32*0.5)*B3</f>
        <v>318.75</v>
      </c>
      <c r="C33" s="2">
        <f>(C22+C32*0.2)*C3</f>
        <v>128.63999999999999</v>
      </c>
    </row>
    <row r="34" spans="1:3" x14ac:dyDescent="0.3">
      <c r="A34" t="s">
        <v>25</v>
      </c>
      <c r="B34" s="2">
        <f>(B32+B29*0.5+B33*0.3)*B3</f>
        <v>1324.6875</v>
      </c>
      <c r="C34">
        <f>(C32*0.2+C29*0.5+C33*0.5)*C3</f>
        <v>111.74399999999999</v>
      </c>
    </row>
    <row r="35" spans="1:3" x14ac:dyDescent="0.3">
      <c r="A35" t="s">
        <v>26</v>
      </c>
      <c r="B35" s="2">
        <f>(B11+B32*0.3+B12*0.3)*B3</f>
        <v>663.75</v>
      </c>
      <c r="C35">
        <f>(C32*0.1+C11*0.2+C12*0.5)</f>
        <v>100.8</v>
      </c>
    </row>
    <row r="37" spans="1:3" x14ac:dyDescent="0.3">
      <c r="A37" t="s">
        <v>21</v>
      </c>
      <c r="B37" s="2">
        <f>(B29 + B23*0.2)*B3</f>
        <v>1719</v>
      </c>
    </row>
    <row r="38" spans="1:3" x14ac:dyDescent="0.3">
      <c r="A38" t="s">
        <v>22</v>
      </c>
      <c r="B38" s="2">
        <f>2*B23*B3</f>
        <v>315</v>
      </c>
    </row>
    <row r="39" spans="1:3" x14ac:dyDescent="0.3">
      <c r="A39" t="s">
        <v>23</v>
      </c>
      <c r="B39" s="2">
        <f>(B23+B26*0.2)*B3</f>
        <v>236.25</v>
      </c>
    </row>
    <row r="41" spans="1:3" x14ac:dyDescent="0.3">
      <c r="A41" t="s">
        <v>27</v>
      </c>
      <c r="B41" s="2">
        <f>(B16*0.5 + B26*0.5)*B3</f>
        <v>421.875</v>
      </c>
    </row>
    <row r="42" spans="1:3" x14ac:dyDescent="0.3">
      <c r="A42" t="s">
        <v>28</v>
      </c>
      <c r="B42" s="2">
        <f>(B26+B32)*B3</f>
        <v>731.25</v>
      </c>
    </row>
    <row r="44" spans="1:3" x14ac:dyDescent="0.3">
      <c r="A44" t="s">
        <v>29</v>
      </c>
      <c r="B44" s="2">
        <f>(B42+B39)*B3</f>
        <v>1451.25</v>
      </c>
    </row>
    <row r="45" spans="1:3" x14ac:dyDescent="0.3">
      <c r="A45" t="s">
        <v>30</v>
      </c>
      <c r="B45" s="2">
        <f>(B39+B41)*B3</f>
        <v>987.1875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</dc:creator>
  <cp:lastModifiedBy>P R</cp:lastModifiedBy>
  <dcterms:created xsi:type="dcterms:W3CDTF">2015-06-05T18:17:20Z</dcterms:created>
  <dcterms:modified xsi:type="dcterms:W3CDTF">2020-05-27T09:50:16Z</dcterms:modified>
</cp:coreProperties>
</file>